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05" yWindow="165" windowWidth="13635" windowHeight="12345" tabRatio="713"/>
  </bookViews>
  <sheets>
    <sheet name="附件1.重庆市渝北区2022年1-6月财政收入执行情况表" sheetId="15" r:id="rId1"/>
    <sheet name="附件2.重庆市渝北区2022年1-6月财政支出执行情况表" sheetId="16" r:id="rId2"/>
    <sheet name="附件3.渝北区2022年1-6月专项转移支付安排情况表 " sheetId="14" r:id="rId3"/>
    <sheet name="附件4.渝北区2022年1-6月预备费动用情况表 " sheetId="17" r:id="rId4"/>
    <sheet name="附件5.2019年1-6月重大政策保障支出执行情况表" sheetId="9" state="hidden" r:id="rId5"/>
  </sheets>
  <externalReferences>
    <externalReference r:id="rId6"/>
    <externalReference r:id="rId7"/>
  </externalReferences>
  <definedNames>
    <definedName name="_xlnm._FilterDatabase" localSheetId="2" hidden="1">'附件3.渝北区2022年1-6月专项转移支付安排情况表 '!$A$5:$D$15</definedName>
    <definedName name="fw_0">[1]审表二!$L$73:$L$154</definedName>
    <definedName name="fw_04">[2]表四!$H$6:$I$57</definedName>
    <definedName name="fw_05">[2]表五!$G$6:$H$239</definedName>
    <definedName name="fw_06">[2]表六!$D$6:$E$54</definedName>
    <definedName name="fw_97">[2]表一!$H$6:$I$1524</definedName>
    <definedName name="fw_98">[2]表二!$D$6:$E$224</definedName>
    <definedName name="fw_99">[2]表三!$D$6:$E$43</definedName>
    <definedName name="_xlnm.Print_Area" localSheetId="0">'附件1.重庆市渝北区2022年1-6月财政收入执行情况表'!$A$1:$F$36</definedName>
    <definedName name="_xlnm.Print_Area" localSheetId="1">'附件2.重庆市渝北区2022年1-6月财政支出执行情况表'!$A$1:$F$49</definedName>
    <definedName name="_xlnm.Print_Area" localSheetId="2">'附件3.渝北区2022年1-6月专项转移支付安排情况表 '!$A$1:$C$21</definedName>
    <definedName name="_xlnm.Print_Area" hidden="1">#REF!</definedName>
    <definedName name="_xlnm.Print_Titles" localSheetId="2">'附件3.渝北区2022年1-6月专项转移支付安排情况表 '!$2:$4</definedName>
    <definedName name="_xlnm.Print_Titles" localSheetId="4">'附件5.2019年1-6月重大政策保障支出执行情况表'!$2:$4</definedName>
    <definedName name="_xlnm.Print_Titles" hidden="1">#N/A</definedName>
    <definedName name="地区名称" localSheetId="2">#REF!</definedName>
    <definedName name="地区名称" localSheetId="3">#REF!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L34" i="16" l="1"/>
  <c r="K33" i="16"/>
  <c r="I34" i="16"/>
  <c r="J34" i="16" s="1"/>
  <c r="H33" i="16"/>
  <c r="J33" i="16" s="1"/>
  <c r="L6" i="16"/>
  <c r="K5" i="16"/>
  <c r="I6" i="16"/>
  <c r="J6" i="16" s="1"/>
  <c r="H5" i="16"/>
  <c r="L6" i="15"/>
  <c r="L5" i="16" l="1"/>
  <c r="L33" i="16"/>
  <c r="J5" i="16"/>
  <c r="K5" i="15" l="1"/>
  <c r="J6" i="15"/>
  <c r="J5" i="15"/>
  <c r="I6" i="15"/>
  <c r="H5" i="15"/>
  <c r="L5" i="15" l="1"/>
  <c r="B5" i="14"/>
  <c r="C5" i="17" l="1"/>
  <c r="F64" i="9" l="1"/>
  <c r="F63" i="9"/>
  <c r="F62" i="9"/>
  <c r="F61" i="9"/>
  <c r="F60" i="9"/>
  <c r="F59" i="9"/>
  <c r="F58" i="9"/>
  <c r="F57" i="9"/>
  <c r="F56" i="9"/>
  <c r="F55" i="9"/>
  <c r="F54" i="9"/>
  <c r="E54" i="9"/>
  <c r="D54" i="9"/>
  <c r="D53" i="9"/>
  <c r="F53" i="9" s="1"/>
  <c r="F52" i="9"/>
  <c r="F51" i="9"/>
  <c r="F50" i="9"/>
  <c r="F49" i="9"/>
  <c r="F48" i="9"/>
  <c r="F47" i="9"/>
  <c r="F46" i="9"/>
  <c r="F45" i="9"/>
  <c r="F44" i="9"/>
  <c r="F43" i="9"/>
  <c r="E42" i="9"/>
  <c r="F42" i="9" s="1"/>
  <c r="D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E20" i="9"/>
  <c r="F20" i="9" s="1"/>
  <c r="D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E6" i="9"/>
  <c r="F6" i="9" s="1"/>
  <c r="D6" i="9"/>
  <c r="D5" i="9"/>
  <c r="E5" i="9" l="1"/>
  <c r="F5" i="9" s="1"/>
</calcChain>
</file>

<file path=xl/sharedStrings.xml><?xml version="1.0" encoding="utf-8"?>
<sst xmlns="http://schemas.openxmlformats.org/spreadsheetml/2006/main" count="304" uniqueCount="241">
  <si>
    <t>一般公共服务支出</t>
  </si>
  <si>
    <t>国防支出</t>
  </si>
  <si>
    <t>教育支出</t>
  </si>
  <si>
    <t>科学技术支出</t>
  </si>
  <si>
    <t>社会保障和就业支出</t>
  </si>
  <si>
    <t>节能环保支出</t>
  </si>
  <si>
    <t>农林水支出</t>
  </si>
  <si>
    <t>交通运输支出</t>
  </si>
  <si>
    <t>商业服务业等支出</t>
  </si>
  <si>
    <t xml:space="preserve">研发补贴经费			</t>
  </si>
  <si>
    <t xml:space="preserve">乡镇污水处理厂污水处理费			</t>
  </si>
  <si>
    <t>区级旅游发展资金</t>
  </si>
  <si>
    <t>单位：万元</t>
    <phoneticPr fontId="14" type="noConversion"/>
  </si>
  <si>
    <t>序号</t>
    <phoneticPr fontId="14" type="noConversion"/>
  </si>
  <si>
    <t>单  位</t>
    <phoneticPr fontId="14" type="noConversion"/>
  </si>
  <si>
    <t>项目名称</t>
    <phoneticPr fontId="14" type="noConversion"/>
  </si>
  <si>
    <t>年初预算</t>
    <phoneticPr fontId="14" type="noConversion"/>
  </si>
  <si>
    <t>实际执行</t>
    <phoneticPr fontId="14" type="noConversion"/>
  </si>
  <si>
    <t>执行进度</t>
    <phoneticPr fontId="14" type="noConversion"/>
  </si>
  <si>
    <t>备注</t>
    <phoneticPr fontId="14" type="noConversion"/>
  </si>
  <si>
    <t>合  计</t>
    <phoneticPr fontId="14" type="noConversion"/>
  </si>
  <si>
    <t>一、脱贫攻坚</t>
    <phoneticPr fontId="14" type="noConversion"/>
  </si>
  <si>
    <t>区农委</t>
    <phoneticPr fontId="14" type="noConversion"/>
  </si>
  <si>
    <t>产业覆盖到户-村集体经济发展</t>
  </si>
  <si>
    <t>产业覆盖到户-农业产业发展</t>
  </si>
  <si>
    <t>区农委</t>
    <phoneticPr fontId="14" type="noConversion"/>
  </si>
  <si>
    <t>设施延伸到户-农村人行便道硬化</t>
  </si>
  <si>
    <t>区民政局</t>
    <phoneticPr fontId="14" type="noConversion"/>
  </si>
  <si>
    <t>医疗救助到人-民政医疗救助</t>
  </si>
  <si>
    <t>区卫计委</t>
    <phoneticPr fontId="14" type="noConversion"/>
  </si>
  <si>
    <t>医疗救助到人-基层医疗机构基础设施改造</t>
  </si>
  <si>
    <t>区教委</t>
    <phoneticPr fontId="14" type="noConversion"/>
  </si>
  <si>
    <t>教育资助到人-教育资助经费</t>
  </si>
  <si>
    <t>社会保障到人-城乡困难群众最低生活保障扶持</t>
    <phoneticPr fontId="14" type="noConversion"/>
  </si>
  <si>
    <t>社会保障到人-临时救助</t>
  </si>
  <si>
    <t>社会保障到人-特困人员救助供养</t>
  </si>
  <si>
    <t>区社保局</t>
    <phoneticPr fontId="14" type="noConversion"/>
  </si>
  <si>
    <t>社会保障到人-资助贫困对象参加城乡居民养老及医疗保险</t>
  </si>
  <si>
    <t>社会保障到人-提高农村基础养老金标准</t>
  </si>
  <si>
    <t>社会保障到人-贫困残疾人生活补贴及重度残疾人护理补贴</t>
  </si>
  <si>
    <t>其他零星项目</t>
    <phoneticPr fontId="14" type="noConversion"/>
  </si>
  <si>
    <t>二、乡村振兴</t>
    <phoneticPr fontId="14" type="noConversion"/>
  </si>
  <si>
    <t>区交委</t>
    <phoneticPr fontId="14" type="noConversion"/>
  </si>
  <si>
    <t>南北大道延伸段等重点交通项目建设</t>
  </si>
  <si>
    <t>渝北区交通建设提升行动方案项目</t>
    <phoneticPr fontId="14" type="noConversion"/>
  </si>
  <si>
    <t>区国土分局等单位</t>
    <phoneticPr fontId="14" type="noConversion"/>
  </si>
  <si>
    <t>上级山水林田复草专项资金</t>
    <phoneticPr fontId="14" type="noConversion"/>
  </si>
  <si>
    <t>相关镇街</t>
    <phoneticPr fontId="14" type="noConversion"/>
  </si>
  <si>
    <t>改善农村人居环境整治</t>
  </si>
  <si>
    <t>区林业局</t>
    <phoneticPr fontId="14" type="noConversion"/>
  </si>
  <si>
    <t>2019年森林提质增效项目</t>
    <phoneticPr fontId="14" type="noConversion"/>
  </si>
  <si>
    <t>国土绿化提升行动</t>
  </si>
  <si>
    <t>三峡后续-基础设施建设与完善</t>
  </si>
  <si>
    <t>地质灾害搬迁</t>
    <phoneticPr fontId="14" type="noConversion"/>
  </si>
  <si>
    <t>农业综合开发</t>
  </si>
  <si>
    <t>村社便道便化</t>
  </si>
  <si>
    <t>区水利局</t>
    <phoneticPr fontId="14" type="noConversion"/>
  </si>
  <si>
    <t>关旱水厂、石船水厂改造工程</t>
    <phoneticPr fontId="14" type="noConversion"/>
  </si>
  <si>
    <t xml:space="preserve">农村承包地确权颁证采购费用			</t>
  </si>
  <si>
    <t>森林松材线虫除治</t>
  </si>
  <si>
    <t>农客补贴及城区外公交运行补贴</t>
  </si>
  <si>
    <t>分层分类开展乡村振兴试点示范市级专项补助</t>
  </si>
  <si>
    <t>大中型水库避险解困搬迁</t>
  </si>
  <si>
    <t>消落区生态环境保护</t>
    <phoneticPr fontId="14" type="noConversion"/>
  </si>
  <si>
    <t>集中供水工程运行维护补助</t>
  </si>
  <si>
    <t>市级林业改革专项资金</t>
    <phoneticPr fontId="14" type="noConversion"/>
  </si>
  <si>
    <t>区水保站</t>
    <phoneticPr fontId="5" type="noConversion"/>
  </si>
  <si>
    <t>水利发展资金（水土保持重点项目）</t>
    <phoneticPr fontId="14" type="noConversion"/>
  </si>
  <si>
    <t>实施河长制河库常规保护费用</t>
  </si>
  <si>
    <t>三、生态环保</t>
    <phoneticPr fontId="14" type="noConversion"/>
  </si>
  <si>
    <t>区生态环境局</t>
    <phoneticPr fontId="14" type="noConversion"/>
  </si>
  <si>
    <t>环保系统运转支出</t>
    <phoneticPr fontId="14" type="noConversion"/>
  </si>
  <si>
    <t>区城管局</t>
    <phoneticPr fontId="14" type="noConversion"/>
  </si>
  <si>
    <t>城区污水垃圾治理</t>
  </si>
  <si>
    <t>退耕还林</t>
    <phoneticPr fontId="14" type="noConversion"/>
  </si>
  <si>
    <t>雨污水处理站</t>
  </si>
  <si>
    <t>村社保洁员补助</t>
  </si>
  <si>
    <t>相关环卫所</t>
    <phoneticPr fontId="14" type="noConversion"/>
  </si>
  <si>
    <t>环卫车辆运行费</t>
  </si>
  <si>
    <t>饮用水源水质达标建设</t>
  </si>
  <si>
    <t>区生态环境局</t>
  </si>
  <si>
    <t>城区湖库整治</t>
  </si>
  <si>
    <t>集中式饮用水水源地规范化建设</t>
  </si>
  <si>
    <t>四、民营经济</t>
    <phoneticPr fontId="14" type="noConversion"/>
  </si>
  <si>
    <t>区经信委</t>
    <phoneticPr fontId="14" type="noConversion"/>
  </si>
  <si>
    <t>区级工业发展专项资金</t>
  </si>
  <si>
    <t>区科委</t>
    <phoneticPr fontId="14" type="noConversion"/>
  </si>
  <si>
    <t>科技型企业、高新技术企业及OTC挂牌等企业培育奖励等</t>
  </si>
  <si>
    <t>其他科技项目补助</t>
  </si>
  <si>
    <t>众创空间及科技创新券资金</t>
  </si>
  <si>
    <t>区商务局</t>
    <phoneticPr fontId="14" type="noConversion"/>
  </si>
  <si>
    <t>区级商务产业发展资金</t>
  </si>
  <si>
    <t>区旅游局</t>
    <phoneticPr fontId="14" type="noConversion"/>
  </si>
  <si>
    <t>区财政局</t>
    <phoneticPr fontId="14" type="noConversion"/>
  </si>
  <si>
    <t>重点金融企业、园区扶持资金</t>
    <phoneticPr fontId="14" type="noConversion"/>
  </si>
  <si>
    <t>区经信委、区商务局</t>
    <phoneticPr fontId="14" type="noConversion"/>
  </si>
  <si>
    <t>上级工业、商贸专项资金</t>
    <phoneticPr fontId="14" type="noConversion"/>
  </si>
  <si>
    <t>其他零星项目</t>
    <phoneticPr fontId="14" type="noConversion"/>
  </si>
  <si>
    <t>附件5</t>
    <phoneticPr fontId="3" type="noConversion"/>
  </si>
  <si>
    <t>文化旅游体育与传媒支出</t>
  </si>
  <si>
    <t>卫生健康支出</t>
  </si>
  <si>
    <t>单位：万元</t>
    <phoneticPr fontId="5" type="noConversion"/>
  </si>
  <si>
    <t>合计</t>
    <phoneticPr fontId="5" type="noConversion"/>
  </si>
  <si>
    <t>渝北区2019年1—6月重大政策保障支出执行情况表</t>
    <phoneticPr fontId="14" type="noConversion"/>
  </si>
  <si>
    <t>支出科目</t>
    <phoneticPr fontId="5" type="noConversion"/>
  </si>
  <si>
    <t>金额</t>
    <phoneticPr fontId="5" type="noConversion"/>
  </si>
  <si>
    <t>主要用途</t>
    <phoneticPr fontId="5" type="noConversion"/>
  </si>
  <si>
    <t>附件1</t>
    <phoneticPr fontId="3" type="noConversion"/>
  </si>
  <si>
    <t>单位：万元</t>
  </si>
  <si>
    <t xml:space="preserve">项目    </t>
  </si>
  <si>
    <t>年初预算数</t>
    <phoneticPr fontId="5" type="noConversion"/>
  </si>
  <si>
    <t>累 计 完 成 数</t>
  </si>
  <si>
    <t>预算科目</t>
  </si>
  <si>
    <t>金　额</t>
  </si>
  <si>
    <t>去年        　同期数</t>
    <phoneticPr fontId="5" type="noConversion"/>
  </si>
  <si>
    <t>为预算％</t>
    <phoneticPr fontId="5" type="noConversion"/>
  </si>
  <si>
    <t>同比增长％</t>
    <phoneticPr fontId="5" type="noConversion"/>
  </si>
  <si>
    <t>地方财政收入合计</t>
    <phoneticPr fontId="5" type="noConversion"/>
  </si>
  <si>
    <t xml:space="preserve">一般公共预算收入 </t>
  </si>
  <si>
    <t>税收收入</t>
    <phoneticPr fontId="5" type="noConversion"/>
  </si>
  <si>
    <t>工商各税</t>
    <phoneticPr fontId="5" type="noConversion"/>
  </si>
  <si>
    <t>增值税</t>
    <phoneticPr fontId="5" type="noConversion"/>
  </si>
  <si>
    <t>企业所得税</t>
    <phoneticPr fontId="5" type="noConversion"/>
  </si>
  <si>
    <t>个人所得税</t>
    <phoneticPr fontId="5" type="noConversion"/>
  </si>
  <si>
    <t>资源税</t>
    <phoneticPr fontId="5" type="noConversion"/>
  </si>
  <si>
    <t>城市维护建设税</t>
    <phoneticPr fontId="5" type="noConversion"/>
  </si>
  <si>
    <t>房产税</t>
    <phoneticPr fontId="5" type="noConversion"/>
  </si>
  <si>
    <t>印花税</t>
    <phoneticPr fontId="5" type="noConversion"/>
  </si>
  <si>
    <t>城镇土地使用税</t>
    <phoneticPr fontId="5" type="noConversion"/>
  </si>
  <si>
    <t>土地增值税</t>
    <phoneticPr fontId="5" type="noConversion"/>
  </si>
  <si>
    <t>耕地占用税</t>
    <phoneticPr fontId="5" type="noConversion"/>
  </si>
  <si>
    <t>契税</t>
    <phoneticPr fontId="5" type="noConversion"/>
  </si>
  <si>
    <t>环境保护税</t>
    <phoneticPr fontId="5" type="noConversion"/>
  </si>
  <si>
    <t>其他税收收入</t>
    <phoneticPr fontId="3" type="noConversion"/>
  </si>
  <si>
    <t>非税收入</t>
    <phoneticPr fontId="5" type="noConversion"/>
  </si>
  <si>
    <t>专项收入</t>
  </si>
  <si>
    <t>行政性收费收入</t>
  </si>
  <si>
    <t>罚没收入</t>
  </si>
  <si>
    <t>国有资本经营预算收入</t>
  </si>
  <si>
    <t>国有资源有偿使用收入</t>
    <phoneticPr fontId="5" type="noConversion"/>
  </si>
  <si>
    <t>捐赠收入</t>
    <phoneticPr fontId="5" type="noConversion"/>
  </si>
  <si>
    <t>政府住房基金收入</t>
    <phoneticPr fontId="5" type="noConversion"/>
  </si>
  <si>
    <t>其他收入</t>
  </si>
  <si>
    <t>基金预算收入</t>
    <phoneticPr fontId="5" type="noConversion"/>
  </si>
  <si>
    <t>政府性基金收入</t>
    <phoneticPr fontId="3" type="noConversion"/>
  </si>
  <si>
    <t>其他基金收入</t>
  </si>
  <si>
    <t>国有资本经营预算收入</t>
    <phoneticPr fontId="5" type="noConversion"/>
  </si>
  <si>
    <t>其他国有资本经营预算收入</t>
  </si>
  <si>
    <t>附件2</t>
    <phoneticPr fontId="3" type="noConversion"/>
  </si>
  <si>
    <t xml:space="preserve">项　　目    </t>
    <phoneticPr fontId="5" type="noConversion"/>
  </si>
  <si>
    <t xml:space="preserve">  预 算 科 目</t>
  </si>
  <si>
    <t>同比增长％</t>
  </si>
  <si>
    <t>地方财政支出合计</t>
  </si>
  <si>
    <t>一般公共预算支出</t>
  </si>
  <si>
    <t>公共安全支出</t>
  </si>
  <si>
    <t>城乡社区支出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</si>
  <si>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</si>
  <si>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</si>
  <si>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</si>
  <si>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</si>
  <si>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</si>
  <si>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</si>
  <si>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</si>
  <si>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</si>
  <si>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</si>
  <si>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</si>
  <si>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>基金预算支出</t>
  </si>
  <si>
    <t>国有资本经营预算支出</t>
  </si>
  <si>
    <t>社会保障和就业</t>
  </si>
  <si>
    <t>单位：万元</t>
    <phoneticPr fontId="5" type="noConversion"/>
  </si>
  <si>
    <t>预算单位</t>
    <phoneticPr fontId="5" type="noConversion"/>
  </si>
  <si>
    <t>项目名称</t>
    <phoneticPr fontId="5" type="noConversion"/>
  </si>
  <si>
    <t>金额</t>
    <phoneticPr fontId="5" type="noConversion"/>
  </si>
  <si>
    <t>合计</t>
    <phoneticPr fontId="5" type="noConversion"/>
  </si>
  <si>
    <t>资源勘探工业信息等支出</t>
    <phoneticPr fontId="3" type="noConversion"/>
  </si>
  <si>
    <t>国有资本经营预算支出</t>
    <phoneticPr fontId="3" type="noConversion"/>
  </si>
  <si>
    <t>抗疫特别国债安排的支出</t>
    <phoneticPr fontId="3" type="noConversion"/>
  </si>
  <si>
    <t>渝北区2022年1—6月财政收入执行情况表</t>
    <phoneticPr fontId="5" type="noConversion"/>
  </si>
  <si>
    <t>渝北区2022年1—6月财政支出执行情况表</t>
    <phoneticPr fontId="5" type="noConversion"/>
  </si>
  <si>
    <t>资源勘探工业信息等支出</t>
    <phoneticPr fontId="3" type="noConversion"/>
  </si>
  <si>
    <t>木耳镇柑橘溃疡病疫情处置经费</t>
  </si>
  <si>
    <t>2022年新冠肺炎疫情防控专项经费（第一批）</t>
  </si>
  <si>
    <t>防疫物资紧急采购尾款资金</t>
  </si>
  <si>
    <t>核酸抗原试剂调拨经费</t>
  </si>
  <si>
    <t>第1批地质灾害补助及整治工程经费</t>
  </si>
  <si>
    <t>紧急采购支援广安及应急储备防疫物资经费</t>
  </si>
  <si>
    <t>追加全区疫情防控专项经费</t>
  </si>
  <si>
    <t>木耳镇</t>
  </si>
  <si>
    <t>区卫健委</t>
  </si>
  <si>
    <t>区经信委</t>
  </si>
  <si>
    <t>相关镇街</t>
  </si>
  <si>
    <t>区大数据发展局</t>
  </si>
  <si>
    <t>附件3</t>
    <phoneticPr fontId="5" type="noConversion"/>
  </si>
  <si>
    <t>附件4</t>
    <phoneticPr fontId="5" type="noConversion"/>
  </si>
  <si>
    <t>渝北区2022年1—6月预备费动用情况表</t>
    <phoneticPr fontId="5" type="noConversion"/>
  </si>
  <si>
    <t>一般公共服务</t>
    <phoneticPr fontId="3" type="noConversion"/>
  </si>
  <si>
    <t>国防</t>
    <phoneticPr fontId="3" type="noConversion"/>
  </si>
  <si>
    <t>教育</t>
    <phoneticPr fontId="3" type="noConversion"/>
  </si>
  <si>
    <t>科学技术</t>
    <phoneticPr fontId="3" type="noConversion"/>
  </si>
  <si>
    <t>文化旅游体育与传媒</t>
    <phoneticPr fontId="3" type="noConversion"/>
  </si>
  <si>
    <t>社会保障和就业</t>
    <phoneticPr fontId="3" type="noConversion"/>
  </si>
  <si>
    <t>卫生健康</t>
    <phoneticPr fontId="3" type="noConversion"/>
  </si>
  <si>
    <t>节能环保</t>
    <phoneticPr fontId="3" type="noConversion"/>
  </si>
  <si>
    <t>城乡社区</t>
    <phoneticPr fontId="3" type="noConversion"/>
  </si>
  <si>
    <t>农林水</t>
    <phoneticPr fontId="3" type="noConversion"/>
  </si>
  <si>
    <t>交通运输</t>
    <phoneticPr fontId="3" type="noConversion"/>
  </si>
  <si>
    <t>资源勘探信息等</t>
    <phoneticPr fontId="3" type="noConversion"/>
  </si>
  <si>
    <t>商业服务业等</t>
    <phoneticPr fontId="3" type="noConversion"/>
  </si>
  <si>
    <t>自然资源海洋气象等</t>
    <phoneticPr fontId="3" type="noConversion"/>
  </si>
  <si>
    <t>灾害防治及应急管理</t>
    <phoneticPr fontId="3" type="noConversion"/>
  </si>
  <si>
    <t>住房保障</t>
    <phoneticPr fontId="3" type="noConversion"/>
  </si>
  <si>
    <t>价格监测经费1万元</t>
    <phoneticPr fontId="3" type="noConversion"/>
  </si>
  <si>
    <t>人防知识教育392万元</t>
    <phoneticPr fontId="3" type="noConversion"/>
  </si>
  <si>
    <t>军民融合发展专项资金1160万元</t>
    <phoneticPr fontId="3" type="noConversion"/>
  </si>
  <si>
    <t>全民文化素养提升8万元</t>
    <phoneticPr fontId="3" type="noConversion"/>
  </si>
  <si>
    <t>区县经费100万元、职业教育质量提升978万元</t>
    <phoneticPr fontId="3" type="noConversion"/>
  </si>
  <si>
    <t>“三类人员”生活医疗困难补助3万元、国企职教幼教退休教师待遇补助45万元、驻渝央企中小学移交遗留问题补助112万元</t>
    <phoneticPr fontId="3" type="noConversion"/>
  </si>
  <si>
    <t>核酸检测方舱200万元、重大传染病补助1375万元</t>
    <phoneticPr fontId="3" type="noConversion"/>
  </si>
  <si>
    <t>废弃农膜回收利用19.9万元、生态环境“以奖促治”90万元、大气污染防治120万元、退耕还林8万元、自然保护区管理20万元</t>
    <phoneticPr fontId="3" type="noConversion"/>
  </si>
  <si>
    <t>设施维护及安全运行18万元</t>
    <phoneticPr fontId="3" type="noConversion"/>
  </si>
  <si>
    <t>创业担保贷款贴息263万元、公益林森林生态效益补偿168万元、改造建设基层供销社80万元、国土绿化提升440万元、林业有害生物防治81万元、农村综合改革2726万元、农民合作社服务中心5万元、农业服务体系建设45万元、农村综合服务社星级社46万元、森林植被恢复费1563万元、森林财源湿地资源51万元、森林火灾预防40万元、森林植被恢复费2604万元、林业生态保护恢复1196万元、藏粮于地藏粮于技1070万元、林业生态保护恢复547万元、新农村现代流通服务40万元</t>
    <phoneticPr fontId="3" type="noConversion"/>
  </si>
  <si>
    <t>省道和农村公路以奖代补清算资金2170万元、国省道桥隧检测维护57万元、农村公路日常养护补助17万元、农村公路养护工程107万元、农村客运营运补贴资金36万元、普通国省道养护244万元、航运枢纽大坝除险加固142万元、道路运输事务机构专项7万元、车辆购置税收入补助7328万元、农村客运车辆保险补助89万元、普通公路建设市级补助预拨资金1200万元、农村客运补贴及城市交通发展奖励资金507万元、二级公路取消收费后补助资金1204万元</t>
    <phoneticPr fontId="3" type="noConversion"/>
  </si>
  <si>
    <t>先进制造业和现代服务业发展专项1728万元、创新创业2000万元、市工业和信息化专项7500万元、数字经济及中新信息280万元、中央专项资金2700万元、重点“小巨人”企业及公共服务平台奖补238万元</t>
    <phoneticPr fontId="3" type="noConversion"/>
  </si>
  <si>
    <t>商务发展767万元、农产品供应链体系200万元、中央外经贸发展资金470万元</t>
    <phoneticPr fontId="3" type="noConversion"/>
  </si>
  <si>
    <t>新增建设用地有偿使用费结算60万元</t>
    <phoneticPr fontId="3" type="noConversion"/>
  </si>
  <si>
    <t>保障性安居工程4924万元</t>
    <phoneticPr fontId="3" type="noConversion"/>
  </si>
  <si>
    <t>自然灾害救灾资金20万元</t>
    <phoneticPr fontId="3" type="noConversion"/>
  </si>
  <si>
    <t>区卫健委、大湾镇、茨竹镇</t>
  </si>
  <si>
    <t>2022年新冠肺炎疫情防控专项经费（第二批）</t>
  </si>
  <si>
    <t>区本级</t>
    <phoneticPr fontId="3" type="noConversion"/>
  </si>
  <si>
    <t>镇级</t>
    <phoneticPr fontId="3" type="noConversion"/>
  </si>
  <si>
    <t>已完成</t>
    <phoneticPr fontId="3" type="noConversion"/>
  </si>
  <si>
    <t>年初预算</t>
    <phoneticPr fontId="3" type="noConversion"/>
  </si>
  <si>
    <t>去年同期</t>
    <phoneticPr fontId="3" type="noConversion"/>
  </si>
  <si>
    <t>同比</t>
    <phoneticPr fontId="3" type="noConversion"/>
  </si>
  <si>
    <t>为预算</t>
    <phoneticPr fontId="3" type="noConversion"/>
  </si>
  <si>
    <t>已完成</t>
    <phoneticPr fontId="3" type="noConversion"/>
  </si>
  <si>
    <t>年初预算</t>
    <phoneticPr fontId="3" type="noConversion"/>
  </si>
  <si>
    <t>去年同期</t>
    <phoneticPr fontId="3" type="noConversion"/>
  </si>
  <si>
    <t>渝北区2022年1-6月一般公共预算专项转移支付情况表</t>
    <phoneticPr fontId="5" type="noConversion"/>
  </si>
  <si>
    <t>去年　    
 同期数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</si>
</sst>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76" formatCode="0.00_ "/>
    <numFmt numFmtId="177" formatCode="_ * #,##0_ ;_ * \-#,##0_ ;_ * &quot;-&quot;??_ ;_ @_ "/>
    <numFmt numFmtId="178" formatCode="0.0"/>
    <numFmt numFmtId="179" formatCode="0_ "/>
    <numFmt numFmtId="180" formatCode="#,##0_ "/>
    <numFmt numFmtId="181" formatCode="0.0_ "/>
    <numFmt numFmtId="182" formatCode="0.0%"/>
    <numFmt numFmtId="183" formatCode="0.0_);[Red]\(0.0\)"/>
  </numFmts>
  <fonts count="39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方正仿宋_GBK"/>
      <family val="4"/>
      <charset val="134"/>
    </font>
    <font>
      <b/>
      <sz val="11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方正仿宋_GBK"/>
      <family val="4"/>
      <charset val="134"/>
    </font>
    <font>
      <b/>
      <sz val="11"/>
      <color theme="1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name val="方正小标宋_GBK"/>
      <family val="4"/>
      <charset val="134"/>
    </font>
    <font>
      <sz val="10"/>
      <name val="黑体"/>
      <family val="3"/>
      <charset val="134"/>
    </font>
    <font>
      <sz val="11"/>
      <color theme="1"/>
      <name val="方正宋体"/>
      <family val="3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4" fillId="0" borderId="0"/>
    <xf numFmtId="0" fontId="6" fillId="0" borderId="0">
      <alignment vertical="center"/>
    </xf>
    <xf numFmtId="43" fontId="7" fillId="0" borderId="0" applyFont="0" applyFill="0" applyBorder="0" applyAlignment="0" applyProtection="0"/>
    <xf numFmtId="0" fontId="1" fillId="0" borderId="0">
      <alignment vertical="center"/>
    </xf>
    <xf numFmtId="176" fontId="15" fillId="0" borderId="0" applyProtection="0">
      <alignment vertical="center"/>
    </xf>
    <xf numFmtId="0" fontId="7" fillId="0" borderId="0"/>
    <xf numFmtId="0" fontId="4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22" fillId="0" borderId="0"/>
    <xf numFmtId="0" fontId="7" fillId="0" borderId="0"/>
    <xf numFmtId="0" fontId="23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5" fillId="0" borderId="0" applyProtection="0"/>
    <xf numFmtId="0" fontId="7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7" fillId="24" borderId="14" applyNumberFormat="0" applyFont="0" applyAlignment="0" applyProtection="0">
      <alignment vertical="center"/>
    </xf>
    <xf numFmtId="0" fontId="7" fillId="24" borderId="14" applyNumberFormat="0" applyFont="0" applyAlignment="0" applyProtection="0">
      <alignment vertical="center"/>
    </xf>
  </cellStyleXfs>
  <cellXfs count="102">
    <xf numFmtId="0" fontId="0" fillId="0" borderId="0" xfId="0"/>
    <xf numFmtId="0" fontId="6" fillId="0" borderId="0" xfId="2" applyAlignment="1">
      <alignment horizontal="center" vertical="center"/>
    </xf>
    <xf numFmtId="0" fontId="6" fillId="0" borderId="0" xfId="2" applyAlignment="1">
      <alignment vertical="center" wrapText="1"/>
    </xf>
    <xf numFmtId="0" fontId="6" fillId="0" borderId="0" xfId="2">
      <alignment vertical="center"/>
    </xf>
    <xf numFmtId="0" fontId="10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" fillId="0" borderId="0" xfId="4">
      <alignment vertical="center"/>
    </xf>
    <xf numFmtId="0" fontId="11" fillId="0" borderId="0" xfId="4" applyFont="1" applyAlignment="1">
      <alignment horizontal="center" vertical="center"/>
    </xf>
    <xf numFmtId="0" fontId="11" fillId="0" borderId="0" xfId="4" applyFont="1">
      <alignment vertical="center"/>
    </xf>
    <xf numFmtId="0" fontId="11" fillId="0" borderId="4" xfId="4" applyFont="1" applyBorder="1" applyAlignment="1">
      <alignment vertical="center"/>
    </xf>
    <xf numFmtId="0" fontId="12" fillId="0" borderId="2" xfId="4" applyFont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vertical="center" wrapText="1"/>
    </xf>
    <xf numFmtId="0" fontId="12" fillId="0" borderId="2" xfId="4" applyNumberFormat="1" applyFont="1" applyFill="1" applyBorder="1" applyAlignment="1">
      <alignment vertical="center" wrapText="1"/>
    </xf>
    <xf numFmtId="0" fontId="9" fillId="0" borderId="2" xfId="5" applyNumberFormat="1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center" wrapText="1"/>
    </xf>
    <xf numFmtId="0" fontId="8" fillId="0" borderId="2" xfId="4" applyFont="1" applyFill="1" applyBorder="1" applyAlignment="1">
      <alignment horizontal="left" vertical="center" wrapText="1"/>
    </xf>
    <xf numFmtId="0" fontId="8" fillId="0" borderId="2" xfId="5" applyNumberFormat="1" applyFont="1" applyFill="1" applyBorder="1" applyAlignment="1">
      <alignment vertical="center" wrapText="1"/>
    </xf>
    <xf numFmtId="177" fontId="8" fillId="0" borderId="2" xfId="5" applyNumberFormat="1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left" vertical="center" wrapText="1"/>
    </xf>
    <xf numFmtId="0" fontId="8" fillId="0" borderId="2" xfId="7" applyFont="1" applyBorder="1" applyAlignment="1">
      <alignment horizontal="left" vertical="center" wrapText="1"/>
    </xf>
    <xf numFmtId="0" fontId="8" fillId="0" borderId="2" xfId="4" applyFont="1" applyFill="1" applyBorder="1" applyAlignment="1">
      <alignment vertical="center" wrapText="1"/>
    </xf>
    <xf numFmtId="0" fontId="8" fillId="0" borderId="2" xfId="4" applyNumberFormat="1" applyFont="1" applyFill="1" applyBorder="1" applyAlignment="1">
      <alignment vertical="center" wrapText="1"/>
    </xf>
    <xf numFmtId="0" fontId="9" fillId="0" borderId="2" xfId="4" applyFont="1" applyFill="1" applyBorder="1" applyAlignment="1">
      <alignment vertical="center" wrapText="1"/>
    </xf>
    <xf numFmtId="0" fontId="11" fillId="0" borderId="2" xfId="4" applyFont="1" applyBorder="1">
      <alignment vertical="center"/>
    </xf>
    <xf numFmtId="0" fontId="1" fillId="2" borderId="0" xfId="4" applyFill="1">
      <alignment vertical="center"/>
    </xf>
    <xf numFmtId="178" fontId="12" fillId="2" borderId="2" xfId="4" applyNumberFormat="1" applyFont="1" applyFill="1" applyBorder="1" applyAlignment="1">
      <alignment vertical="center" wrapText="1"/>
    </xf>
    <xf numFmtId="178" fontId="8" fillId="2" borderId="2" xfId="5" applyNumberFormat="1" applyFont="1" applyFill="1" applyBorder="1" applyAlignment="1">
      <alignment vertical="center" wrapText="1"/>
    </xf>
    <xf numFmtId="178" fontId="9" fillId="2" borderId="2" xfId="5" applyNumberFormat="1" applyFont="1" applyFill="1" applyBorder="1" applyAlignment="1">
      <alignment vertical="center" wrapText="1"/>
    </xf>
    <xf numFmtId="178" fontId="8" fillId="2" borderId="2" xfId="4" applyNumberFormat="1" applyFont="1" applyFill="1" applyBorder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right" vertical="center" wrapText="1"/>
    </xf>
    <xf numFmtId="0" fontId="12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Fill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1" applyFont="1" applyFill="1" applyBorder="1" applyAlignment="1" applyProtection="1">
      <alignment horizontal="right" vertical="center"/>
      <protection locked="0"/>
    </xf>
    <xf numFmtId="0" fontId="8" fillId="0" borderId="3" xfId="1" applyFont="1" applyFill="1" applyBorder="1" applyAlignment="1" applyProtection="1">
      <alignment horizontal="right" indent="2"/>
      <protection locked="0"/>
    </xf>
    <xf numFmtId="0" fontId="8" fillId="0" borderId="5" xfId="1" applyFont="1" applyFill="1" applyBorder="1" applyAlignment="1" applyProtection="1">
      <alignment horizontal="left" vertical="center" inden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179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180" fontId="8" fillId="0" borderId="2" xfId="1" applyNumberFormat="1" applyFont="1" applyBorder="1" applyAlignment="1">
      <alignment vertical="center" wrapText="1"/>
    </xf>
    <xf numFmtId="181" fontId="8" fillId="0" borderId="2" xfId="1" applyNumberFormat="1" applyFont="1" applyBorder="1" applyAlignment="1">
      <alignment vertical="center" wrapText="1"/>
    </xf>
    <xf numFmtId="179" fontId="9" fillId="0" borderId="2" xfId="1" applyNumberFormat="1" applyFont="1" applyFill="1" applyBorder="1" applyAlignment="1" applyProtection="1">
      <alignment vertical="center" wrapText="1"/>
      <protection locked="0"/>
    </xf>
    <xf numFmtId="179" fontId="9" fillId="0" borderId="2" xfId="1" applyNumberFormat="1" applyFont="1" applyFill="1" applyBorder="1" applyAlignment="1" applyProtection="1">
      <alignment horizontal="left" vertical="center" wrapText="1" indent="1"/>
      <protection locked="0"/>
    </xf>
    <xf numFmtId="179" fontId="9" fillId="0" borderId="2" xfId="1" applyNumberFormat="1" applyFont="1" applyFill="1" applyBorder="1" applyAlignment="1" applyProtection="1">
      <alignment horizontal="left" vertical="center" wrapText="1" indent="2"/>
      <protection locked="0"/>
    </xf>
    <xf numFmtId="179" fontId="8" fillId="0" borderId="2" xfId="1" applyNumberFormat="1" applyFont="1" applyFill="1" applyBorder="1" applyAlignment="1" applyProtection="1">
      <alignment horizontal="left" vertical="center" wrapText="1" indent="3"/>
      <protection locked="0"/>
    </xf>
    <xf numFmtId="179" fontId="8" fillId="0" borderId="2" xfId="1" applyNumberFormat="1" applyFont="1" applyFill="1" applyBorder="1" applyAlignment="1" applyProtection="1">
      <alignment horizontal="left" vertical="center" wrapText="1" indent="2"/>
      <protection locked="0"/>
    </xf>
    <xf numFmtId="179" fontId="8" fillId="0" borderId="2" xfId="1" applyNumberFormat="1" applyFont="1" applyFill="1" applyBorder="1" applyAlignment="1" applyProtection="1">
      <alignment horizontal="left" vertical="center" wrapText="1" indent="2" shrinkToFit="1"/>
      <protection locked="0"/>
    </xf>
    <xf numFmtId="179" fontId="8" fillId="0" borderId="2" xfId="1" applyNumberFormat="1" applyFont="1" applyFill="1" applyBorder="1" applyAlignment="1" applyProtection="1">
      <alignment horizontal="left" vertical="center" wrapText="1" indent="1"/>
      <protection locked="0"/>
    </xf>
    <xf numFmtId="179" fontId="8" fillId="0" borderId="2" xfId="1" applyNumberFormat="1" applyFont="1" applyFill="1" applyBorder="1" applyAlignment="1" applyProtection="1">
      <alignment horizontal="left" vertical="center" wrapText="1" indent="1"/>
    </xf>
    <xf numFmtId="179" fontId="35" fillId="0" borderId="0" xfId="1" applyNumberFormat="1" applyFont="1" applyFill="1" applyBorder="1" applyAlignment="1" applyProtection="1">
      <alignment horizontal="left" vertical="center" wrapText="1" indent="1"/>
    </xf>
    <xf numFmtId="180" fontId="35" fillId="0" borderId="0" xfId="1" applyNumberFormat="1" applyFont="1" applyBorder="1" applyAlignment="1">
      <alignment vertical="center" wrapText="1"/>
    </xf>
    <xf numFmtId="181" fontId="35" fillId="0" borderId="0" xfId="1" applyNumberFormat="1" applyFont="1" applyBorder="1" applyAlignment="1">
      <alignment vertical="center" wrapText="1"/>
    </xf>
    <xf numFmtId="0" fontId="8" fillId="0" borderId="0" xfId="2" applyFont="1" applyFill="1" applyBorder="1" applyAlignment="1" applyProtection="1">
      <alignment vertical="center"/>
      <protection locked="0"/>
    </xf>
    <xf numFmtId="0" fontId="8" fillId="0" borderId="3" xfId="2" applyFont="1" applyFill="1" applyBorder="1" applyAlignment="1" applyProtection="1">
      <alignment horizontal="right"/>
      <protection locked="0"/>
    </xf>
    <xf numFmtId="0" fontId="8" fillId="0" borderId="2" xfId="2" applyFont="1" applyFill="1" applyBorder="1" applyAlignment="1" applyProtection="1">
      <alignment horizontal="centerContinuous" vertical="center"/>
      <protection locked="0"/>
    </xf>
    <xf numFmtId="0" fontId="8" fillId="0" borderId="2" xfId="2" applyFont="1" applyFill="1" applyBorder="1" applyAlignment="1" applyProtection="1">
      <alignment horizontal="centerContinuous"/>
      <protection locked="0"/>
    </xf>
    <xf numFmtId="0" fontId="8" fillId="0" borderId="2" xfId="2" applyFont="1" applyFill="1" applyBorder="1" applyAlignment="1" applyProtection="1">
      <alignment horizontal="centerContinuous" vertical="center" wrapText="1"/>
      <protection locked="0"/>
    </xf>
    <xf numFmtId="0" fontId="8" fillId="0" borderId="15" xfId="2" applyFont="1" applyFill="1" applyBorder="1" applyAlignment="1" applyProtection="1">
      <alignment vertical="center"/>
      <protection locked="0"/>
    </xf>
    <xf numFmtId="0" fontId="8" fillId="0" borderId="3" xfId="2" applyFont="1" applyFill="1" applyBorder="1" applyAlignment="1" applyProtection="1">
      <alignment horizontal="center" vertical="center" wrapText="1"/>
      <protection locked="0"/>
    </xf>
    <xf numFmtId="0" fontId="9" fillId="0" borderId="2" xfId="2" applyFont="1" applyFill="1" applyBorder="1" applyAlignment="1" applyProtection="1">
      <alignment horizontal="center" vertical="center"/>
      <protection locked="0"/>
    </xf>
    <xf numFmtId="180" fontId="8" fillId="0" borderId="2" xfId="2" applyNumberFormat="1" applyFont="1" applyFill="1" applyBorder="1" applyAlignment="1" applyProtection="1">
      <alignment vertical="center"/>
      <protection locked="0"/>
    </xf>
    <xf numFmtId="181" fontId="8" fillId="0" borderId="2" xfId="2" applyNumberFormat="1" applyFont="1" applyFill="1" applyBorder="1" applyAlignment="1" applyProtection="1">
      <alignment vertical="center"/>
      <protection locked="0"/>
    </xf>
    <xf numFmtId="0" fontId="9" fillId="0" borderId="2" xfId="2" applyFont="1" applyFill="1" applyBorder="1" applyAlignment="1" applyProtection="1">
      <alignment horizontal="left" vertical="center"/>
      <protection locked="0"/>
    </xf>
    <xf numFmtId="0" fontId="8" fillId="0" borderId="2" xfId="2" applyFont="1" applyFill="1" applyBorder="1" applyAlignment="1" applyProtection="1">
      <alignment horizontal="left" vertical="center" indent="1"/>
      <protection locked="0"/>
    </xf>
    <xf numFmtId="180" fontId="0" fillId="0" borderId="0" xfId="0" applyNumberFormat="1" applyAlignment="1">
      <alignment vertical="center"/>
    </xf>
    <xf numFmtId="182" fontId="0" fillId="0" borderId="0" xfId="0" applyNumberFormat="1" applyAlignment="1">
      <alignment vertical="center"/>
    </xf>
    <xf numFmtId="0" fontId="8" fillId="0" borderId="2" xfId="2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2" xfId="2" applyNumberFormat="1" applyFont="1" applyFill="1" applyBorder="1" applyAlignment="1" applyProtection="1">
      <alignment horizontal="left" vertical="center" indent="1"/>
      <protection locked="0"/>
    </xf>
    <xf numFmtId="0" fontId="11" fillId="0" borderId="0" xfId="2" applyFont="1">
      <alignment vertical="center"/>
    </xf>
    <xf numFmtId="0" fontId="36" fillId="0" borderId="0" xfId="2" applyFont="1">
      <alignment vertical="center"/>
    </xf>
    <xf numFmtId="0" fontId="36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37" fillId="0" borderId="2" xfId="2" applyFont="1" applyBorder="1" applyAlignment="1">
      <alignment horizontal="center" vertical="center" wrapText="1"/>
    </xf>
    <xf numFmtId="0" fontId="36" fillId="0" borderId="0" xfId="2" applyFont="1" applyAlignment="1">
      <alignment horizontal="center" vertical="center"/>
    </xf>
    <xf numFmtId="0" fontId="37" fillId="0" borderId="2" xfId="2" applyFont="1" applyBorder="1" applyAlignment="1">
      <alignment vertical="center" wrapText="1"/>
    </xf>
    <xf numFmtId="183" fontId="37" fillId="0" borderId="2" xfId="2" applyNumberFormat="1" applyFont="1" applyBorder="1" applyAlignment="1">
      <alignment horizontal="right" vertical="center" wrapText="1"/>
    </xf>
    <xf numFmtId="0" fontId="38" fillId="0" borderId="2" xfId="0" applyFont="1" applyBorder="1" applyAlignment="1">
      <alignment vertical="center"/>
    </xf>
    <xf numFmtId="183" fontId="38" fillId="0" borderId="2" xfId="2" applyNumberFormat="1" applyFont="1" applyBorder="1" applyAlignment="1">
      <alignment horizontal="right" vertical="center" wrapText="1"/>
    </xf>
    <xf numFmtId="0" fontId="11" fillId="2" borderId="2" xfId="2" applyFont="1" applyFill="1" applyBorder="1" applyAlignment="1">
      <alignment vertical="center" wrapText="1"/>
    </xf>
    <xf numFmtId="183" fontId="36" fillId="0" borderId="0" xfId="2" applyNumberFormat="1" applyFont="1">
      <alignment vertical="center"/>
    </xf>
    <xf numFmtId="0" fontId="0" fillId="0" borderId="0" xfId="0" applyNumberFormat="1" applyAlignment="1">
      <alignment vertical="center"/>
    </xf>
    <xf numFmtId="0" fontId="11" fillId="0" borderId="0" xfId="0" applyFont="1" applyAlignment="1">
      <alignment horizontal="left" vertical="center"/>
    </xf>
    <xf numFmtId="0" fontId="34" fillId="0" borderId="0" xfId="1" applyFont="1" applyFill="1" applyAlignment="1" applyProtection="1">
      <alignment horizontal="center" vertical="top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horizontal="right" vertical="center"/>
      <protection locked="0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16" xfId="2" applyFont="1" applyFill="1" applyBorder="1" applyAlignment="1" applyProtection="1">
      <alignment horizontal="center" vertical="center" wrapText="1"/>
      <protection locked="0"/>
    </xf>
    <xf numFmtId="0" fontId="34" fillId="0" borderId="0" xfId="2" applyFont="1" applyFill="1" applyBorder="1" applyAlignment="1" applyProtection="1">
      <alignment horizontal="center" vertical="top"/>
      <protection locked="0"/>
    </xf>
    <xf numFmtId="0" fontId="13" fillId="0" borderId="0" xfId="2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05">
    <cellStyle name="20% - 强调文字颜色 1 2" xfId="8"/>
    <cellStyle name="20% - 强调文字颜色 1 3" xfId="9"/>
    <cellStyle name="20% - 强调文字颜色 2 2" xfId="10"/>
    <cellStyle name="20% - 强调文字颜色 2 3" xfId="11"/>
    <cellStyle name="20% - 强调文字颜色 3 2" xfId="12"/>
    <cellStyle name="20% - 强调文字颜色 3 3" xfId="13"/>
    <cellStyle name="20% - 强调文字颜色 4 2" xfId="14"/>
    <cellStyle name="20% - 强调文字颜色 4 3" xfId="15"/>
    <cellStyle name="20% - 强调文字颜色 5 2" xfId="16"/>
    <cellStyle name="20% - 强调文字颜色 5 3" xfId="17"/>
    <cellStyle name="20% - 强调文字颜色 6 2" xfId="18"/>
    <cellStyle name="20% - 强调文字颜色 6 3" xfId="19"/>
    <cellStyle name="40% - 强调文字颜色 1 2" xfId="20"/>
    <cellStyle name="40% - 强调文字颜色 1 3" xfId="21"/>
    <cellStyle name="40% - 强调文字颜色 2 2" xfId="22"/>
    <cellStyle name="40% - 强调文字颜色 2 3" xfId="23"/>
    <cellStyle name="40% - 强调文字颜色 3 2" xfId="24"/>
    <cellStyle name="40% - 强调文字颜色 3 3" xfId="25"/>
    <cellStyle name="40% - 强调文字颜色 4 2" xfId="26"/>
    <cellStyle name="40% - 强调文字颜色 4 3" xfId="27"/>
    <cellStyle name="40% - 强调文字颜色 5 2" xfId="28"/>
    <cellStyle name="40% - 强调文字颜色 5 3" xfId="29"/>
    <cellStyle name="40% - 强调文字颜色 6 2" xfId="30"/>
    <cellStyle name="40% - 强调文字颜色 6 3" xfId="31"/>
    <cellStyle name="60% - 强调文字颜色 1 2" xfId="32"/>
    <cellStyle name="60% - 强调文字颜色 1 3" xfId="33"/>
    <cellStyle name="60% - 强调文字颜色 2 2" xfId="34"/>
    <cellStyle name="60% - 强调文字颜色 2 3" xfId="35"/>
    <cellStyle name="60% - 强调文字颜色 3 2" xfId="36"/>
    <cellStyle name="60% - 强调文字颜色 3 3" xfId="37"/>
    <cellStyle name="60% - 强调文字颜色 4 2" xfId="38"/>
    <cellStyle name="60% - 强调文字颜色 4 3" xfId="39"/>
    <cellStyle name="60% - 强调文字颜色 5 2" xfId="40"/>
    <cellStyle name="60% - 强调文字颜色 5 3" xfId="41"/>
    <cellStyle name="60% - 强调文字颜色 6 2" xfId="42"/>
    <cellStyle name="60% - 强调文字颜色 6 3" xfId="43"/>
    <cellStyle name="百分比 2" xfId="44"/>
    <cellStyle name="标题 1 2" xfId="45"/>
    <cellStyle name="标题 1 3" xfId="46"/>
    <cellStyle name="标题 2 2" xfId="47"/>
    <cellStyle name="标题 2 3" xfId="48"/>
    <cellStyle name="标题 3 2" xfId="49"/>
    <cellStyle name="标题 3 3" xfId="50"/>
    <cellStyle name="标题 4 2" xfId="51"/>
    <cellStyle name="标题 4 3" xfId="52"/>
    <cellStyle name="标题 5" xfId="53"/>
    <cellStyle name="标题 6" xfId="54"/>
    <cellStyle name="差 2" xfId="55"/>
    <cellStyle name="差 3" xfId="56"/>
    <cellStyle name="常规" xfId="0" builtinId="0"/>
    <cellStyle name="常规 10" xfId="57"/>
    <cellStyle name="常规 11" xfId="58"/>
    <cellStyle name="常规 16" xfId="6"/>
    <cellStyle name="常规 2" xfId="1"/>
    <cellStyle name="常规 2 2" xfId="59"/>
    <cellStyle name="常规 2 2 2" xfId="60"/>
    <cellStyle name="常规 2 2 3" xfId="61"/>
    <cellStyle name="常规 2 3" xfId="62"/>
    <cellStyle name="常规 2 4" xfId="63"/>
    <cellStyle name="常规 2_2013经费追加正式" xfId="64"/>
    <cellStyle name="常规 3" xfId="4"/>
    <cellStyle name="常规 3 2" xfId="65"/>
    <cellStyle name="常规 3 3" xfId="66"/>
    <cellStyle name="常规 4" xfId="67"/>
    <cellStyle name="常规 4 2" xfId="68"/>
    <cellStyle name="常规 5" xfId="2"/>
    <cellStyle name="常规 6" xfId="69"/>
    <cellStyle name="常规 7" xfId="70"/>
    <cellStyle name="常规 8" xfId="7"/>
    <cellStyle name="好 2" xfId="71"/>
    <cellStyle name="好 3" xfId="72"/>
    <cellStyle name="汇总 2" xfId="73"/>
    <cellStyle name="汇总 3" xfId="74"/>
    <cellStyle name="计算 2" xfId="75"/>
    <cellStyle name="计算 3" xfId="76"/>
    <cellStyle name="检查单元格 2" xfId="77"/>
    <cellStyle name="检查单元格 3" xfId="78"/>
    <cellStyle name="解释性文本 2" xfId="79"/>
    <cellStyle name="解释性文本 3" xfId="80"/>
    <cellStyle name="警告文本 2" xfId="81"/>
    <cellStyle name="警告文本 3" xfId="82"/>
    <cellStyle name="链接单元格 2" xfId="83"/>
    <cellStyle name="链接单元格 3" xfId="84"/>
    <cellStyle name="千位分隔 2" xfId="3"/>
    <cellStyle name="千位分隔 3" xfId="5"/>
    <cellStyle name="强调文字颜色 1 2" xfId="85"/>
    <cellStyle name="强调文字颜色 1 3" xfId="86"/>
    <cellStyle name="强调文字颜色 2 2" xfId="87"/>
    <cellStyle name="强调文字颜色 2 3" xfId="88"/>
    <cellStyle name="强调文字颜色 3 2" xfId="89"/>
    <cellStyle name="强调文字颜色 3 3" xfId="90"/>
    <cellStyle name="强调文字颜色 4 2" xfId="91"/>
    <cellStyle name="强调文字颜色 4 3" xfId="92"/>
    <cellStyle name="强调文字颜色 5 2" xfId="93"/>
    <cellStyle name="强调文字颜色 5 3" xfId="94"/>
    <cellStyle name="强调文字颜色 6 2" xfId="95"/>
    <cellStyle name="强调文字颜色 6 3" xfId="96"/>
    <cellStyle name="适中 2" xfId="97"/>
    <cellStyle name="适中 3" xfId="98"/>
    <cellStyle name="输出 2" xfId="99"/>
    <cellStyle name="输出 3" xfId="100"/>
    <cellStyle name="输入 2" xfId="101"/>
    <cellStyle name="输入 3" xfId="102"/>
    <cellStyle name="注释 2" xfId="103"/>
    <cellStyle name="注释 3" xfId="10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714375"/>
          <a:ext cx="22479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0</xdr:col>
      <xdr:colOff>2181225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9050" y="609600"/>
          <a:ext cx="21621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Zeros="0" tabSelected="1" topLeftCell="A7" zoomScaleNormal="100" workbookViewId="0">
      <selection activeCell="S13" sqref="S13"/>
    </sheetView>
  </sheetViews>
  <sheetFormatPr defaultRowHeight="13.5"/>
  <cols>
    <col min="1" max="1" width="29.625" style="39" customWidth="1"/>
    <col min="2" max="2" width="12.375" style="39" customWidth="1"/>
    <col min="3" max="4" width="11.75" style="39" customWidth="1"/>
    <col min="5" max="6" width="10" style="39" customWidth="1"/>
    <col min="7" max="8" width="9.5" style="39" hidden="1" customWidth="1"/>
    <col min="9" max="10" width="0" style="39" hidden="1" customWidth="1"/>
    <col min="11" max="11" width="9.5" style="39" hidden="1" customWidth="1"/>
    <col min="12" max="13" width="0" style="39" hidden="1" customWidth="1"/>
    <col min="14" max="256" width="9" style="39"/>
    <col min="257" max="257" width="26.25" style="39" customWidth="1"/>
    <col min="258" max="258" width="10.625" style="39" customWidth="1"/>
    <col min="259" max="259" width="9.375" style="39" customWidth="1"/>
    <col min="260" max="260" width="10.125" style="39" customWidth="1"/>
    <col min="261" max="261" width="10.75" style="39" customWidth="1"/>
    <col min="262" max="262" width="8.25" style="39" customWidth="1"/>
    <col min="263" max="263" width="9.125" style="39" customWidth="1"/>
    <col min="264" max="265" width="9.5" style="39" bestFit="1" customWidth="1"/>
    <col min="266" max="266" width="9" style="39"/>
    <col min="267" max="267" width="9.5" style="39" bestFit="1" customWidth="1"/>
    <col min="268" max="512" width="9" style="39"/>
    <col min="513" max="513" width="26.25" style="39" customWidth="1"/>
    <col min="514" max="514" width="10.625" style="39" customWidth="1"/>
    <col min="515" max="515" width="9.375" style="39" customWidth="1"/>
    <col min="516" max="516" width="10.125" style="39" customWidth="1"/>
    <col min="517" max="517" width="10.75" style="39" customWidth="1"/>
    <col min="518" max="518" width="8.25" style="39" customWidth="1"/>
    <col min="519" max="519" width="9.125" style="39" customWidth="1"/>
    <col min="520" max="521" width="9.5" style="39" bestFit="1" customWidth="1"/>
    <col min="522" max="522" width="9" style="39"/>
    <col min="523" max="523" width="9.5" style="39" bestFit="1" customWidth="1"/>
    <col min="524" max="768" width="9" style="39"/>
    <col min="769" max="769" width="26.25" style="39" customWidth="1"/>
    <col min="770" max="770" width="10.625" style="39" customWidth="1"/>
    <col min="771" max="771" width="9.375" style="39" customWidth="1"/>
    <col min="772" max="772" width="10.125" style="39" customWidth="1"/>
    <col min="773" max="773" width="10.75" style="39" customWidth="1"/>
    <col min="774" max="774" width="8.25" style="39" customWidth="1"/>
    <col min="775" max="775" width="9.125" style="39" customWidth="1"/>
    <col min="776" max="777" width="9.5" style="39" bestFit="1" customWidth="1"/>
    <col min="778" max="778" width="9" style="39"/>
    <col min="779" max="779" width="9.5" style="39" bestFit="1" customWidth="1"/>
    <col min="780" max="1024" width="9" style="39"/>
    <col min="1025" max="1025" width="26.25" style="39" customWidth="1"/>
    <col min="1026" max="1026" width="10.625" style="39" customWidth="1"/>
    <col min="1027" max="1027" width="9.375" style="39" customWidth="1"/>
    <col min="1028" max="1028" width="10.125" style="39" customWidth="1"/>
    <col min="1029" max="1029" width="10.75" style="39" customWidth="1"/>
    <col min="1030" max="1030" width="8.25" style="39" customWidth="1"/>
    <col min="1031" max="1031" width="9.125" style="39" customWidth="1"/>
    <col min="1032" max="1033" width="9.5" style="39" bestFit="1" customWidth="1"/>
    <col min="1034" max="1034" width="9" style="39"/>
    <col min="1035" max="1035" width="9.5" style="39" bestFit="1" customWidth="1"/>
    <col min="1036" max="1280" width="9" style="39"/>
    <col min="1281" max="1281" width="26.25" style="39" customWidth="1"/>
    <col min="1282" max="1282" width="10.625" style="39" customWidth="1"/>
    <col min="1283" max="1283" width="9.375" style="39" customWidth="1"/>
    <col min="1284" max="1284" width="10.125" style="39" customWidth="1"/>
    <col min="1285" max="1285" width="10.75" style="39" customWidth="1"/>
    <col min="1286" max="1286" width="8.25" style="39" customWidth="1"/>
    <col min="1287" max="1287" width="9.125" style="39" customWidth="1"/>
    <col min="1288" max="1289" width="9.5" style="39" bestFit="1" customWidth="1"/>
    <col min="1290" max="1290" width="9" style="39"/>
    <col min="1291" max="1291" width="9.5" style="39" bestFit="1" customWidth="1"/>
    <col min="1292" max="1536" width="9" style="39"/>
    <col min="1537" max="1537" width="26.25" style="39" customWidth="1"/>
    <col min="1538" max="1538" width="10.625" style="39" customWidth="1"/>
    <col min="1539" max="1539" width="9.375" style="39" customWidth="1"/>
    <col min="1540" max="1540" width="10.125" style="39" customWidth="1"/>
    <col min="1541" max="1541" width="10.75" style="39" customWidth="1"/>
    <col min="1542" max="1542" width="8.25" style="39" customWidth="1"/>
    <col min="1543" max="1543" width="9.125" style="39" customWidth="1"/>
    <col min="1544" max="1545" width="9.5" style="39" bestFit="1" customWidth="1"/>
    <col min="1546" max="1546" width="9" style="39"/>
    <col min="1547" max="1547" width="9.5" style="39" bestFit="1" customWidth="1"/>
    <col min="1548" max="1792" width="9" style="39"/>
    <col min="1793" max="1793" width="26.25" style="39" customWidth="1"/>
    <col min="1794" max="1794" width="10.625" style="39" customWidth="1"/>
    <col min="1795" max="1795" width="9.375" style="39" customWidth="1"/>
    <col min="1796" max="1796" width="10.125" style="39" customWidth="1"/>
    <col min="1797" max="1797" width="10.75" style="39" customWidth="1"/>
    <col min="1798" max="1798" width="8.25" style="39" customWidth="1"/>
    <col min="1799" max="1799" width="9.125" style="39" customWidth="1"/>
    <col min="1800" max="1801" width="9.5" style="39" bestFit="1" customWidth="1"/>
    <col min="1802" max="1802" width="9" style="39"/>
    <col min="1803" max="1803" width="9.5" style="39" bestFit="1" customWidth="1"/>
    <col min="1804" max="2048" width="9" style="39"/>
    <col min="2049" max="2049" width="26.25" style="39" customWidth="1"/>
    <col min="2050" max="2050" width="10.625" style="39" customWidth="1"/>
    <col min="2051" max="2051" width="9.375" style="39" customWidth="1"/>
    <col min="2052" max="2052" width="10.125" style="39" customWidth="1"/>
    <col min="2053" max="2053" width="10.75" style="39" customWidth="1"/>
    <col min="2054" max="2054" width="8.25" style="39" customWidth="1"/>
    <col min="2055" max="2055" width="9.125" style="39" customWidth="1"/>
    <col min="2056" max="2057" width="9.5" style="39" bestFit="1" customWidth="1"/>
    <col min="2058" max="2058" width="9" style="39"/>
    <col min="2059" max="2059" width="9.5" style="39" bestFit="1" customWidth="1"/>
    <col min="2060" max="2304" width="9" style="39"/>
    <col min="2305" max="2305" width="26.25" style="39" customWidth="1"/>
    <col min="2306" max="2306" width="10.625" style="39" customWidth="1"/>
    <col min="2307" max="2307" width="9.375" style="39" customWidth="1"/>
    <col min="2308" max="2308" width="10.125" style="39" customWidth="1"/>
    <col min="2309" max="2309" width="10.75" style="39" customWidth="1"/>
    <col min="2310" max="2310" width="8.25" style="39" customWidth="1"/>
    <col min="2311" max="2311" width="9.125" style="39" customWidth="1"/>
    <col min="2312" max="2313" width="9.5" style="39" bestFit="1" customWidth="1"/>
    <col min="2314" max="2314" width="9" style="39"/>
    <col min="2315" max="2315" width="9.5" style="39" bestFit="1" customWidth="1"/>
    <col min="2316" max="2560" width="9" style="39"/>
    <col min="2561" max="2561" width="26.25" style="39" customWidth="1"/>
    <col min="2562" max="2562" width="10.625" style="39" customWidth="1"/>
    <col min="2563" max="2563" width="9.375" style="39" customWidth="1"/>
    <col min="2564" max="2564" width="10.125" style="39" customWidth="1"/>
    <col min="2565" max="2565" width="10.75" style="39" customWidth="1"/>
    <col min="2566" max="2566" width="8.25" style="39" customWidth="1"/>
    <col min="2567" max="2567" width="9.125" style="39" customWidth="1"/>
    <col min="2568" max="2569" width="9.5" style="39" bestFit="1" customWidth="1"/>
    <col min="2570" max="2570" width="9" style="39"/>
    <col min="2571" max="2571" width="9.5" style="39" bestFit="1" customWidth="1"/>
    <col min="2572" max="2816" width="9" style="39"/>
    <col min="2817" max="2817" width="26.25" style="39" customWidth="1"/>
    <col min="2818" max="2818" width="10.625" style="39" customWidth="1"/>
    <col min="2819" max="2819" width="9.375" style="39" customWidth="1"/>
    <col min="2820" max="2820" width="10.125" style="39" customWidth="1"/>
    <col min="2821" max="2821" width="10.75" style="39" customWidth="1"/>
    <col min="2822" max="2822" width="8.25" style="39" customWidth="1"/>
    <col min="2823" max="2823" width="9.125" style="39" customWidth="1"/>
    <col min="2824" max="2825" width="9.5" style="39" bestFit="1" customWidth="1"/>
    <col min="2826" max="2826" width="9" style="39"/>
    <col min="2827" max="2827" width="9.5" style="39" bestFit="1" customWidth="1"/>
    <col min="2828" max="3072" width="9" style="39"/>
    <col min="3073" max="3073" width="26.25" style="39" customWidth="1"/>
    <col min="3074" max="3074" width="10.625" style="39" customWidth="1"/>
    <col min="3075" max="3075" width="9.375" style="39" customWidth="1"/>
    <col min="3076" max="3076" width="10.125" style="39" customWidth="1"/>
    <col min="3077" max="3077" width="10.75" style="39" customWidth="1"/>
    <col min="3078" max="3078" width="8.25" style="39" customWidth="1"/>
    <col min="3079" max="3079" width="9.125" style="39" customWidth="1"/>
    <col min="3080" max="3081" width="9.5" style="39" bestFit="1" customWidth="1"/>
    <col min="3082" max="3082" width="9" style="39"/>
    <col min="3083" max="3083" width="9.5" style="39" bestFit="1" customWidth="1"/>
    <col min="3084" max="3328" width="9" style="39"/>
    <col min="3329" max="3329" width="26.25" style="39" customWidth="1"/>
    <col min="3330" max="3330" width="10.625" style="39" customWidth="1"/>
    <col min="3331" max="3331" width="9.375" style="39" customWidth="1"/>
    <col min="3332" max="3332" width="10.125" style="39" customWidth="1"/>
    <col min="3333" max="3333" width="10.75" style="39" customWidth="1"/>
    <col min="3334" max="3334" width="8.25" style="39" customWidth="1"/>
    <col min="3335" max="3335" width="9.125" style="39" customWidth="1"/>
    <col min="3336" max="3337" width="9.5" style="39" bestFit="1" customWidth="1"/>
    <col min="3338" max="3338" width="9" style="39"/>
    <col min="3339" max="3339" width="9.5" style="39" bestFit="1" customWidth="1"/>
    <col min="3340" max="3584" width="9" style="39"/>
    <col min="3585" max="3585" width="26.25" style="39" customWidth="1"/>
    <col min="3586" max="3586" width="10.625" style="39" customWidth="1"/>
    <col min="3587" max="3587" width="9.375" style="39" customWidth="1"/>
    <col min="3588" max="3588" width="10.125" style="39" customWidth="1"/>
    <col min="3589" max="3589" width="10.75" style="39" customWidth="1"/>
    <col min="3590" max="3590" width="8.25" style="39" customWidth="1"/>
    <col min="3591" max="3591" width="9.125" style="39" customWidth="1"/>
    <col min="3592" max="3593" width="9.5" style="39" bestFit="1" customWidth="1"/>
    <col min="3594" max="3594" width="9" style="39"/>
    <col min="3595" max="3595" width="9.5" style="39" bestFit="1" customWidth="1"/>
    <col min="3596" max="3840" width="9" style="39"/>
    <col min="3841" max="3841" width="26.25" style="39" customWidth="1"/>
    <col min="3842" max="3842" width="10.625" style="39" customWidth="1"/>
    <col min="3843" max="3843" width="9.375" style="39" customWidth="1"/>
    <col min="3844" max="3844" width="10.125" style="39" customWidth="1"/>
    <col min="3845" max="3845" width="10.75" style="39" customWidth="1"/>
    <col min="3846" max="3846" width="8.25" style="39" customWidth="1"/>
    <col min="3847" max="3847" width="9.125" style="39" customWidth="1"/>
    <col min="3848" max="3849" width="9.5" style="39" bestFit="1" customWidth="1"/>
    <col min="3850" max="3850" width="9" style="39"/>
    <col min="3851" max="3851" width="9.5" style="39" bestFit="1" customWidth="1"/>
    <col min="3852" max="4096" width="9" style="39"/>
    <col min="4097" max="4097" width="26.25" style="39" customWidth="1"/>
    <col min="4098" max="4098" width="10.625" style="39" customWidth="1"/>
    <col min="4099" max="4099" width="9.375" style="39" customWidth="1"/>
    <col min="4100" max="4100" width="10.125" style="39" customWidth="1"/>
    <col min="4101" max="4101" width="10.75" style="39" customWidth="1"/>
    <col min="4102" max="4102" width="8.25" style="39" customWidth="1"/>
    <col min="4103" max="4103" width="9.125" style="39" customWidth="1"/>
    <col min="4104" max="4105" width="9.5" style="39" bestFit="1" customWidth="1"/>
    <col min="4106" max="4106" width="9" style="39"/>
    <col min="4107" max="4107" width="9.5" style="39" bestFit="1" customWidth="1"/>
    <col min="4108" max="4352" width="9" style="39"/>
    <col min="4353" max="4353" width="26.25" style="39" customWidth="1"/>
    <col min="4354" max="4354" width="10.625" style="39" customWidth="1"/>
    <col min="4355" max="4355" width="9.375" style="39" customWidth="1"/>
    <col min="4356" max="4356" width="10.125" style="39" customWidth="1"/>
    <col min="4357" max="4357" width="10.75" style="39" customWidth="1"/>
    <col min="4358" max="4358" width="8.25" style="39" customWidth="1"/>
    <col min="4359" max="4359" width="9.125" style="39" customWidth="1"/>
    <col min="4360" max="4361" width="9.5" style="39" bestFit="1" customWidth="1"/>
    <col min="4362" max="4362" width="9" style="39"/>
    <col min="4363" max="4363" width="9.5" style="39" bestFit="1" customWidth="1"/>
    <col min="4364" max="4608" width="9" style="39"/>
    <col min="4609" max="4609" width="26.25" style="39" customWidth="1"/>
    <col min="4610" max="4610" width="10.625" style="39" customWidth="1"/>
    <col min="4611" max="4611" width="9.375" style="39" customWidth="1"/>
    <col min="4612" max="4612" width="10.125" style="39" customWidth="1"/>
    <col min="4613" max="4613" width="10.75" style="39" customWidth="1"/>
    <col min="4614" max="4614" width="8.25" style="39" customWidth="1"/>
    <col min="4615" max="4615" width="9.125" style="39" customWidth="1"/>
    <col min="4616" max="4617" width="9.5" style="39" bestFit="1" customWidth="1"/>
    <col min="4618" max="4618" width="9" style="39"/>
    <col min="4619" max="4619" width="9.5" style="39" bestFit="1" customWidth="1"/>
    <col min="4620" max="4864" width="9" style="39"/>
    <col min="4865" max="4865" width="26.25" style="39" customWidth="1"/>
    <col min="4866" max="4866" width="10.625" style="39" customWidth="1"/>
    <col min="4867" max="4867" width="9.375" style="39" customWidth="1"/>
    <col min="4868" max="4868" width="10.125" style="39" customWidth="1"/>
    <col min="4869" max="4869" width="10.75" style="39" customWidth="1"/>
    <col min="4870" max="4870" width="8.25" style="39" customWidth="1"/>
    <col min="4871" max="4871" width="9.125" style="39" customWidth="1"/>
    <col min="4872" max="4873" width="9.5" style="39" bestFit="1" customWidth="1"/>
    <col min="4874" max="4874" width="9" style="39"/>
    <col min="4875" max="4875" width="9.5" style="39" bestFit="1" customWidth="1"/>
    <col min="4876" max="5120" width="9" style="39"/>
    <col min="5121" max="5121" width="26.25" style="39" customWidth="1"/>
    <col min="5122" max="5122" width="10.625" style="39" customWidth="1"/>
    <col min="5123" max="5123" width="9.375" style="39" customWidth="1"/>
    <col min="5124" max="5124" width="10.125" style="39" customWidth="1"/>
    <col min="5125" max="5125" width="10.75" style="39" customWidth="1"/>
    <col min="5126" max="5126" width="8.25" style="39" customWidth="1"/>
    <col min="5127" max="5127" width="9.125" style="39" customWidth="1"/>
    <col min="5128" max="5129" width="9.5" style="39" bestFit="1" customWidth="1"/>
    <col min="5130" max="5130" width="9" style="39"/>
    <col min="5131" max="5131" width="9.5" style="39" bestFit="1" customWidth="1"/>
    <col min="5132" max="5376" width="9" style="39"/>
    <col min="5377" max="5377" width="26.25" style="39" customWidth="1"/>
    <col min="5378" max="5378" width="10.625" style="39" customWidth="1"/>
    <col min="5379" max="5379" width="9.375" style="39" customWidth="1"/>
    <col min="5380" max="5380" width="10.125" style="39" customWidth="1"/>
    <col min="5381" max="5381" width="10.75" style="39" customWidth="1"/>
    <col min="5382" max="5382" width="8.25" style="39" customWidth="1"/>
    <col min="5383" max="5383" width="9.125" style="39" customWidth="1"/>
    <col min="5384" max="5385" width="9.5" style="39" bestFit="1" customWidth="1"/>
    <col min="5386" max="5386" width="9" style="39"/>
    <col min="5387" max="5387" width="9.5" style="39" bestFit="1" customWidth="1"/>
    <col min="5388" max="5632" width="9" style="39"/>
    <col min="5633" max="5633" width="26.25" style="39" customWidth="1"/>
    <col min="5634" max="5634" width="10.625" style="39" customWidth="1"/>
    <col min="5635" max="5635" width="9.375" style="39" customWidth="1"/>
    <col min="5636" max="5636" width="10.125" style="39" customWidth="1"/>
    <col min="5637" max="5637" width="10.75" style="39" customWidth="1"/>
    <col min="5638" max="5638" width="8.25" style="39" customWidth="1"/>
    <col min="5639" max="5639" width="9.125" style="39" customWidth="1"/>
    <col min="5640" max="5641" width="9.5" style="39" bestFit="1" customWidth="1"/>
    <col min="5642" max="5642" width="9" style="39"/>
    <col min="5643" max="5643" width="9.5" style="39" bestFit="1" customWidth="1"/>
    <col min="5644" max="5888" width="9" style="39"/>
    <col min="5889" max="5889" width="26.25" style="39" customWidth="1"/>
    <col min="5890" max="5890" width="10.625" style="39" customWidth="1"/>
    <col min="5891" max="5891" width="9.375" style="39" customWidth="1"/>
    <col min="5892" max="5892" width="10.125" style="39" customWidth="1"/>
    <col min="5893" max="5893" width="10.75" style="39" customWidth="1"/>
    <col min="5894" max="5894" width="8.25" style="39" customWidth="1"/>
    <col min="5895" max="5895" width="9.125" style="39" customWidth="1"/>
    <col min="5896" max="5897" width="9.5" style="39" bestFit="1" customWidth="1"/>
    <col min="5898" max="5898" width="9" style="39"/>
    <col min="5899" max="5899" width="9.5" style="39" bestFit="1" customWidth="1"/>
    <col min="5900" max="6144" width="9" style="39"/>
    <col min="6145" max="6145" width="26.25" style="39" customWidth="1"/>
    <col min="6146" max="6146" width="10.625" style="39" customWidth="1"/>
    <col min="6147" max="6147" width="9.375" style="39" customWidth="1"/>
    <col min="6148" max="6148" width="10.125" style="39" customWidth="1"/>
    <col min="6149" max="6149" width="10.75" style="39" customWidth="1"/>
    <col min="6150" max="6150" width="8.25" style="39" customWidth="1"/>
    <col min="6151" max="6151" width="9.125" style="39" customWidth="1"/>
    <col min="6152" max="6153" width="9.5" style="39" bestFit="1" customWidth="1"/>
    <col min="6154" max="6154" width="9" style="39"/>
    <col min="6155" max="6155" width="9.5" style="39" bestFit="1" customWidth="1"/>
    <col min="6156" max="6400" width="9" style="39"/>
    <col min="6401" max="6401" width="26.25" style="39" customWidth="1"/>
    <col min="6402" max="6402" width="10.625" style="39" customWidth="1"/>
    <col min="6403" max="6403" width="9.375" style="39" customWidth="1"/>
    <col min="6404" max="6404" width="10.125" style="39" customWidth="1"/>
    <col min="6405" max="6405" width="10.75" style="39" customWidth="1"/>
    <col min="6406" max="6406" width="8.25" style="39" customWidth="1"/>
    <col min="6407" max="6407" width="9.125" style="39" customWidth="1"/>
    <col min="6408" max="6409" width="9.5" style="39" bestFit="1" customWidth="1"/>
    <col min="6410" max="6410" width="9" style="39"/>
    <col min="6411" max="6411" width="9.5" style="39" bestFit="1" customWidth="1"/>
    <col min="6412" max="6656" width="9" style="39"/>
    <col min="6657" max="6657" width="26.25" style="39" customWidth="1"/>
    <col min="6658" max="6658" width="10.625" style="39" customWidth="1"/>
    <col min="6659" max="6659" width="9.375" style="39" customWidth="1"/>
    <col min="6660" max="6660" width="10.125" style="39" customWidth="1"/>
    <col min="6661" max="6661" width="10.75" style="39" customWidth="1"/>
    <col min="6662" max="6662" width="8.25" style="39" customWidth="1"/>
    <col min="6663" max="6663" width="9.125" style="39" customWidth="1"/>
    <col min="6664" max="6665" width="9.5" style="39" bestFit="1" customWidth="1"/>
    <col min="6666" max="6666" width="9" style="39"/>
    <col min="6667" max="6667" width="9.5" style="39" bestFit="1" customWidth="1"/>
    <col min="6668" max="6912" width="9" style="39"/>
    <col min="6913" max="6913" width="26.25" style="39" customWidth="1"/>
    <col min="6914" max="6914" width="10.625" style="39" customWidth="1"/>
    <col min="6915" max="6915" width="9.375" style="39" customWidth="1"/>
    <col min="6916" max="6916" width="10.125" style="39" customWidth="1"/>
    <col min="6917" max="6917" width="10.75" style="39" customWidth="1"/>
    <col min="6918" max="6918" width="8.25" style="39" customWidth="1"/>
    <col min="6919" max="6919" width="9.125" style="39" customWidth="1"/>
    <col min="6920" max="6921" width="9.5" style="39" bestFit="1" customWidth="1"/>
    <col min="6922" max="6922" width="9" style="39"/>
    <col min="6923" max="6923" width="9.5" style="39" bestFit="1" customWidth="1"/>
    <col min="6924" max="7168" width="9" style="39"/>
    <col min="7169" max="7169" width="26.25" style="39" customWidth="1"/>
    <col min="7170" max="7170" width="10.625" style="39" customWidth="1"/>
    <col min="7171" max="7171" width="9.375" style="39" customWidth="1"/>
    <col min="7172" max="7172" width="10.125" style="39" customWidth="1"/>
    <col min="7173" max="7173" width="10.75" style="39" customWidth="1"/>
    <col min="7174" max="7174" width="8.25" style="39" customWidth="1"/>
    <col min="7175" max="7175" width="9.125" style="39" customWidth="1"/>
    <col min="7176" max="7177" width="9.5" style="39" bestFit="1" customWidth="1"/>
    <col min="7178" max="7178" width="9" style="39"/>
    <col min="7179" max="7179" width="9.5" style="39" bestFit="1" customWidth="1"/>
    <col min="7180" max="7424" width="9" style="39"/>
    <col min="7425" max="7425" width="26.25" style="39" customWidth="1"/>
    <col min="7426" max="7426" width="10.625" style="39" customWidth="1"/>
    <col min="7427" max="7427" width="9.375" style="39" customWidth="1"/>
    <col min="7428" max="7428" width="10.125" style="39" customWidth="1"/>
    <col min="7429" max="7429" width="10.75" style="39" customWidth="1"/>
    <col min="7430" max="7430" width="8.25" style="39" customWidth="1"/>
    <col min="7431" max="7431" width="9.125" style="39" customWidth="1"/>
    <col min="7432" max="7433" width="9.5" style="39" bestFit="1" customWidth="1"/>
    <col min="7434" max="7434" width="9" style="39"/>
    <col min="7435" max="7435" width="9.5" style="39" bestFit="1" customWidth="1"/>
    <col min="7436" max="7680" width="9" style="39"/>
    <col min="7681" max="7681" width="26.25" style="39" customWidth="1"/>
    <col min="7682" max="7682" width="10.625" style="39" customWidth="1"/>
    <col min="7683" max="7683" width="9.375" style="39" customWidth="1"/>
    <col min="7684" max="7684" width="10.125" style="39" customWidth="1"/>
    <col min="7685" max="7685" width="10.75" style="39" customWidth="1"/>
    <col min="7686" max="7686" width="8.25" style="39" customWidth="1"/>
    <col min="7687" max="7687" width="9.125" style="39" customWidth="1"/>
    <col min="7688" max="7689" width="9.5" style="39" bestFit="1" customWidth="1"/>
    <col min="7690" max="7690" width="9" style="39"/>
    <col min="7691" max="7691" width="9.5" style="39" bestFit="1" customWidth="1"/>
    <col min="7692" max="7936" width="9" style="39"/>
    <col min="7937" max="7937" width="26.25" style="39" customWidth="1"/>
    <col min="7938" max="7938" width="10.625" style="39" customWidth="1"/>
    <col min="7939" max="7939" width="9.375" style="39" customWidth="1"/>
    <col min="7940" max="7940" width="10.125" style="39" customWidth="1"/>
    <col min="7941" max="7941" width="10.75" style="39" customWidth="1"/>
    <col min="7942" max="7942" width="8.25" style="39" customWidth="1"/>
    <col min="7943" max="7943" width="9.125" style="39" customWidth="1"/>
    <col min="7944" max="7945" width="9.5" style="39" bestFit="1" customWidth="1"/>
    <col min="7946" max="7946" width="9" style="39"/>
    <col min="7947" max="7947" width="9.5" style="39" bestFit="1" customWidth="1"/>
    <col min="7948" max="8192" width="9" style="39"/>
    <col min="8193" max="8193" width="26.25" style="39" customWidth="1"/>
    <col min="8194" max="8194" width="10.625" style="39" customWidth="1"/>
    <col min="8195" max="8195" width="9.375" style="39" customWidth="1"/>
    <col min="8196" max="8196" width="10.125" style="39" customWidth="1"/>
    <col min="8197" max="8197" width="10.75" style="39" customWidth="1"/>
    <col min="8198" max="8198" width="8.25" style="39" customWidth="1"/>
    <col min="8199" max="8199" width="9.125" style="39" customWidth="1"/>
    <col min="8200" max="8201" width="9.5" style="39" bestFit="1" customWidth="1"/>
    <col min="8202" max="8202" width="9" style="39"/>
    <col min="8203" max="8203" width="9.5" style="39" bestFit="1" customWidth="1"/>
    <col min="8204" max="8448" width="9" style="39"/>
    <col min="8449" max="8449" width="26.25" style="39" customWidth="1"/>
    <col min="8450" max="8450" width="10.625" style="39" customWidth="1"/>
    <col min="8451" max="8451" width="9.375" style="39" customWidth="1"/>
    <col min="8452" max="8452" width="10.125" style="39" customWidth="1"/>
    <col min="8453" max="8453" width="10.75" style="39" customWidth="1"/>
    <col min="8454" max="8454" width="8.25" style="39" customWidth="1"/>
    <col min="8455" max="8455" width="9.125" style="39" customWidth="1"/>
    <col min="8456" max="8457" width="9.5" style="39" bestFit="1" customWidth="1"/>
    <col min="8458" max="8458" width="9" style="39"/>
    <col min="8459" max="8459" width="9.5" style="39" bestFit="1" customWidth="1"/>
    <col min="8460" max="8704" width="9" style="39"/>
    <col min="8705" max="8705" width="26.25" style="39" customWidth="1"/>
    <col min="8706" max="8706" width="10.625" style="39" customWidth="1"/>
    <col min="8707" max="8707" width="9.375" style="39" customWidth="1"/>
    <col min="8708" max="8708" width="10.125" style="39" customWidth="1"/>
    <col min="8709" max="8709" width="10.75" style="39" customWidth="1"/>
    <col min="8710" max="8710" width="8.25" style="39" customWidth="1"/>
    <col min="8711" max="8711" width="9.125" style="39" customWidth="1"/>
    <col min="8712" max="8713" width="9.5" style="39" bestFit="1" customWidth="1"/>
    <col min="8714" max="8714" width="9" style="39"/>
    <col min="8715" max="8715" width="9.5" style="39" bestFit="1" customWidth="1"/>
    <col min="8716" max="8960" width="9" style="39"/>
    <col min="8961" max="8961" width="26.25" style="39" customWidth="1"/>
    <col min="8962" max="8962" width="10.625" style="39" customWidth="1"/>
    <col min="8963" max="8963" width="9.375" style="39" customWidth="1"/>
    <col min="8964" max="8964" width="10.125" style="39" customWidth="1"/>
    <col min="8965" max="8965" width="10.75" style="39" customWidth="1"/>
    <col min="8966" max="8966" width="8.25" style="39" customWidth="1"/>
    <col min="8967" max="8967" width="9.125" style="39" customWidth="1"/>
    <col min="8968" max="8969" width="9.5" style="39" bestFit="1" customWidth="1"/>
    <col min="8970" max="8970" width="9" style="39"/>
    <col min="8971" max="8971" width="9.5" style="39" bestFit="1" customWidth="1"/>
    <col min="8972" max="9216" width="9" style="39"/>
    <col min="9217" max="9217" width="26.25" style="39" customWidth="1"/>
    <col min="9218" max="9218" width="10.625" style="39" customWidth="1"/>
    <col min="9219" max="9219" width="9.375" style="39" customWidth="1"/>
    <col min="9220" max="9220" width="10.125" style="39" customWidth="1"/>
    <col min="9221" max="9221" width="10.75" style="39" customWidth="1"/>
    <col min="9222" max="9222" width="8.25" style="39" customWidth="1"/>
    <col min="9223" max="9223" width="9.125" style="39" customWidth="1"/>
    <col min="9224" max="9225" width="9.5" style="39" bestFit="1" customWidth="1"/>
    <col min="9226" max="9226" width="9" style="39"/>
    <col min="9227" max="9227" width="9.5" style="39" bestFit="1" customWidth="1"/>
    <col min="9228" max="9472" width="9" style="39"/>
    <col min="9473" max="9473" width="26.25" style="39" customWidth="1"/>
    <col min="9474" max="9474" width="10.625" style="39" customWidth="1"/>
    <col min="9475" max="9475" width="9.375" style="39" customWidth="1"/>
    <col min="9476" max="9476" width="10.125" style="39" customWidth="1"/>
    <col min="9477" max="9477" width="10.75" style="39" customWidth="1"/>
    <col min="9478" max="9478" width="8.25" style="39" customWidth="1"/>
    <col min="9479" max="9479" width="9.125" style="39" customWidth="1"/>
    <col min="9480" max="9481" width="9.5" style="39" bestFit="1" customWidth="1"/>
    <col min="9482" max="9482" width="9" style="39"/>
    <col min="9483" max="9483" width="9.5" style="39" bestFit="1" customWidth="1"/>
    <col min="9484" max="9728" width="9" style="39"/>
    <col min="9729" max="9729" width="26.25" style="39" customWidth="1"/>
    <col min="9730" max="9730" width="10.625" style="39" customWidth="1"/>
    <col min="9731" max="9731" width="9.375" style="39" customWidth="1"/>
    <col min="9732" max="9732" width="10.125" style="39" customWidth="1"/>
    <col min="9733" max="9733" width="10.75" style="39" customWidth="1"/>
    <col min="9734" max="9734" width="8.25" style="39" customWidth="1"/>
    <col min="9735" max="9735" width="9.125" style="39" customWidth="1"/>
    <col min="9736" max="9737" width="9.5" style="39" bestFit="1" customWidth="1"/>
    <col min="9738" max="9738" width="9" style="39"/>
    <col min="9739" max="9739" width="9.5" style="39" bestFit="1" customWidth="1"/>
    <col min="9740" max="9984" width="9" style="39"/>
    <col min="9985" max="9985" width="26.25" style="39" customWidth="1"/>
    <col min="9986" max="9986" width="10.625" style="39" customWidth="1"/>
    <col min="9987" max="9987" width="9.375" style="39" customWidth="1"/>
    <col min="9988" max="9988" width="10.125" style="39" customWidth="1"/>
    <col min="9989" max="9989" width="10.75" style="39" customWidth="1"/>
    <col min="9990" max="9990" width="8.25" style="39" customWidth="1"/>
    <col min="9991" max="9991" width="9.125" style="39" customWidth="1"/>
    <col min="9992" max="9993" width="9.5" style="39" bestFit="1" customWidth="1"/>
    <col min="9994" max="9994" width="9" style="39"/>
    <col min="9995" max="9995" width="9.5" style="39" bestFit="1" customWidth="1"/>
    <col min="9996" max="10240" width="9" style="39"/>
    <col min="10241" max="10241" width="26.25" style="39" customWidth="1"/>
    <col min="10242" max="10242" width="10.625" style="39" customWidth="1"/>
    <col min="10243" max="10243" width="9.375" style="39" customWidth="1"/>
    <col min="10244" max="10244" width="10.125" style="39" customWidth="1"/>
    <col min="10245" max="10245" width="10.75" style="39" customWidth="1"/>
    <col min="10246" max="10246" width="8.25" style="39" customWidth="1"/>
    <col min="10247" max="10247" width="9.125" style="39" customWidth="1"/>
    <col min="10248" max="10249" width="9.5" style="39" bestFit="1" customWidth="1"/>
    <col min="10250" max="10250" width="9" style="39"/>
    <col min="10251" max="10251" width="9.5" style="39" bestFit="1" customWidth="1"/>
    <col min="10252" max="10496" width="9" style="39"/>
    <col min="10497" max="10497" width="26.25" style="39" customWidth="1"/>
    <col min="10498" max="10498" width="10.625" style="39" customWidth="1"/>
    <col min="10499" max="10499" width="9.375" style="39" customWidth="1"/>
    <col min="10500" max="10500" width="10.125" style="39" customWidth="1"/>
    <col min="10501" max="10501" width="10.75" style="39" customWidth="1"/>
    <col min="10502" max="10502" width="8.25" style="39" customWidth="1"/>
    <col min="10503" max="10503" width="9.125" style="39" customWidth="1"/>
    <col min="10504" max="10505" width="9.5" style="39" bestFit="1" customWidth="1"/>
    <col min="10506" max="10506" width="9" style="39"/>
    <col min="10507" max="10507" width="9.5" style="39" bestFit="1" customWidth="1"/>
    <col min="10508" max="10752" width="9" style="39"/>
    <col min="10753" max="10753" width="26.25" style="39" customWidth="1"/>
    <col min="10754" max="10754" width="10.625" style="39" customWidth="1"/>
    <col min="10755" max="10755" width="9.375" style="39" customWidth="1"/>
    <col min="10756" max="10756" width="10.125" style="39" customWidth="1"/>
    <col min="10757" max="10757" width="10.75" style="39" customWidth="1"/>
    <col min="10758" max="10758" width="8.25" style="39" customWidth="1"/>
    <col min="10759" max="10759" width="9.125" style="39" customWidth="1"/>
    <col min="10760" max="10761" width="9.5" style="39" bestFit="1" customWidth="1"/>
    <col min="10762" max="10762" width="9" style="39"/>
    <col min="10763" max="10763" width="9.5" style="39" bestFit="1" customWidth="1"/>
    <col min="10764" max="11008" width="9" style="39"/>
    <col min="11009" max="11009" width="26.25" style="39" customWidth="1"/>
    <col min="11010" max="11010" width="10.625" style="39" customWidth="1"/>
    <col min="11011" max="11011" width="9.375" style="39" customWidth="1"/>
    <col min="11012" max="11012" width="10.125" style="39" customWidth="1"/>
    <col min="11013" max="11013" width="10.75" style="39" customWidth="1"/>
    <col min="11014" max="11014" width="8.25" style="39" customWidth="1"/>
    <col min="11015" max="11015" width="9.125" style="39" customWidth="1"/>
    <col min="11016" max="11017" width="9.5" style="39" bestFit="1" customWidth="1"/>
    <col min="11018" max="11018" width="9" style="39"/>
    <col min="11019" max="11019" width="9.5" style="39" bestFit="1" customWidth="1"/>
    <col min="11020" max="11264" width="9" style="39"/>
    <col min="11265" max="11265" width="26.25" style="39" customWidth="1"/>
    <col min="11266" max="11266" width="10.625" style="39" customWidth="1"/>
    <col min="11267" max="11267" width="9.375" style="39" customWidth="1"/>
    <col min="11268" max="11268" width="10.125" style="39" customWidth="1"/>
    <col min="11269" max="11269" width="10.75" style="39" customWidth="1"/>
    <col min="11270" max="11270" width="8.25" style="39" customWidth="1"/>
    <col min="11271" max="11271" width="9.125" style="39" customWidth="1"/>
    <col min="11272" max="11273" width="9.5" style="39" bestFit="1" customWidth="1"/>
    <col min="11274" max="11274" width="9" style="39"/>
    <col min="11275" max="11275" width="9.5" style="39" bestFit="1" customWidth="1"/>
    <col min="11276" max="11520" width="9" style="39"/>
    <col min="11521" max="11521" width="26.25" style="39" customWidth="1"/>
    <col min="11522" max="11522" width="10.625" style="39" customWidth="1"/>
    <col min="11523" max="11523" width="9.375" style="39" customWidth="1"/>
    <col min="11524" max="11524" width="10.125" style="39" customWidth="1"/>
    <col min="11525" max="11525" width="10.75" style="39" customWidth="1"/>
    <col min="11526" max="11526" width="8.25" style="39" customWidth="1"/>
    <col min="11527" max="11527" width="9.125" style="39" customWidth="1"/>
    <col min="11528" max="11529" width="9.5" style="39" bestFit="1" customWidth="1"/>
    <col min="11530" max="11530" width="9" style="39"/>
    <col min="11531" max="11531" width="9.5" style="39" bestFit="1" customWidth="1"/>
    <col min="11532" max="11776" width="9" style="39"/>
    <col min="11777" max="11777" width="26.25" style="39" customWidth="1"/>
    <col min="11778" max="11778" width="10.625" style="39" customWidth="1"/>
    <col min="11779" max="11779" width="9.375" style="39" customWidth="1"/>
    <col min="11780" max="11780" width="10.125" style="39" customWidth="1"/>
    <col min="11781" max="11781" width="10.75" style="39" customWidth="1"/>
    <col min="11782" max="11782" width="8.25" style="39" customWidth="1"/>
    <col min="11783" max="11783" width="9.125" style="39" customWidth="1"/>
    <col min="11784" max="11785" width="9.5" style="39" bestFit="1" customWidth="1"/>
    <col min="11786" max="11786" width="9" style="39"/>
    <col min="11787" max="11787" width="9.5" style="39" bestFit="1" customWidth="1"/>
    <col min="11788" max="12032" width="9" style="39"/>
    <col min="12033" max="12033" width="26.25" style="39" customWidth="1"/>
    <col min="12034" max="12034" width="10.625" style="39" customWidth="1"/>
    <col min="12035" max="12035" width="9.375" style="39" customWidth="1"/>
    <col min="12036" max="12036" width="10.125" style="39" customWidth="1"/>
    <col min="12037" max="12037" width="10.75" style="39" customWidth="1"/>
    <col min="12038" max="12038" width="8.25" style="39" customWidth="1"/>
    <col min="12039" max="12039" width="9.125" style="39" customWidth="1"/>
    <col min="12040" max="12041" width="9.5" style="39" bestFit="1" customWidth="1"/>
    <col min="12042" max="12042" width="9" style="39"/>
    <col min="12043" max="12043" width="9.5" style="39" bestFit="1" customWidth="1"/>
    <col min="12044" max="12288" width="9" style="39"/>
    <col min="12289" max="12289" width="26.25" style="39" customWidth="1"/>
    <col min="12290" max="12290" width="10.625" style="39" customWidth="1"/>
    <col min="12291" max="12291" width="9.375" style="39" customWidth="1"/>
    <col min="12292" max="12292" width="10.125" style="39" customWidth="1"/>
    <col min="12293" max="12293" width="10.75" style="39" customWidth="1"/>
    <col min="12294" max="12294" width="8.25" style="39" customWidth="1"/>
    <col min="12295" max="12295" width="9.125" style="39" customWidth="1"/>
    <col min="12296" max="12297" width="9.5" style="39" bestFit="1" customWidth="1"/>
    <col min="12298" max="12298" width="9" style="39"/>
    <col min="12299" max="12299" width="9.5" style="39" bestFit="1" customWidth="1"/>
    <col min="12300" max="12544" width="9" style="39"/>
    <col min="12545" max="12545" width="26.25" style="39" customWidth="1"/>
    <col min="12546" max="12546" width="10.625" style="39" customWidth="1"/>
    <col min="12547" max="12547" width="9.375" style="39" customWidth="1"/>
    <col min="12548" max="12548" width="10.125" style="39" customWidth="1"/>
    <col min="12549" max="12549" width="10.75" style="39" customWidth="1"/>
    <col min="12550" max="12550" width="8.25" style="39" customWidth="1"/>
    <col min="12551" max="12551" width="9.125" style="39" customWidth="1"/>
    <col min="12552" max="12553" width="9.5" style="39" bestFit="1" customWidth="1"/>
    <col min="12554" max="12554" width="9" style="39"/>
    <col min="12555" max="12555" width="9.5" style="39" bestFit="1" customWidth="1"/>
    <col min="12556" max="12800" width="9" style="39"/>
    <col min="12801" max="12801" width="26.25" style="39" customWidth="1"/>
    <col min="12802" max="12802" width="10.625" style="39" customWidth="1"/>
    <col min="12803" max="12803" width="9.375" style="39" customWidth="1"/>
    <col min="12804" max="12804" width="10.125" style="39" customWidth="1"/>
    <col min="12805" max="12805" width="10.75" style="39" customWidth="1"/>
    <col min="12806" max="12806" width="8.25" style="39" customWidth="1"/>
    <col min="12807" max="12807" width="9.125" style="39" customWidth="1"/>
    <col min="12808" max="12809" width="9.5" style="39" bestFit="1" customWidth="1"/>
    <col min="12810" max="12810" width="9" style="39"/>
    <col min="12811" max="12811" width="9.5" style="39" bestFit="1" customWidth="1"/>
    <col min="12812" max="13056" width="9" style="39"/>
    <col min="13057" max="13057" width="26.25" style="39" customWidth="1"/>
    <col min="13058" max="13058" width="10.625" style="39" customWidth="1"/>
    <col min="13059" max="13059" width="9.375" style="39" customWidth="1"/>
    <col min="13060" max="13060" width="10.125" style="39" customWidth="1"/>
    <col min="13061" max="13061" width="10.75" style="39" customWidth="1"/>
    <col min="13062" max="13062" width="8.25" style="39" customWidth="1"/>
    <col min="13063" max="13063" width="9.125" style="39" customWidth="1"/>
    <col min="13064" max="13065" width="9.5" style="39" bestFit="1" customWidth="1"/>
    <col min="13066" max="13066" width="9" style="39"/>
    <col min="13067" max="13067" width="9.5" style="39" bestFit="1" customWidth="1"/>
    <col min="13068" max="13312" width="9" style="39"/>
    <col min="13313" max="13313" width="26.25" style="39" customWidth="1"/>
    <col min="13314" max="13314" width="10.625" style="39" customWidth="1"/>
    <col min="13315" max="13315" width="9.375" style="39" customWidth="1"/>
    <col min="13316" max="13316" width="10.125" style="39" customWidth="1"/>
    <col min="13317" max="13317" width="10.75" style="39" customWidth="1"/>
    <col min="13318" max="13318" width="8.25" style="39" customWidth="1"/>
    <col min="13319" max="13319" width="9.125" style="39" customWidth="1"/>
    <col min="13320" max="13321" width="9.5" style="39" bestFit="1" customWidth="1"/>
    <col min="13322" max="13322" width="9" style="39"/>
    <col min="13323" max="13323" width="9.5" style="39" bestFit="1" customWidth="1"/>
    <col min="13324" max="13568" width="9" style="39"/>
    <col min="13569" max="13569" width="26.25" style="39" customWidth="1"/>
    <col min="13570" max="13570" width="10.625" style="39" customWidth="1"/>
    <col min="13571" max="13571" width="9.375" style="39" customWidth="1"/>
    <col min="13572" max="13572" width="10.125" style="39" customWidth="1"/>
    <col min="13573" max="13573" width="10.75" style="39" customWidth="1"/>
    <col min="13574" max="13574" width="8.25" style="39" customWidth="1"/>
    <col min="13575" max="13575" width="9.125" style="39" customWidth="1"/>
    <col min="13576" max="13577" width="9.5" style="39" bestFit="1" customWidth="1"/>
    <col min="13578" max="13578" width="9" style="39"/>
    <col min="13579" max="13579" width="9.5" style="39" bestFit="1" customWidth="1"/>
    <col min="13580" max="13824" width="9" style="39"/>
    <col min="13825" max="13825" width="26.25" style="39" customWidth="1"/>
    <col min="13826" max="13826" width="10.625" style="39" customWidth="1"/>
    <col min="13827" max="13827" width="9.375" style="39" customWidth="1"/>
    <col min="13828" max="13828" width="10.125" style="39" customWidth="1"/>
    <col min="13829" max="13829" width="10.75" style="39" customWidth="1"/>
    <col min="13830" max="13830" width="8.25" style="39" customWidth="1"/>
    <col min="13831" max="13831" width="9.125" style="39" customWidth="1"/>
    <col min="13832" max="13833" width="9.5" style="39" bestFit="1" customWidth="1"/>
    <col min="13834" max="13834" width="9" style="39"/>
    <col min="13835" max="13835" width="9.5" style="39" bestFit="1" customWidth="1"/>
    <col min="13836" max="14080" width="9" style="39"/>
    <col min="14081" max="14081" width="26.25" style="39" customWidth="1"/>
    <col min="14082" max="14082" width="10.625" style="39" customWidth="1"/>
    <col min="14083" max="14083" width="9.375" style="39" customWidth="1"/>
    <col min="14084" max="14084" width="10.125" style="39" customWidth="1"/>
    <col min="14085" max="14085" width="10.75" style="39" customWidth="1"/>
    <col min="14086" max="14086" width="8.25" style="39" customWidth="1"/>
    <col min="14087" max="14087" width="9.125" style="39" customWidth="1"/>
    <col min="14088" max="14089" width="9.5" style="39" bestFit="1" customWidth="1"/>
    <col min="14090" max="14090" width="9" style="39"/>
    <col min="14091" max="14091" width="9.5" style="39" bestFit="1" customWidth="1"/>
    <col min="14092" max="14336" width="9" style="39"/>
    <col min="14337" max="14337" width="26.25" style="39" customWidth="1"/>
    <col min="14338" max="14338" width="10.625" style="39" customWidth="1"/>
    <col min="14339" max="14339" width="9.375" style="39" customWidth="1"/>
    <col min="14340" max="14340" width="10.125" style="39" customWidth="1"/>
    <col min="14341" max="14341" width="10.75" style="39" customWidth="1"/>
    <col min="14342" max="14342" width="8.25" style="39" customWidth="1"/>
    <col min="14343" max="14343" width="9.125" style="39" customWidth="1"/>
    <col min="14344" max="14345" width="9.5" style="39" bestFit="1" customWidth="1"/>
    <col min="14346" max="14346" width="9" style="39"/>
    <col min="14347" max="14347" width="9.5" style="39" bestFit="1" customWidth="1"/>
    <col min="14348" max="14592" width="9" style="39"/>
    <col min="14593" max="14593" width="26.25" style="39" customWidth="1"/>
    <col min="14594" max="14594" width="10.625" style="39" customWidth="1"/>
    <col min="14595" max="14595" width="9.375" style="39" customWidth="1"/>
    <col min="14596" max="14596" width="10.125" style="39" customWidth="1"/>
    <col min="14597" max="14597" width="10.75" style="39" customWidth="1"/>
    <col min="14598" max="14598" width="8.25" style="39" customWidth="1"/>
    <col min="14599" max="14599" width="9.125" style="39" customWidth="1"/>
    <col min="14600" max="14601" width="9.5" style="39" bestFit="1" customWidth="1"/>
    <col min="14602" max="14602" width="9" style="39"/>
    <col min="14603" max="14603" width="9.5" style="39" bestFit="1" customWidth="1"/>
    <col min="14604" max="14848" width="9" style="39"/>
    <col min="14849" max="14849" width="26.25" style="39" customWidth="1"/>
    <col min="14850" max="14850" width="10.625" style="39" customWidth="1"/>
    <col min="14851" max="14851" width="9.375" style="39" customWidth="1"/>
    <col min="14852" max="14852" width="10.125" style="39" customWidth="1"/>
    <col min="14853" max="14853" width="10.75" style="39" customWidth="1"/>
    <col min="14854" max="14854" width="8.25" style="39" customWidth="1"/>
    <col min="14855" max="14855" width="9.125" style="39" customWidth="1"/>
    <col min="14856" max="14857" width="9.5" style="39" bestFit="1" customWidth="1"/>
    <col min="14858" max="14858" width="9" style="39"/>
    <col min="14859" max="14859" width="9.5" style="39" bestFit="1" customWidth="1"/>
    <col min="14860" max="15104" width="9" style="39"/>
    <col min="15105" max="15105" width="26.25" style="39" customWidth="1"/>
    <col min="15106" max="15106" width="10.625" style="39" customWidth="1"/>
    <col min="15107" max="15107" width="9.375" style="39" customWidth="1"/>
    <col min="15108" max="15108" width="10.125" style="39" customWidth="1"/>
    <col min="15109" max="15109" width="10.75" style="39" customWidth="1"/>
    <col min="15110" max="15110" width="8.25" style="39" customWidth="1"/>
    <col min="15111" max="15111" width="9.125" style="39" customWidth="1"/>
    <col min="15112" max="15113" width="9.5" style="39" bestFit="1" customWidth="1"/>
    <col min="15114" max="15114" width="9" style="39"/>
    <col min="15115" max="15115" width="9.5" style="39" bestFit="1" customWidth="1"/>
    <col min="15116" max="15360" width="9" style="39"/>
    <col min="15361" max="15361" width="26.25" style="39" customWidth="1"/>
    <col min="15362" max="15362" width="10.625" style="39" customWidth="1"/>
    <col min="15363" max="15363" width="9.375" style="39" customWidth="1"/>
    <col min="15364" max="15364" width="10.125" style="39" customWidth="1"/>
    <col min="15365" max="15365" width="10.75" style="39" customWidth="1"/>
    <col min="15366" max="15366" width="8.25" style="39" customWidth="1"/>
    <col min="15367" max="15367" width="9.125" style="39" customWidth="1"/>
    <col min="15368" max="15369" width="9.5" style="39" bestFit="1" customWidth="1"/>
    <col min="15370" max="15370" width="9" style="39"/>
    <col min="15371" max="15371" width="9.5" style="39" bestFit="1" customWidth="1"/>
    <col min="15372" max="15616" width="9" style="39"/>
    <col min="15617" max="15617" width="26.25" style="39" customWidth="1"/>
    <col min="15618" max="15618" width="10.625" style="39" customWidth="1"/>
    <col min="15619" max="15619" width="9.375" style="39" customWidth="1"/>
    <col min="15620" max="15620" width="10.125" style="39" customWidth="1"/>
    <col min="15621" max="15621" width="10.75" style="39" customWidth="1"/>
    <col min="15622" max="15622" width="8.25" style="39" customWidth="1"/>
    <col min="15623" max="15623" width="9.125" style="39" customWidth="1"/>
    <col min="15624" max="15625" width="9.5" style="39" bestFit="1" customWidth="1"/>
    <col min="15626" max="15626" width="9" style="39"/>
    <col min="15627" max="15627" width="9.5" style="39" bestFit="1" customWidth="1"/>
    <col min="15628" max="15872" width="9" style="39"/>
    <col min="15873" max="15873" width="26.25" style="39" customWidth="1"/>
    <col min="15874" max="15874" width="10.625" style="39" customWidth="1"/>
    <col min="15875" max="15875" width="9.375" style="39" customWidth="1"/>
    <col min="15876" max="15876" width="10.125" style="39" customWidth="1"/>
    <col min="15877" max="15877" width="10.75" style="39" customWidth="1"/>
    <col min="15878" max="15878" width="8.25" style="39" customWidth="1"/>
    <col min="15879" max="15879" width="9.125" style="39" customWidth="1"/>
    <col min="15880" max="15881" width="9.5" style="39" bestFit="1" customWidth="1"/>
    <col min="15882" max="15882" width="9" style="39"/>
    <col min="15883" max="15883" width="9.5" style="39" bestFit="1" customWidth="1"/>
    <col min="15884" max="16128" width="9" style="39"/>
    <col min="16129" max="16129" width="26.25" style="39" customWidth="1"/>
    <col min="16130" max="16130" width="10.625" style="39" customWidth="1"/>
    <col min="16131" max="16131" width="9.375" style="39" customWidth="1"/>
    <col min="16132" max="16132" width="10.125" style="39" customWidth="1"/>
    <col min="16133" max="16133" width="10.75" style="39" customWidth="1"/>
    <col min="16134" max="16134" width="8.25" style="39" customWidth="1"/>
    <col min="16135" max="16135" width="9.125" style="39" customWidth="1"/>
    <col min="16136" max="16137" width="9.5" style="39" bestFit="1" customWidth="1"/>
    <col min="16138" max="16138" width="9" style="39"/>
    <col min="16139" max="16139" width="9.5" style="39" bestFit="1" customWidth="1"/>
    <col min="16140" max="16384" width="9" style="39"/>
  </cols>
  <sheetData>
    <row r="1" spans="1:12" ht="17.25" customHeight="1">
      <c r="A1" s="89" t="s">
        <v>107</v>
      </c>
      <c r="B1" s="89"/>
      <c r="C1" s="89"/>
      <c r="D1" s="89"/>
      <c r="E1" s="89"/>
      <c r="F1" s="89"/>
    </row>
    <row r="2" spans="1:12" ht="24.75" customHeight="1">
      <c r="A2" s="90" t="s">
        <v>177</v>
      </c>
      <c r="B2" s="90"/>
      <c r="C2" s="90"/>
      <c r="D2" s="90"/>
      <c r="E2" s="90"/>
      <c r="F2" s="90"/>
    </row>
    <row r="3" spans="1:12" ht="13.5" customHeight="1">
      <c r="A3" s="40"/>
      <c r="B3" s="40"/>
      <c r="C3" s="40"/>
      <c r="D3" s="40"/>
      <c r="E3" s="41"/>
      <c r="F3" s="42" t="s">
        <v>108</v>
      </c>
    </row>
    <row r="4" spans="1:12" ht="18" customHeight="1">
      <c r="A4" s="43" t="s">
        <v>109</v>
      </c>
      <c r="B4" s="91" t="s">
        <v>110</v>
      </c>
      <c r="C4" s="92" t="s">
        <v>111</v>
      </c>
      <c r="D4" s="92"/>
      <c r="E4" s="92"/>
      <c r="F4" s="92"/>
      <c r="H4" s="39" t="s">
        <v>231</v>
      </c>
      <c r="I4" s="39" t="s">
        <v>232</v>
      </c>
      <c r="J4" s="39" t="s">
        <v>235</v>
      </c>
      <c r="K4" s="39" t="s">
        <v>233</v>
      </c>
      <c r="L4" s="39" t="s">
        <v>234</v>
      </c>
    </row>
    <row r="5" spans="1:12" ht="31.5" customHeight="1">
      <c r="A5" s="44" t="s">
        <v>112</v>
      </c>
      <c r="B5" s="91"/>
      <c r="C5" s="45" t="s">
        <v>113</v>
      </c>
      <c r="D5" s="45" t="s">
        <v>114</v>
      </c>
      <c r="E5" s="45" t="s">
        <v>115</v>
      </c>
      <c r="F5" s="45" t="s">
        <v>116</v>
      </c>
      <c r="G5" s="39" t="s">
        <v>229</v>
      </c>
      <c r="H5" s="72">
        <f>C7-H6</f>
        <v>306638</v>
      </c>
      <c r="I5" s="39">
        <v>749869</v>
      </c>
      <c r="J5" s="39">
        <f>H5/I5*100</f>
        <v>40.892209172535473</v>
      </c>
      <c r="K5" s="72">
        <f>D7-K6</f>
        <v>415713</v>
      </c>
      <c r="L5" s="39">
        <f>(H5/K5-1)*100</f>
        <v>-26.238053657210624</v>
      </c>
    </row>
    <row r="6" spans="1:12" ht="21.75" customHeight="1">
      <c r="A6" s="46" t="s">
        <v>117</v>
      </c>
      <c r="B6" s="47">
        <v>783510</v>
      </c>
      <c r="C6" s="47">
        <v>334981</v>
      </c>
      <c r="D6" s="47">
        <v>431715</v>
      </c>
      <c r="E6" s="48">
        <v>42.8</v>
      </c>
      <c r="F6" s="48">
        <v>-22.4</v>
      </c>
      <c r="G6" s="39" t="s">
        <v>230</v>
      </c>
      <c r="H6" s="39">
        <v>27840</v>
      </c>
      <c r="I6" s="72">
        <f>B7-I5</f>
        <v>25641</v>
      </c>
      <c r="J6" s="39">
        <f>H6/I6*100</f>
        <v>108.57610857610858</v>
      </c>
      <c r="K6" s="39">
        <v>15300</v>
      </c>
      <c r="L6" s="39">
        <f>(H6/K6-1)*100</f>
        <v>81.960784313725483</v>
      </c>
    </row>
    <row r="7" spans="1:12" ht="21.75" customHeight="1">
      <c r="A7" s="49" t="s">
        <v>118</v>
      </c>
      <c r="B7" s="47">
        <v>775510</v>
      </c>
      <c r="C7" s="47">
        <v>334478</v>
      </c>
      <c r="D7" s="47">
        <v>431013</v>
      </c>
      <c r="E7" s="48">
        <v>43.1</v>
      </c>
      <c r="F7" s="48">
        <v>-22.4</v>
      </c>
      <c r="G7" s="72"/>
    </row>
    <row r="8" spans="1:12" ht="21.75" customHeight="1">
      <c r="A8" s="50" t="s">
        <v>119</v>
      </c>
      <c r="B8" s="47">
        <v>714110</v>
      </c>
      <c r="C8" s="47">
        <v>266563</v>
      </c>
      <c r="D8" s="47">
        <v>406518</v>
      </c>
      <c r="E8" s="48">
        <v>37.299999999999997</v>
      </c>
      <c r="F8" s="48">
        <v>-34.4</v>
      </c>
    </row>
    <row r="9" spans="1:12" ht="21.75" customHeight="1">
      <c r="A9" s="51" t="s">
        <v>120</v>
      </c>
      <c r="B9" s="47">
        <v>462650</v>
      </c>
      <c r="C9" s="47">
        <v>213699</v>
      </c>
      <c r="D9" s="47">
        <v>250350</v>
      </c>
      <c r="E9" s="48">
        <v>46.2</v>
      </c>
      <c r="F9" s="48">
        <v>-14.6</v>
      </c>
    </row>
    <row r="10" spans="1:12" ht="21.75" customHeight="1">
      <c r="A10" s="52" t="s">
        <v>121</v>
      </c>
      <c r="B10" s="47">
        <v>133440</v>
      </c>
      <c r="C10" s="47">
        <v>32632</v>
      </c>
      <c r="D10" s="47">
        <v>73940</v>
      </c>
      <c r="E10" s="48">
        <v>24.5</v>
      </c>
      <c r="F10" s="48">
        <v>-55.9</v>
      </c>
    </row>
    <row r="11" spans="1:12" ht="21.75" customHeight="1">
      <c r="A11" s="52" t="s">
        <v>122</v>
      </c>
      <c r="B11" s="47">
        <v>78210</v>
      </c>
      <c r="C11" s="47">
        <v>43113</v>
      </c>
      <c r="D11" s="47">
        <v>49037</v>
      </c>
      <c r="E11" s="48">
        <v>55.1</v>
      </c>
      <c r="F11" s="48">
        <v>-12.1</v>
      </c>
    </row>
    <row r="12" spans="1:12" ht="21.75" customHeight="1">
      <c r="A12" s="52" t="s">
        <v>123</v>
      </c>
      <c r="B12" s="47">
        <v>28250</v>
      </c>
      <c r="C12" s="47">
        <v>15139</v>
      </c>
      <c r="D12" s="47">
        <v>13537</v>
      </c>
      <c r="E12" s="48">
        <v>53.6</v>
      </c>
      <c r="F12" s="48">
        <v>11.8</v>
      </c>
    </row>
    <row r="13" spans="1:12" ht="21.75" customHeight="1">
      <c r="A13" s="52" t="s">
        <v>124</v>
      </c>
      <c r="B13" s="47">
        <v>500</v>
      </c>
      <c r="C13" s="47">
        <v>167</v>
      </c>
      <c r="D13" s="47">
        <v>398</v>
      </c>
      <c r="E13" s="48">
        <v>33.4</v>
      </c>
      <c r="F13" s="48">
        <v>-58</v>
      </c>
    </row>
    <row r="14" spans="1:12" ht="21.75" customHeight="1">
      <c r="A14" s="52" t="s">
        <v>125</v>
      </c>
      <c r="B14" s="47">
        <v>26754</v>
      </c>
      <c r="C14" s="47">
        <v>10560</v>
      </c>
      <c r="D14" s="47">
        <v>13714</v>
      </c>
      <c r="E14" s="48">
        <v>39.5</v>
      </c>
      <c r="F14" s="48">
        <v>-23</v>
      </c>
    </row>
    <row r="15" spans="1:12" ht="21.75" customHeight="1">
      <c r="A15" s="52" t="s">
        <v>126</v>
      </c>
      <c r="B15" s="47">
        <v>26336</v>
      </c>
      <c r="C15" s="47">
        <v>18621</v>
      </c>
      <c r="D15" s="47">
        <v>12714</v>
      </c>
      <c r="E15" s="48">
        <v>70.7</v>
      </c>
      <c r="F15" s="48">
        <v>46.5</v>
      </c>
    </row>
    <row r="16" spans="1:12" ht="21.75" customHeight="1">
      <c r="A16" s="52" t="s">
        <v>127</v>
      </c>
      <c r="B16" s="47">
        <v>27430</v>
      </c>
      <c r="C16" s="47">
        <v>14041</v>
      </c>
      <c r="D16" s="47">
        <v>13024</v>
      </c>
      <c r="E16" s="48">
        <v>51.2</v>
      </c>
      <c r="F16" s="48">
        <v>7.8</v>
      </c>
    </row>
    <row r="17" spans="1:6" ht="21.75" customHeight="1">
      <c r="A17" s="52" t="s">
        <v>128</v>
      </c>
      <c r="B17" s="47">
        <v>56730</v>
      </c>
      <c r="C17" s="47">
        <v>26433</v>
      </c>
      <c r="D17" s="47">
        <v>20996</v>
      </c>
      <c r="E17" s="48">
        <v>46.6</v>
      </c>
      <c r="F17" s="48">
        <v>25.9</v>
      </c>
    </row>
    <row r="18" spans="1:6" ht="21.75" customHeight="1">
      <c r="A18" s="52" t="s">
        <v>129</v>
      </c>
      <c r="B18" s="47">
        <v>85000</v>
      </c>
      <c r="C18" s="47">
        <v>52993</v>
      </c>
      <c r="D18" s="47">
        <v>52990</v>
      </c>
      <c r="E18" s="48">
        <v>62.3</v>
      </c>
      <c r="F18" s="48">
        <v>0</v>
      </c>
    </row>
    <row r="19" spans="1:6" ht="21.75" customHeight="1">
      <c r="A19" s="53" t="s">
        <v>130</v>
      </c>
      <c r="B19" s="47">
        <v>180</v>
      </c>
      <c r="C19" s="47">
        <v>3094</v>
      </c>
      <c r="D19" s="47">
        <v>98</v>
      </c>
      <c r="E19" s="48">
        <v>1718.9</v>
      </c>
      <c r="F19" s="48">
        <v>3057.1</v>
      </c>
    </row>
    <row r="20" spans="1:6" ht="21.75" customHeight="1">
      <c r="A20" s="54" t="s">
        <v>131</v>
      </c>
      <c r="B20" s="47">
        <v>251220</v>
      </c>
      <c r="C20" s="47">
        <v>49643</v>
      </c>
      <c r="D20" s="47">
        <v>156034</v>
      </c>
      <c r="E20" s="48">
        <v>19.8</v>
      </c>
      <c r="F20" s="48">
        <v>-68.2</v>
      </c>
    </row>
    <row r="21" spans="1:6" ht="21.75" customHeight="1">
      <c r="A21" s="54" t="s">
        <v>132</v>
      </c>
      <c r="B21" s="47">
        <v>60</v>
      </c>
      <c r="C21" s="47">
        <v>77</v>
      </c>
      <c r="D21" s="47">
        <v>35</v>
      </c>
      <c r="E21" s="48">
        <v>128.30000000000001</v>
      </c>
      <c r="F21" s="48">
        <v>120</v>
      </c>
    </row>
    <row r="22" spans="1:6" ht="21.75" customHeight="1">
      <c r="A22" s="54" t="s">
        <v>133</v>
      </c>
      <c r="B22" s="47">
        <v>0</v>
      </c>
      <c r="C22" s="47">
        <v>50</v>
      </c>
      <c r="D22" s="47">
        <v>1</v>
      </c>
      <c r="E22" s="48">
        <v>0</v>
      </c>
      <c r="F22" s="48">
        <v>4900</v>
      </c>
    </row>
    <row r="23" spans="1:6" ht="21.75" customHeight="1">
      <c r="A23" s="50" t="s">
        <v>134</v>
      </c>
      <c r="B23" s="47">
        <v>61400</v>
      </c>
      <c r="C23" s="47">
        <v>67915</v>
      </c>
      <c r="D23" s="47">
        <v>24495</v>
      </c>
      <c r="E23" s="48">
        <v>110.6</v>
      </c>
      <c r="F23" s="48">
        <v>177.3</v>
      </c>
    </row>
    <row r="24" spans="1:6" ht="21.75" customHeight="1">
      <c r="A24" s="53" t="s">
        <v>135</v>
      </c>
      <c r="B24" s="47">
        <v>28690</v>
      </c>
      <c r="C24" s="47">
        <v>8988</v>
      </c>
      <c r="D24" s="47">
        <v>11837</v>
      </c>
      <c r="E24" s="48">
        <v>31.3</v>
      </c>
      <c r="F24" s="48">
        <v>-24.1</v>
      </c>
    </row>
    <row r="25" spans="1:6" ht="21.75" customHeight="1">
      <c r="A25" s="53" t="s">
        <v>136</v>
      </c>
      <c r="B25" s="47">
        <v>1800</v>
      </c>
      <c r="C25" s="47">
        <v>1112</v>
      </c>
      <c r="D25" s="47">
        <v>810</v>
      </c>
      <c r="E25" s="48">
        <v>61.8</v>
      </c>
      <c r="F25" s="48">
        <v>37.299999999999997</v>
      </c>
    </row>
    <row r="26" spans="1:6" ht="21.75" customHeight="1">
      <c r="A26" s="53" t="s">
        <v>137</v>
      </c>
      <c r="B26" s="47">
        <v>14200</v>
      </c>
      <c r="C26" s="47">
        <v>7252</v>
      </c>
      <c r="D26" s="47">
        <v>4219</v>
      </c>
      <c r="E26" s="48">
        <v>51.1</v>
      </c>
      <c r="F26" s="48">
        <v>71.900000000000006</v>
      </c>
    </row>
    <row r="27" spans="1:6" ht="21.75" customHeight="1">
      <c r="A27" s="53" t="s">
        <v>138</v>
      </c>
      <c r="B27" s="47">
        <v>0</v>
      </c>
      <c r="C27" s="47">
        <v>0</v>
      </c>
      <c r="D27" s="47">
        <v>0</v>
      </c>
      <c r="E27" s="48">
        <v>0</v>
      </c>
      <c r="F27" s="48">
        <v>0</v>
      </c>
    </row>
    <row r="28" spans="1:6" ht="21.75" customHeight="1">
      <c r="A28" s="54" t="s">
        <v>139</v>
      </c>
      <c r="B28" s="47">
        <v>14630</v>
      </c>
      <c r="C28" s="47">
        <v>46393</v>
      </c>
      <c r="D28" s="47">
        <v>4181</v>
      </c>
      <c r="E28" s="48">
        <v>317.10000000000002</v>
      </c>
      <c r="F28" s="48">
        <v>1009.6</v>
      </c>
    </row>
    <row r="29" spans="1:6" ht="21.75" customHeight="1">
      <c r="A29" s="54" t="s">
        <v>140</v>
      </c>
      <c r="B29" s="47">
        <v>0</v>
      </c>
      <c r="C29" s="47">
        <v>0</v>
      </c>
      <c r="D29" s="47">
        <v>3127</v>
      </c>
      <c r="E29" s="48">
        <v>0</v>
      </c>
      <c r="F29" s="48">
        <v>0</v>
      </c>
    </row>
    <row r="30" spans="1:6" ht="21.75" customHeight="1">
      <c r="A30" s="54" t="s">
        <v>141</v>
      </c>
      <c r="B30" s="47">
        <v>80</v>
      </c>
      <c r="C30" s="47">
        <v>61</v>
      </c>
      <c r="D30" s="47">
        <v>18</v>
      </c>
      <c r="E30" s="48">
        <v>76.3</v>
      </c>
      <c r="F30" s="48">
        <v>238.9</v>
      </c>
    </row>
    <row r="31" spans="1:6" ht="21.75" customHeight="1">
      <c r="A31" s="53" t="s">
        <v>142</v>
      </c>
      <c r="B31" s="47">
        <v>2000</v>
      </c>
      <c r="C31" s="47">
        <v>4109</v>
      </c>
      <c r="D31" s="47">
        <v>303</v>
      </c>
      <c r="E31" s="48">
        <v>205.5</v>
      </c>
      <c r="F31" s="48">
        <v>1256.0999999999999</v>
      </c>
    </row>
    <row r="32" spans="1:6" ht="21.75" customHeight="1">
      <c r="A32" s="49" t="s">
        <v>143</v>
      </c>
      <c r="B32" s="47">
        <v>0</v>
      </c>
      <c r="C32" s="47">
        <v>503</v>
      </c>
      <c r="D32" s="47">
        <v>702</v>
      </c>
      <c r="E32" s="48">
        <v>0</v>
      </c>
      <c r="F32" s="48">
        <v>-28.3</v>
      </c>
    </row>
    <row r="33" spans="1:6" ht="21.75" customHeight="1">
      <c r="A33" s="55" t="s">
        <v>144</v>
      </c>
      <c r="B33" s="47">
        <v>0</v>
      </c>
      <c r="C33" s="47">
        <v>503</v>
      </c>
      <c r="D33" s="47">
        <v>702</v>
      </c>
      <c r="E33" s="48">
        <v>0</v>
      </c>
      <c r="F33" s="48">
        <v>-28.3</v>
      </c>
    </row>
    <row r="34" spans="1:6" ht="21.75" customHeight="1">
      <c r="A34" s="55" t="s">
        <v>145</v>
      </c>
      <c r="B34" s="47">
        <v>0</v>
      </c>
      <c r="C34" s="47">
        <v>0</v>
      </c>
      <c r="D34" s="47">
        <v>0</v>
      </c>
      <c r="E34" s="48">
        <v>0</v>
      </c>
      <c r="F34" s="48">
        <v>0</v>
      </c>
    </row>
    <row r="35" spans="1:6" ht="21.75" customHeight="1">
      <c r="A35" s="49" t="s">
        <v>146</v>
      </c>
      <c r="B35" s="47">
        <v>8000</v>
      </c>
      <c r="C35" s="47">
        <v>0</v>
      </c>
      <c r="D35" s="47">
        <v>0</v>
      </c>
      <c r="E35" s="48">
        <v>0</v>
      </c>
      <c r="F35" s="48">
        <v>0</v>
      </c>
    </row>
    <row r="36" spans="1:6" ht="21.75" customHeight="1">
      <c r="A36" s="56" t="s">
        <v>147</v>
      </c>
      <c r="B36" s="47">
        <v>8000</v>
      </c>
      <c r="C36" s="47">
        <v>0</v>
      </c>
      <c r="D36" s="47">
        <v>0</v>
      </c>
      <c r="E36" s="48">
        <v>0</v>
      </c>
      <c r="F36" s="48">
        <v>0</v>
      </c>
    </row>
    <row r="37" spans="1:6">
      <c r="A37" s="57"/>
      <c r="B37" s="58"/>
      <c r="C37" s="58"/>
      <c r="D37" s="58"/>
      <c r="E37" s="59"/>
      <c r="F37" s="59"/>
    </row>
  </sheetData>
  <mergeCells count="4">
    <mergeCell ref="A1:F1"/>
    <mergeCell ref="A2:F2"/>
    <mergeCell ref="B4:B5"/>
    <mergeCell ref="C4:F4"/>
  </mergeCells>
  <phoneticPr fontId="3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90" firstPageNumber="9" orientation="portrait" useFirstPageNumber="1" r:id="rId1"/>
  <headerFooter differentOddEven="1">
    <oddFooter>&amp;R— &amp;P —</oddFooter>
    <evenFooter>&amp;R— &amp;P —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Zeros="0" zoomScaleNormal="100" workbookViewId="0">
      <selection activeCell="Q9" sqref="Q9"/>
    </sheetView>
  </sheetViews>
  <sheetFormatPr defaultRowHeight="13.5"/>
  <cols>
    <col min="1" max="1" width="30" style="39" customWidth="1"/>
    <col min="2" max="2" width="11.625" style="39" customWidth="1"/>
    <col min="3" max="4" width="12.125" style="39" customWidth="1"/>
    <col min="5" max="5" width="10.75" style="39" customWidth="1"/>
    <col min="6" max="6" width="10.5" style="39" customWidth="1"/>
    <col min="7" max="7" width="5.875" style="39" hidden="1" customWidth="1"/>
    <col min="8" max="11" width="9.5" style="39" hidden="1" customWidth="1"/>
    <col min="12" max="14" width="0" style="39" hidden="1" customWidth="1"/>
    <col min="15" max="255" width="9" style="39"/>
    <col min="256" max="256" width="26.25" style="39" customWidth="1"/>
    <col min="257" max="257" width="10.625" style="39" customWidth="1"/>
    <col min="258" max="258" width="9.375" style="39" customWidth="1"/>
    <col min="259" max="259" width="10.125" style="39" customWidth="1"/>
    <col min="260" max="260" width="10.75" style="39" customWidth="1"/>
    <col min="261" max="261" width="8.25" style="39" customWidth="1"/>
    <col min="262" max="262" width="9.125" style="39" customWidth="1"/>
    <col min="263" max="264" width="9.5" style="39" bestFit="1" customWidth="1"/>
    <col min="265" max="265" width="9" style="39"/>
    <col min="266" max="266" width="9.5" style="39" bestFit="1" customWidth="1"/>
    <col min="267" max="511" width="9" style="39"/>
    <col min="512" max="512" width="26.25" style="39" customWidth="1"/>
    <col min="513" max="513" width="10.625" style="39" customWidth="1"/>
    <col min="514" max="514" width="9.375" style="39" customWidth="1"/>
    <col min="515" max="515" width="10.125" style="39" customWidth="1"/>
    <col min="516" max="516" width="10.75" style="39" customWidth="1"/>
    <col min="517" max="517" width="8.25" style="39" customWidth="1"/>
    <col min="518" max="518" width="9.125" style="39" customWidth="1"/>
    <col min="519" max="520" width="9.5" style="39" bestFit="1" customWidth="1"/>
    <col min="521" max="521" width="9" style="39"/>
    <col min="522" max="522" width="9.5" style="39" bestFit="1" customWidth="1"/>
    <col min="523" max="767" width="9" style="39"/>
    <col min="768" max="768" width="26.25" style="39" customWidth="1"/>
    <col min="769" max="769" width="10.625" style="39" customWidth="1"/>
    <col min="770" max="770" width="9.375" style="39" customWidth="1"/>
    <col min="771" max="771" width="10.125" style="39" customWidth="1"/>
    <col min="772" max="772" width="10.75" style="39" customWidth="1"/>
    <col min="773" max="773" width="8.25" style="39" customWidth="1"/>
    <col min="774" max="774" width="9.125" style="39" customWidth="1"/>
    <col min="775" max="776" width="9.5" style="39" bestFit="1" customWidth="1"/>
    <col min="777" max="777" width="9" style="39"/>
    <col min="778" max="778" width="9.5" style="39" bestFit="1" customWidth="1"/>
    <col min="779" max="1023" width="9" style="39"/>
    <col min="1024" max="1024" width="26.25" style="39" customWidth="1"/>
    <col min="1025" max="1025" width="10.625" style="39" customWidth="1"/>
    <col min="1026" max="1026" width="9.375" style="39" customWidth="1"/>
    <col min="1027" max="1027" width="10.125" style="39" customWidth="1"/>
    <col min="1028" max="1028" width="10.75" style="39" customWidth="1"/>
    <col min="1029" max="1029" width="8.25" style="39" customWidth="1"/>
    <col min="1030" max="1030" width="9.125" style="39" customWidth="1"/>
    <col min="1031" max="1032" width="9.5" style="39" bestFit="1" customWidth="1"/>
    <col min="1033" max="1033" width="9" style="39"/>
    <col min="1034" max="1034" width="9.5" style="39" bestFit="1" customWidth="1"/>
    <col min="1035" max="1279" width="9" style="39"/>
    <col min="1280" max="1280" width="26.25" style="39" customWidth="1"/>
    <col min="1281" max="1281" width="10.625" style="39" customWidth="1"/>
    <col min="1282" max="1282" width="9.375" style="39" customWidth="1"/>
    <col min="1283" max="1283" width="10.125" style="39" customWidth="1"/>
    <col min="1284" max="1284" width="10.75" style="39" customWidth="1"/>
    <col min="1285" max="1285" width="8.25" style="39" customWidth="1"/>
    <col min="1286" max="1286" width="9.125" style="39" customWidth="1"/>
    <col min="1287" max="1288" width="9.5" style="39" bestFit="1" customWidth="1"/>
    <col min="1289" max="1289" width="9" style="39"/>
    <col min="1290" max="1290" width="9.5" style="39" bestFit="1" customWidth="1"/>
    <col min="1291" max="1535" width="9" style="39"/>
    <col min="1536" max="1536" width="26.25" style="39" customWidth="1"/>
    <col min="1537" max="1537" width="10.625" style="39" customWidth="1"/>
    <col min="1538" max="1538" width="9.375" style="39" customWidth="1"/>
    <col min="1539" max="1539" width="10.125" style="39" customWidth="1"/>
    <col min="1540" max="1540" width="10.75" style="39" customWidth="1"/>
    <col min="1541" max="1541" width="8.25" style="39" customWidth="1"/>
    <col min="1542" max="1542" width="9.125" style="39" customWidth="1"/>
    <col min="1543" max="1544" width="9.5" style="39" bestFit="1" customWidth="1"/>
    <col min="1545" max="1545" width="9" style="39"/>
    <col min="1546" max="1546" width="9.5" style="39" bestFit="1" customWidth="1"/>
    <col min="1547" max="1791" width="9" style="39"/>
    <col min="1792" max="1792" width="26.25" style="39" customWidth="1"/>
    <col min="1793" max="1793" width="10.625" style="39" customWidth="1"/>
    <col min="1794" max="1794" width="9.375" style="39" customWidth="1"/>
    <col min="1795" max="1795" width="10.125" style="39" customWidth="1"/>
    <col min="1796" max="1796" width="10.75" style="39" customWidth="1"/>
    <col min="1797" max="1797" width="8.25" style="39" customWidth="1"/>
    <col min="1798" max="1798" width="9.125" style="39" customWidth="1"/>
    <col min="1799" max="1800" width="9.5" style="39" bestFit="1" customWidth="1"/>
    <col min="1801" max="1801" width="9" style="39"/>
    <col min="1802" max="1802" width="9.5" style="39" bestFit="1" customWidth="1"/>
    <col min="1803" max="2047" width="9" style="39"/>
    <col min="2048" max="2048" width="26.25" style="39" customWidth="1"/>
    <col min="2049" max="2049" width="10.625" style="39" customWidth="1"/>
    <col min="2050" max="2050" width="9.375" style="39" customWidth="1"/>
    <col min="2051" max="2051" width="10.125" style="39" customWidth="1"/>
    <col min="2052" max="2052" width="10.75" style="39" customWidth="1"/>
    <col min="2053" max="2053" width="8.25" style="39" customWidth="1"/>
    <col min="2054" max="2054" width="9.125" style="39" customWidth="1"/>
    <col min="2055" max="2056" width="9.5" style="39" bestFit="1" customWidth="1"/>
    <col min="2057" max="2057" width="9" style="39"/>
    <col min="2058" max="2058" width="9.5" style="39" bestFit="1" customWidth="1"/>
    <col min="2059" max="2303" width="9" style="39"/>
    <col min="2304" max="2304" width="26.25" style="39" customWidth="1"/>
    <col min="2305" max="2305" width="10.625" style="39" customWidth="1"/>
    <col min="2306" max="2306" width="9.375" style="39" customWidth="1"/>
    <col min="2307" max="2307" width="10.125" style="39" customWidth="1"/>
    <col min="2308" max="2308" width="10.75" style="39" customWidth="1"/>
    <col min="2309" max="2309" width="8.25" style="39" customWidth="1"/>
    <col min="2310" max="2310" width="9.125" style="39" customWidth="1"/>
    <col min="2311" max="2312" width="9.5" style="39" bestFit="1" customWidth="1"/>
    <col min="2313" max="2313" width="9" style="39"/>
    <col min="2314" max="2314" width="9.5" style="39" bestFit="1" customWidth="1"/>
    <col min="2315" max="2559" width="9" style="39"/>
    <col min="2560" max="2560" width="26.25" style="39" customWidth="1"/>
    <col min="2561" max="2561" width="10.625" style="39" customWidth="1"/>
    <col min="2562" max="2562" width="9.375" style="39" customWidth="1"/>
    <col min="2563" max="2563" width="10.125" style="39" customWidth="1"/>
    <col min="2564" max="2564" width="10.75" style="39" customWidth="1"/>
    <col min="2565" max="2565" width="8.25" style="39" customWidth="1"/>
    <col min="2566" max="2566" width="9.125" style="39" customWidth="1"/>
    <col min="2567" max="2568" width="9.5" style="39" bestFit="1" customWidth="1"/>
    <col min="2569" max="2569" width="9" style="39"/>
    <col min="2570" max="2570" width="9.5" style="39" bestFit="1" customWidth="1"/>
    <col min="2571" max="2815" width="9" style="39"/>
    <col min="2816" max="2816" width="26.25" style="39" customWidth="1"/>
    <col min="2817" max="2817" width="10.625" style="39" customWidth="1"/>
    <col min="2818" max="2818" width="9.375" style="39" customWidth="1"/>
    <col min="2819" max="2819" width="10.125" style="39" customWidth="1"/>
    <col min="2820" max="2820" width="10.75" style="39" customWidth="1"/>
    <col min="2821" max="2821" width="8.25" style="39" customWidth="1"/>
    <col min="2822" max="2822" width="9.125" style="39" customWidth="1"/>
    <col min="2823" max="2824" width="9.5" style="39" bestFit="1" customWidth="1"/>
    <col min="2825" max="2825" width="9" style="39"/>
    <col min="2826" max="2826" width="9.5" style="39" bestFit="1" customWidth="1"/>
    <col min="2827" max="3071" width="9" style="39"/>
    <col min="3072" max="3072" width="26.25" style="39" customWidth="1"/>
    <col min="3073" max="3073" width="10.625" style="39" customWidth="1"/>
    <col min="3074" max="3074" width="9.375" style="39" customWidth="1"/>
    <col min="3075" max="3075" width="10.125" style="39" customWidth="1"/>
    <col min="3076" max="3076" width="10.75" style="39" customWidth="1"/>
    <col min="3077" max="3077" width="8.25" style="39" customWidth="1"/>
    <col min="3078" max="3078" width="9.125" style="39" customWidth="1"/>
    <col min="3079" max="3080" width="9.5" style="39" bestFit="1" customWidth="1"/>
    <col min="3081" max="3081" width="9" style="39"/>
    <col min="3082" max="3082" width="9.5" style="39" bestFit="1" customWidth="1"/>
    <col min="3083" max="3327" width="9" style="39"/>
    <col min="3328" max="3328" width="26.25" style="39" customWidth="1"/>
    <col min="3329" max="3329" width="10.625" style="39" customWidth="1"/>
    <col min="3330" max="3330" width="9.375" style="39" customWidth="1"/>
    <col min="3331" max="3331" width="10.125" style="39" customWidth="1"/>
    <col min="3332" max="3332" width="10.75" style="39" customWidth="1"/>
    <col min="3333" max="3333" width="8.25" style="39" customWidth="1"/>
    <col min="3334" max="3334" width="9.125" style="39" customWidth="1"/>
    <col min="3335" max="3336" width="9.5" style="39" bestFit="1" customWidth="1"/>
    <col min="3337" max="3337" width="9" style="39"/>
    <col min="3338" max="3338" width="9.5" style="39" bestFit="1" customWidth="1"/>
    <col min="3339" max="3583" width="9" style="39"/>
    <col min="3584" max="3584" width="26.25" style="39" customWidth="1"/>
    <col min="3585" max="3585" width="10.625" style="39" customWidth="1"/>
    <col min="3586" max="3586" width="9.375" style="39" customWidth="1"/>
    <col min="3587" max="3587" width="10.125" style="39" customWidth="1"/>
    <col min="3588" max="3588" width="10.75" style="39" customWidth="1"/>
    <col min="3589" max="3589" width="8.25" style="39" customWidth="1"/>
    <col min="3590" max="3590" width="9.125" style="39" customWidth="1"/>
    <col min="3591" max="3592" width="9.5" style="39" bestFit="1" customWidth="1"/>
    <col min="3593" max="3593" width="9" style="39"/>
    <col min="3594" max="3594" width="9.5" style="39" bestFit="1" customWidth="1"/>
    <col min="3595" max="3839" width="9" style="39"/>
    <col min="3840" max="3840" width="26.25" style="39" customWidth="1"/>
    <col min="3841" max="3841" width="10.625" style="39" customWidth="1"/>
    <col min="3842" max="3842" width="9.375" style="39" customWidth="1"/>
    <col min="3843" max="3843" width="10.125" style="39" customWidth="1"/>
    <col min="3844" max="3844" width="10.75" style="39" customWidth="1"/>
    <col min="3845" max="3845" width="8.25" style="39" customWidth="1"/>
    <col min="3846" max="3846" width="9.125" style="39" customWidth="1"/>
    <col min="3847" max="3848" width="9.5" style="39" bestFit="1" customWidth="1"/>
    <col min="3849" max="3849" width="9" style="39"/>
    <col min="3850" max="3850" width="9.5" style="39" bestFit="1" customWidth="1"/>
    <col min="3851" max="4095" width="9" style="39"/>
    <col min="4096" max="4096" width="26.25" style="39" customWidth="1"/>
    <col min="4097" max="4097" width="10.625" style="39" customWidth="1"/>
    <col min="4098" max="4098" width="9.375" style="39" customWidth="1"/>
    <col min="4099" max="4099" width="10.125" style="39" customWidth="1"/>
    <col min="4100" max="4100" width="10.75" style="39" customWidth="1"/>
    <col min="4101" max="4101" width="8.25" style="39" customWidth="1"/>
    <col min="4102" max="4102" width="9.125" style="39" customWidth="1"/>
    <col min="4103" max="4104" width="9.5" style="39" bestFit="1" customWidth="1"/>
    <col min="4105" max="4105" width="9" style="39"/>
    <col min="4106" max="4106" width="9.5" style="39" bestFit="1" customWidth="1"/>
    <col min="4107" max="4351" width="9" style="39"/>
    <col min="4352" max="4352" width="26.25" style="39" customWidth="1"/>
    <col min="4353" max="4353" width="10.625" style="39" customWidth="1"/>
    <col min="4354" max="4354" width="9.375" style="39" customWidth="1"/>
    <col min="4355" max="4355" width="10.125" style="39" customWidth="1"/>
    <col min="4356" max="4356" width="10.75" style="39" customWidth="1"/>
    <col min="4357" max="4357" width="8.25" style="39" customWidth="1"/>
    <col min="4358" max="4358" width="9.125" style="39" customWidth="1"/>
    <col min="4359" max="4360" width="9.5" style="39" bestFit="1" customWidth="1"/>
    <col min="4361" max="4361" width="9" style="39"/>
    <col min="4362" max="4362" width="9.5" style="39" bestFit="1" customWidth="1"/>
    <col min="4363" max="4607" width="9" style="39"/>
    <col min="4608" max="4608" width="26.25" style="39" customWidth="1"/>
    <col min="4609" max="4609" width="10.625" style="39" customWidth="1"/>
    <col min="4610" max="4610" width="9.375" style="39" customWidth="1"/>
    <col min="4611" max="4611" width="10.125" style="39" customWidth="1"/>
    <col min="4612" max="4612" width="10.75" style="39" customWidth="1"/>
    <col min="4613" max="4613" width="8.25" style="39" customWidth="1"/>
    <col min="4614" max="4614" width="9.125" style="39" customWidth="1"/>
    <col min="4615" max="4616" width="9.5" style="39" bestFit="1" customWidth="1"/>
    <col min="4617" max="4617" width="9" style="39"/>
    <col min="4618" max="4618" width="9.5" style="39" bestFit="1" customWidth="1"/>
    <col min="4619" max="4863" width="9" style="39"/>
    <col min="4864" max="4864" width="26.25" style="39" customWidth="1"/>
    <col min="4865" max="4865" width="10.625" style="39" customWidth="1"/>
    <col min="4866" max="4866" width="9.375" style="39" customWidth="1"/>
    <col min="4867" max="4867" width="10.125" style="39" customWidth="1"/>
    <col min="4868" max="4868" width="10.75" style="39" customWidth="1"/>
    <col min="4869" max="4869" width="8.25" style="39" customWidth="1"/>
    <col min="4870" max="4870" width="9.125" style="39" customWidth="1"/>
    <col min="4871" max="4872" width="9.5" style="39" bestFit="1" customWidth="1"/>
    <col min="4873" max="4873" width="9" style="39"/>
    <col min="4874" max="4874" width="9.5" style="39" bestFit="1" customWidth="1"/>
    <col min="4875" max="5119" width="9" style="39"/>
    <col min="5120" max="5120" width="26.25" style="39" customWidth="1"/>
    <col min="5121" max="5121" width="10.625" style="39" customWidth="1"/>
    <col min="5122" max="5122" width="9.375" style="39" customWidth="1"/>
    <col min="5123" max="5123" width="10.125" style="39" customWidth="1"/>
    <col min="5124" max="5124" width="10.75" style="39" customWidth="1"/>
    <col min="5125" max="5125" width="8.25" style="39" customWidth="1"/>
    <col min="5126" max="5126" width="9.125" style="39" customWidth="1"/>
    <col min="5127" max="5128" width="9.5" style="39" bestFit="1" customWidth="1"/>
    <col min="5129" max="5129" width="9" style="39"/>
    <col min="5130" max="5130" width="9.5" style="39" bestFit="1" customWidth="1"/>
    <col min="5131" max="5375" width="9" style="39"/>
    <col min="5376" max="5376" width="26.25" style="39" customWidth="1"/>
    <col min="5377" max="5377" width="10.625" style="39" customWidth="1"/>
    <col min="5378" max="5378" width="9.375" style="39" customWidth="1"/>
    <col min="5379" max="5379" width="10.125" style="39" customWidth="1"/>
    <col min="5380" max="5380" width="10.75" style="39" customWidth="1"/>
    <col min="5381" max="5381" width="8.25" style="39" customWidth="1"/>
    <col min="5382" max="5382" width="9.125" style="39" customWidth="1"/>
    <col min="5383" max="5384" width="9.5" style="39" bestFit="1" customWidth="1"/>
    <col min="5385" max="5385" width="9" style="39"/>
    <col min="5386" max="5386" width="9.5" style="39" bestFit="1" customWidth="1"/>
    <col min="5387" max="5631" width="9" style="39"/>
    <col min="5632" max="5632" width="26.25" style="39" customWidth="1"/>
    <col min="5633" max="5633" width="10.625" style="39" customWidth="1"/>
    <col min="5634" max="5634" width="9.375" style="39" customWidth="1"/>
    <col min="5635" max="5635" width="10.125" style="39" customWidth="1"/>
    <col min="5636" max="5636" width="10.75" style="39" customWidth="1"/>
    <col min="5637" max="5637" width="8.25" style="39" customWidth="1"/>
    <col min="5638" max="5638" width="9.125" style="39" customWidth="1"/>
    <col min="5639" max="5640" width="9.5" style="39" bestFit="1" customWidth="1"/>
    <col min="5641" max="5641" width="9" style="39"/>
    <col min="5642" max="5642" width="9.5" style="39" bestFit="1" customWidth="1"/>
    <col min="5643" max="5887" width="9" style="39"/>
    <col min="5888" max="5888" width="26.25" style="39" customWidth="1"/>
    <col min="5889" max="5889" width="10.625" style="39" customWidth="1"/>
    <col min="5890" max="5890" width="9.375" style="39" customWidth="1"/>
    <col min="5891" max="5891" width="10.125" style="39" customWidth="1"/>
    <col min="5892" max="5892" width="10.75" style="39" customWidth="1"/>
    <col min="5893" max="5893" width="8.25" style="39" customWidth="1"/>
    <col min="5894" max="5894" width="9.125" style="39" customWidth="1"/>
    <col min="5895" max="5896" width="9.5" style="39" bestFit="1" customWidth="1"/>
    <col min="5897" max="5897" width="9" style="39"/>
    <col min="5898" max="5898" width="9.5" style="39" bestFit="1" customWidth="1"/>
    <col min="5899" max="6143" width="9" style="39"/>
    <col min="6144" max="6144" width="26.25" style="39" customWidth="1"/>
    <col min="6145" max="6145" width="10.625" style="39" customWidth="1"/>
    <col min="6146" max="6146" width="9.375" style="39" customWidth="1"/>
    <col min="6147" max="6147" width="10.125" style="39" customWidth="1"/>
    <col min="6148" max="6148" width="10.75" style="39" customWidth="1"/>
    <col min="6149" max="6149" width="8.25" style="39" customWidth="1"/>
    <col min="6150" max="6150" width="9.125" style="39" customWidth="1"/>
    <col min="6151" max="6152" width="9.5" style="39" bestFit="1" customWidth="1"/>
    <col min="6153" max="6153" width="9" style="39"/>
    <col min="6154" max="6154" width="9.5" style="39" bestFit="1" customWidth="1"/>
    <col min="6155" max="6399" width="9" style="39"/>
    <col min="6400" max="6400" width="26.25" style="39" customWidth="1"/>
    <col min="6401" max="6401" width="10.625" style="39" customWidth="1"/>
    <col min="6402" max="6402" width="9.375" style="39" customWidth="1"/>
    <col min="6403" max="6403" width="10.125" style="39" customWidth="1"/>
    <col min="6404" max="6404" width="10.75" style="39" customWidth="1"/>
    <col min="6405" max="6405" width="8.25" style="39" customWidth="1"/>
    <col min="6406" max="6406" width="9.125" style="39" customWidth="1"/>
    <col min="6407" max="6408" width="9.5" style="39" bestFit="1" customWidth="1"/>
    <col min="6409" max="6409" width="9" style="39"/>
    <col min="6410" max="6410" width="9.5" style="39" bestFit="1" customWidth="1"/>
    <col min="6411" max="6655" width="9" style="39"/>
    <col min="6656" max="6656" width="26.25" style="39" customWidth="1"/>
    <col min="6657" max="6657" width="10.625" style="39" customWidth="1"/>
    <col min="6658" max="6658" width="9.375" style="39" customWidth="1"/>
    <col min="6659" max="6659" width="10.125" style="39" customWidth="1"/>
    <col min="6660" max="6660" width="10.75" style="39" customWidth="1"/>
    <col min="6661" max="6661" width="8.25" style="39" customWidth="1"/>
    <col min="6662" max="6662" width="9.125" style="39" customWidth="1"/>
    <col min="6663" max="6664" width="9.5" style="39" bestFit="1" customWidth="1"/>
    <col min="6665" max="6665" width="9" style="39"/>
    <col min="6666" max="6666" width="9.5" style="39" bestFit="1" customWidth="1"/>
    <col min="6667" max="6911" width="9" style="39"/>
    <col min="6912" max="6912" width="26.25" style="39" customWidth="1"/>
    <col min="6913" max="6913" width="10.625" style="39" customWidth="1"/>
    <col min="6914" max="6914" width="9.375" style="39" customWidth="1"/>
    <col min="6915" max="6915" width="10.125" style="39" customWidth="1"/>
    <col min="6916" max="6916" width="10.75" style="39" customWidth="1"/>
    <col min="6917" max="6917" width="8.25" style="39" customWidth="1"/>
    <col min="6918" max="6918" width="9.125" style="39" customWidth="1"/>
    <col min="6919" max="6920" width="9.5" style="39" bestFit="1" customWidth="1"/>
    <col min="6921" max="6921" width="9" style="39"/>
    <col min="6922" max="6922" width="9.5" style="39" bestFit="1" customWidth="1"/>
    <col min="6923" max="7167" width="9" style="39"/>
    <col min="7168" max="7168" width="26.25" style="39" customWidth="1"/>
    <col min="7169" max="7169" width="10.625" style="39" customWidth="1"/>
    <col min="7170" max="7170" width="9.375" style="39" customWidth="1"/>
    <col min="7171" max="7171" width="10.125" style="39" customWidth="1"/>
    <col min="7172" max="7172" width="10.75" style="39" customWidth="1"/>
    <col min="7173" max="7173" width="8.25" style="39" customWidth="1"/>
    <col min="7174" max="7174" width="9.125" style="39" customWidth="1"/>
    <col min="7175" max="7176" width="9.5" style="39" bestFit="1" customWidth="1"/>
    <col min="7177" max="7177" width="9" style="39"/>
    <col min="7178" max="7178" width="9.5" style="39" bestFit="1" customWidth="1"/>
    <col min="7179" max="7423" width="9" style="39"/>
    <col min="7424" max="7424" width="26.25" style="39" customWidth="1"/>
    <col min="7425" max="7425" width="10.625" style="39" customWidth="1"/>
    <col min="7426" max="7426" width="9.375" style="39" customWidth="1"/>
    <col min="7427" max="7427" width="10.125" style="39" customWidth="1"/>
    <col min="7428" max="7428" width="10.75" style="39" customWidth="1"/>
    <col min="7429" max="7429" width="8.25" style="39" customWidth="1"/>
    <col min="7430" max="7430" width="9.125" style="39" customWidth="1"/>
    <col min="7431" max="7432" width="9.5" style="39" bestFit="1" customWidth="1"/>
    <col min="7433" max="7433" width="9" style="39"/>
    <col min="7434" max="7434" width="9.5" style="39" bestFit="1" customWidth="1"/>
    <col min="7435" max="7679" width="9" style="39"/>
    <col min="7680" max="7680" width="26.25" style="39" customWidth="1"/>
    <col min="7681" max="7681" width="10.625" style="39" customWidth="1"/>
    <col min="7682" max="7682" width="9.375" style="39" customWidth="1"/>
    <col min="7683" max="7683" width="10.125" style="39" customWidth="1"/>
    <col min="7684" max="7684" width="10.75" style="39" customWidth="1"/>
    <col min="7685" max="7685" width="8.25" style="39" customWidth="1"/>
    <col min="7686" max="7686" width="9.125" style="39" customWidth="1"/>
    <col min="7687" max="7688" width="9.5" style="39" bestFit="1" customWidth="1"/>
    <col min="7689" max="7689" width="9" style="39"/>
    <col min="7690" max="7690" width="9.5" style="39" bestFit="1" customWidth="1"/>
    <col min="7691" max="7935" width="9" style="39"/>
    <col min="7936" max="7936" width="26.25" style="39" customWidth="1"/>
    <col min="7937" max="7937" width="10.625" style="39" customWidth="1"/>
    <col min="7938" max="7938" width="9.375" style="39" customWidth="1"/>
    <col min="7939" max="7939" width="10.125" style="39" customWidth="1"/>
    <col min="7940" max="7940" width="10.75" style="39" customWidth="1"/>
    <col min="7941" max="7941" width="8.25" style="39" customWidth="1"/>
    <col min="7942" max="7942" width="9.125" style="39" customWidth="1"/>
    <col min="7943" max="7944" width="9.5" style="39" bestFit="1" customWidth="1"/>
    <col min="7945" max="7945" width="9" style="39"/>
    <col min="7946" max="7946" width="9.5" style="39" bestFit="1" customWidth="1"/>
    <col min="7947" max="8191" width="9" style="39"/>
    <col min="8192" max="8192" width="26.25" style="39" customWidth="1"/>
    <col min="8193" max="8193" width="10.625" style="39" customWidth="1"/>
    <col min="8194" max="8194" width="9.375" style="39" customWidth="1"/>
    <col min="8195" max="8195" width="10.125" style="39" customWidth="1"/>
    <col min="8196" max="8196" width="10.75" style="39" customWidth="1"/>
    <col min="8197" max="8197" width="8.25" style="39" customWidth="1"/>
    <col min="8198" max="8198" width="9.125" style="39" customWidth="1"/>
    <col min="8199" max="8200" width="9.5" style="39" bestFit="1" customWidth="1"/>
    <col min="8201" max="8201" width="9" style="39"/>
    <col min="8202" max="8202" width="9.5" style="39" bestFit="1" customWidth="1"/>
    <col min="8203" max="8447" width="9" style="39"/>
    <col min="8448" max="8448" width="26.25" style="39" customWidth="1"/>
    <col min="8449" max="8449" width="10.625" style="39" customWidth="1"/>
    <col min="8450" max="8450" width="9.375" style="39" customWidth="1"/>
    <col min="8451" max="8451" width="10.125" style="39" customWidth="1"/>
    <col min="8452" max="8452" width="10.75" style="39" customWidth="1"/>
    <col min="8453" max="8453" width="8.25" style="39" customWidth="1"/>
    <col min="8454" max="8454" width="9.125" style="39" customWidth="1"/>
    <col min="8455" max="8456" width="9.5" style="39" bestFit="1" customWidth="1"/>
    <col min="8457" max="8457" width="9" style="39"/>
    <col min="8458" max="8458" width="9.5" style="39" bestFit="1" customWidth="1"/>
    <col min="8459" max="8703" width="9" style="39"/>
    <col min="8704" max="8704" width="26.25" style="39" customWidth="1"/>
    <col min="8705" max="8705" width="10.625" style="39" customWidth="1"/>
    <col min="8706" max="8706" width="9.375" style="39" customWidth="1"/>
    <col min="8707" max="8707" width="10.125" style="39" customWidth="1"/>
    <col min="8708" max="8708" width="10.75" style="39" customWidth="1"/>
    <col min="8709" max="8709" width="8.25" style="39" customWidth="1"/>
    <col min="8710" max="8710" width="9.125" style="39" customWidth="1"/>
    <col min="8711" max="8712" width="9.5" style="39" bestFit="1" customWidth="1"/>
    <col min="8713" max="8713" width="9" style="39"/>
    <col min="8714" max="8714" width="9.5" style="39" bestFit="1" customWidth="1"/>
    <col min="8715" max="8959" width="9" style="39"/>
    <col min="8960" max="8960" width="26.25" style="39" customWidth="1"/>
    <col min="8961" max="8961" width="10.625" style="39" customWidth="1"/>
    <col min="8962" max="8962" width="9.375" style="39" customWidth="1"/>
    <col min="8963" max="8963" width="10.125" style="39" customWidth="1"/>
    <col min="8964" max="8964" width="10.75" style="39" customWidth="1"/>
    <col min="8965" max="8965" width="8.25" style="39" customWidth="1"/>
    <col min="8966" max="8966" width="9.125" style="39" customWidth="1"/>
    <col min="8967" max="8968" width="9.5" style="39" bestFit="1" customWidth="1"/>
    <col min="8969" max="8969" width="9" style="39"/>
    <col min="8970" max="8970" width="9.5" style="39" bestFit="1" customWidth="1"/>
    <col min="8971" max="9215" width="9" style="39"/>
    <col min="9216" max="9216" width="26.25" style="39" customWidth="1"/>
    <col min="9217" max="9217" width="10.625" style="39" customWidth="1"/>
    <col min="9218" max="9218" width="9.375" style="39" customWidth="1"/>
    <col min="9219" max="9219" width="10.125" style="39" customWidth="1"/>
    <col min="9220" max="9220" width="10.75" style="39" customWidth="1"/>
    <col min="9221" max="9221" width="8.25" style="39" customWidth="1"/>
    <col min="9222" max="9222" width="9.125" style="39" customWidth="1"/>
    <col min="9223" max="9224" width="9.5" style="39" bestFit="1" customWidth="1"/>
    <col min="9225" max="9225" width="9" style="39"/>
    <col min="9226" max="9226" width="9.5" style="39" bestFit="1" customWidth="1"/>
    <col min="9227" max="9471" width="9" style="39"/>
    <col min="9472" max="9472" width="26.25" style="39" customWidth="1"/>
    <col min="9473" max="9473" width="10.625" style="39" customWidth="1"/>
    <col min="9474" max="9474" width="9.375" style="39" customWidth="1"/>
    <col min="9475" max="9475" width="10.125" style="39" customWidth="1"/>
    <col min="9476" max="9476" width="10.75" style="39" customWidth="1"/>
    <col min="9477" max="9477" width="8.25" style="39" customWidth="1"/>
    <col min="9478" max="9478" width="9.125" style="39" customWidth="1"/>
    <col min="9479" max="9480" width="9.5" style="39" bestFit="1" customWidth="1"/>
    <col min="9481" max="9481" width="9" style="39"/>
    <col min="9482" max="9482" width="9.5" style="39" bestFit="1" customWidth="1"/>
    <col min="9483" max="9727" width="9" style="39"/>
    <col min="9728" max="9728" width="26.25" style="39" customWidth="1"/>
    <col min="9729" max="9729" width="10.625" style="39" customWidth="1"/>
    <col min="9730" max="9730" width="9.375" style="39" customWidth="1"/>
    <col min="9731" max="9731" width="10.125" style="39" customWidth="1"/>
    <col min="9732" max="9732" width="10.75" style="39" customWidth="1"/>
    <col min="9733" max="9733" width="8.25" style="39" customWidth="1"/>
    <col min="9734" max="9734" width="9.125" style="39" customWidth="1"/>
    <col min="9735" max="9736" width="9.5" style="39" bestFit="1" customWidth="1"/>
    <col min="9737" max="9737" width="9" style="39"/>
    <col min="9738" max="9738" width="9.5" style="39" bestFit="1" customWidth="1"/>
    <col min="9739" max="9983" width="9" style="39"/>
    <col min="9984" max="9984" width="26.25" style="39" customWidth="1"/>
    <col min="9985" max="9985" width="10.625" style="39" customWidth="1"/>
    <col min="9986" max="9986" width="9.375" style="39" customWidth="1"/>
    <col min="9987" max="9987" width="10.125" style="39" customWidth="1"/>
    <col min="9988" max="9988" width="10.75" style="39" customWidth="1"/>
    <col min="9989" max="9989" width="8.25" style="39" customWidth="1"/>
    <col min="9990" max="9990" width="9.125" style="39" customWidth="1"/>
    <col min="9991" max="9992" width="9.5" style="39" bestFit="1" customWidth="1"/>
    <col min="9993" max="9993" width="9" style="39"/>
    <col min="9994" max="9994" width="9.5" style="39" bestFit="1" customWidth="1"/>
    <col min="9995" max="10239" width="9" style="39"/>
    <col min="10240" max="10240" width="26.25" style="39" customWidth="1"/>
    <col min="10241" max="10241" width="10.625" style="39" customWidth="1"/>
    <col min="10242" max="10242" width="9.375" style="39" customWidth="1"/>
    <col min="10243" max="10243" width="10.125" style="39" customWidth="1"/>
    <col min="10244" max="10244" width="10.75" style="39" customWidth="1"/>
    <col min="10245" max="10245" width="8.25" style="39" customWidth="1"/>
    <col min="10246" max="10246" width="9.125" style="39" customWidth="1"/>
    <col min="10247" max="10248" width="9.5" style="39" bestFit="1" customWidth="1"/>
    <col min="10249" max="10249" width="9" style="39"/>
    <col min="10250" max="10250" width="9.5" style="39" bestFit="1" customWidth="1"/>
    <col min="10251" max="10495" width="9" style="39"/>
    <col min="10496" max="10496" width="26.25" style="39" customWidth="1"/>
    <col min="10497" max="10497" width="10.625" style="39" customWidth="1"/>
    <col min="10498" max="10498" width="9.375" style="39" customWidth="1"/>
    <col min="10499" max="10499" width="10.125" style="39" customWidth="1"/>
    <col min="10500" max="10500" width="10.75" style="39" customWidth="1"/>
    <col min="10501" max="10501" width="8.25" style="39" customWidth="1"/>
    <col min="10502" max="10502" width="9.125" style="39" customWidth="1"/>
    <col min="10503" max="10504" width="9.5" style="39" bestFit="1" customWidth="1"/>
    <col min="10505" max="10505" width="9" style="39"/>
    <col min="10506" max="10506" width="9.5" style="39" bestFit="1" customWidth="1"/>
    <col min="10507" max="10751" width="9" style="39"/>
    <col min="10752" max="10752" width="26.25" style="39" customWidth="1"/>
    <col min="10753" max="10753" width="10.625" style="39" customWidth="1"/>
    <col min="10754" max="10754" width="9.375" style="39" customWidth="1"/>
    <col min="10755" max="10755" width="10.125" style="39" customWidth="1"/>
    <col min="10756" max="10756" width="10.75" style="39" customWidth="1"/>
    <col min="10757" max="10757" width="8.25" style="39" customWidth="1"/>
    <col min="10758" max="10758" width="9.125" style="39" customWidth="1"/>
    <col min="10759" max="10760" width="9.5" style="39" bestFit="1" customWidth="1"/>
    <col min="10761" max="10761" width="9" style="39"/>
    <col min="10762" max="10762" width="9.5" style="39" bestFit="1" customWidth="1"/>
    <col min="10763" max="11007" width="9" style="39"/>
    <col min="11008" max="11008" width="26.25" style="39" customWidth="1"/>
    <col min="11009" max="11009" width="10.625" style="39" customWidth="1"/>
    <col min="11010" max="11010" width="9.375" style="39" customWidth="1"/>
    <col min="11011" max="11011" width="10.125" style="39" customWidth="1"/>
    <col min="11012" max="11012" width="10.75" style="39" customWidth="1"/>
    <col min="11013" max="11013" width="8.25" style="39" customWidth="1"/>
    <col min="11014" max="11014" width="9.125" style="39" customWidth="1"/>
    <col min="11015" max="11016" width="9.5" style="39" bestFit="1" customWidth="1"/>
    <col min="11017" max="11017" width="9" style="39"/>
    <col min="11018" max="11018" width="9.5" style="39" bestFit="1" customWidth="1"/>
    <col min="11019" max="11263" width="9" style="39"/>
    <col min="11264" max="11264" width="26.25" style="39" customWidth="1"/>
    <col min="11265" max="11265" width="10.625" style="39" customWidth="1"/>
    <col min="11266" max="11266" width="9.375" style="39" customWidth="1"/>
    <col min="11267" max="11267" width="10.125" style="39" customWidth="1"/>
    <col min="11268" max="11268" width="10.75" style="39" customWidth="1"/>
    <col min="11269" max="11269" width="8.25" style="39" customWidth="1"/>
    <col min="11270" max="11270" width="9.125" style="39" customWidth="1"/>
    <col min="11271" max="11272" width="9.5" style="39" bestFit="1" customWidth="1"/>
    <col min="11273" max="11273" width="9" style="39"/>
    <col min="11274" max="11274" width="9.5" style="39" bestFit="1" customWidth="1"/>
    <col min="11275" max="11519" width="9" style="39"/>
    <col min="11520" max="11520" width="26.25" style="39" customWidth="1"/>
    <col min="11521" max="11521" width="10.625" style="39" customWidth="1"/>
    <col min="11522" max="11522" width="9.375" style="39" customWidth="1"/>
    <col min="11523" max="11523" width="10.125" style="39" customWidth="1"/>
    <col min="11524" max="11524" width="10.75" style="39" customWidth="1"/>
    <col min="11525" max="11525" width="8.25" style="39" customWidth="1"/>
    <col min="11526" max="11526" width="9.125" style="39" customWidth="1"/>
    <col min="11527" max="11528" width="9.5" style="39" bestFit="1" customWidth="1"/>
    <col min="11529" max="11529" width="9" style="39"/>
    <col min="11530" max="11530" width="9.5" style="39" bestFit="1" customWidth="1"/>
    <col min="11531" max="11775" width="9" style="39"/>
    <col min="11776" max="11776" width="26.25" style="39" customWidth="1"/>
    <col min="11777" max="11777" width="10.625" style="39" customWidth="1"/>
    <col min="11778" max="11778" width="9.375" style="39" customWidth="1"/>
    <col min="11779" max="11779" width="10.125" style="39" customWidth="1"/>
    <col min="11780" max="11780" width="10.75" style="39" customWidth="1"/>
    <col min="11781" max="11781" width="8.25" style="39" customWidth="1"/>
    <col min="11782" max="11782" width="9.125" style="39" customWidth="1"/>
    <col min="11783" max="11784" width="9.5" style="39" bestFit="1" customWidth="1"/>
    <col min="11785" max="11785" width="9" style="39"/>
    <col min="11786" max="11786" width="9.5" style="39" bestFit="1" customWidth="1"/>
    <col min="11787" max="12031" width="9" style="39"/>
    <col min="12032" max="12032" width="26.25" style="39" customWidth="1"/>
    <col min="12033" max="12033" width="10.625" style="39" customWidth="1"/>
    <col min="12034" max="12034" width="9.375" style="39" customWidth="1"/>
    <col min="12035" max="12035" width="10.125" style="39" customWidth="1"/>
    <col min="12036" max="12036" width="10.75" style="39" customWidth="1"/>
    <col min="12037" max="12037" width="8.25" style="39" customWidth="1"/>
    <col min="12038" max="12038" width="9.125" style="39" customWidth="1"/>
    <col min="12039" max="12040" width="9.5" style="39" bestFit="1" customWidth="1"/>
    <col min="12041" max="12041" width="9" style="39"/>
    <col min="12042" max="12042" width="9.5" style="39" bestFit="1" customWidth="1"/>
    <col min="12043" max="12287" width="9" style="39"/>
    <col min="12288" max="12288" width="26.25" style="39" customWidth="1"/>
    <col min="12289" max="12289" width="10.625" style="39" customWidth="1"/>
    <col min="12290" max="12290" width="9.375" style="39" customWidth="1"/>
    <col min="12291" max="12291" width="10.125" style="39" customWidth="1"/>
    <col min="12292" max="12292" width="10.75" style="39" customWidth="1"/>
    <col min="12293" max="12293" width="8.25" style="39" customWidth="1"/>
    <col min="12294" max="12294" width="9.125" style="39" customWidth="1"/>
    <col min="12295" max="12296" width="9.5" style="39" bestFit="1" customWidth="1"/>
    <col min="12297" max="12297" width="9" style="39"/>
    <col min="12298" max="12298" width="9.5" style="39" bestFit="1" customWidth="1"/>
    <col min="12299" max="12543" width="9" style="39"/>
    <col min="12544" max="12544" width="26.25" style="39" customWidth="1"/>
    <col min="12545" max="12545" width="10.625" style="39" customWidth="1"/>
    <col min="12546" max="12546" width="9.375" style="39" customWidth="1"/>
    <col min="12547" max="12547" width="10.125" style="39" customWidth="1"/>
    <col min="12548" max="12548" width="10.75" style="39" customWidth="1"/>
    <col min="12549" max="12549" width="8.25" style="39" customWidth="1"/>
    <col min="12550" max="12550" width="9.125" style="39" customWidth="1"/>
    <col min="12551" max="12552" width="9.5" style="39" bestFit="1" customWidth="1"/>
    <col min="12553" max="12553" width="9" style="39"/>
    <col min="12554" max="12554" width="9.5" style="39" bestFit="1" customWidth="1"/>
    <col min="12555" max="12799" width="9" style="39"/>
    <col min="12800" max="12800" width="26.25" style="39" customWidth="1"/>
    <col min="12801" max="12801" width="10.625" style="39" customWidth="1"/>
    <col min="12802" max="12802" width="9.375" style="39" customWidth="1"/>
    <col min="12803" max="12803" width="10.125" style="39" customWidth="1"/>
    <col min="12804" max="12804" width="10.75" style="39" customWidth="1"/>
    <col min="12805" max="12805" width="8.25" style="39" customWidth="1"/>
    <col min="12806" max="12806" width="9.125" style="39" customWidth="1"/>
    <col min="12807" max="12808" width="9.5" style="39" bestFit="1" customWidth="1"/>
    <col min="12809" max="12809" width="9" style="39"/>
    <col min="12810" max="12810" width="9.5" style="39" bestFit="1" customWidth="1"/>
    <col min="12811" max="13055" width="9" style="39"/>
    <col min="13056" max="13056" width="26.25" style="39" customWidth="1"/>
    <col min="13057" max="13057" width="10.625" style="39" customWidth="1"/>
    <col min="13058" max="13058" width="9.375" style="39" customWidth="1"/>
    <col min="13059" max="13059" width="10.125" style="39" customWidth="1"/>
    <col min="13060" max="13060" width="10.75" style="39" customWidth="1"/>
    <col min="13061" max="13061" width="8.25" style="39" customWidth="1"/>
    <col min="13062" max="13062" width="9.125" style="39" customWidth="1"/>
    <col min="13063" max="13064" width="9.5" style="39" bestFit="1" customWidth="1"/>
    <col min="13065" max="13065" width="9" style="39"/>
    <col min="13066" max="13066" width="9.5" style="39" bestFit="1" customWidth="1"/>
    <col min="13067" max="13311" width="9" style="39"/>
    <col min="13312" max="13312" width="26.25" style="39" customWidth="1"/>
    <col min="13313" max="13313" width="10.625" style="39" customWidth="1"/>
    <col min="13314" max="13314" width="9.375" style="39" customWidth="1"/>
    <col min="13315" max="13315" width="10.125" style="39" customWidth="1"/>
    <col min="13316" max="13316" width="10.75" style="39" customWidth="1"/>
    <col min="13317" max="13317" width="8.25" style="39" customWidth="1"/>
    <col min="13318" max="13318" width="9.125" style="39" customWidth="1"/>
    <col min="13319" max="13320" width="9.5" style="39" bestFit="1" customWidth="1"/>
    <col min="13321" max="13321" width="9" style="39"/>
    <col min="13322" max="13322" width="9.5" style="39" bestFit="1" customWidth="1"/>
    <col min="13323" max="13567" width="9" style="39"/>
    <col min="13568" max="13568" width="26.25" style="39" customWidth="1"/>
    <col min="13569" max="13569" width="10.625" style="39" customWidth="1"/>
    <col min="13570" max="13570" width="9.375" style="39" customWidth="1"/>
    <col min="13571" max="13571" width="10.125" style="39" customWidth="1"/>
    <col min="13572" max="13572" width="10.75" style="39" customWidth="1"/>
    <col min="13573" max="13573" width="8.25" style="39" customWidth="1"/>
    <col min="13574" max="13574" width="9.125" style="39" customWidth="1"/>
    <col min="13575" max="13576" width="9.5" style="39" bestFit="1" customWidth="1"/>
    <col min="13577" max="13577" width="9" style="39"/>
    <col min="13578" max="13578" width="9.5" style="39" bestFit="1" customWidth="1"/>
    <col min="13579" max="13823" width="9" style="39"/>
    <col min="13824" max="13824" width="26.25" style="39" customWidth="1"/>
    <col min="13825" max="13825" width="10.625" style="39" customWidth="1"/>
    <col min="13826" max="13826" width="9.375" style="39" customWidth="1"/>
    <col min="13827" max="13827" width="10.125" style="39" customWidth="1"/>
    <col min="13828" max="13828" width="10.75" style="39" customWidth="1"/>
    <col min="13829" max="13829" width="8.25" style="39" customWidth="1"/>
    <col min="13830" max="13830" width="9.125" style="39" customWidth="1"/>
    <col min="13831" max="13832" width="9.5" style="39" bestFit="1" customWidth="1"/>
    <col min="13833" max="13833" width="9" style="39"/>
    <col min="13834" max="13834" width="9.5" style="39" bestFit="1" customWidth="1"/>
    <col min="13835" max="14079" width="9" style="39"/>
    <col min="14080" max="14080" width="26.25" style="39" customWidth="1"/>
    <col min="14081" max="14081" width="10.625" style="39" customWidth="1"/>
    <col min="14082" max="14082" width="9.375" style="39" customWidth="1"/>
    <col min="14083" max="14083" width="10.125" style="39" customWidth="1"/>
    <col min="14084" max="14084" width="10.75" style="39" customWidth="1"/>
    <col min="14085" max="14085" width="8.25" style="39" customWidth="1"/>
    <col min="14086" max="14086" width="9.125" style="39" customWidth="1"/>
    <col min="14087" max="14088" width="9.5" style="39" bestFit="1" customWidth="1"/>
    <col min="14089" max="14089" width="9" style="39"/>
    <col min="14090" max="14090" width="9.5" style="39" bestFit="1" customWidth="1"/>
    <col min="14091" max="14335" width="9" style="39"/>
    <col min="14336" max="14336" width="26.25" style="39" customWidth="1"/>
    <col min="14337" max="14337" width="10.625" style="39" customWidth="1"/>
    <col min="14338" max="14338" width="9.375" style="39" customWidth="1"/>
    <col min="14339" max="14339" width="10.125" style="39" customWidth="1"/>
    <col min="14340" max="14340" width="10.75" style="39" customWidth="1"/>
    <col min="14341" max="14341" width="8.25" style="39" customWidth="1"/>
    <col min="14342" max="14342" width="9.125" style="39" customWidth="1"/>
    <col min="14343" max="14344" width="9.5" style="39" bestFit="1" customWidth="1"/>
    <col min="14345" max="14345" width="9" style="39"/>
    <col min="14346" max="14346" width="9.5" style="39" bestFit="1" customWidth="1"/>
    <col min="14347" max="14591" width="9" style="39"/>
    <col min="14592" max="14592" width="26.25" style="39" customWidth="1"/>
    <col min="14593" max="14593" width="10.625" style="39" customWidth="1"/>
    <col min="14594" max="14594" width="9.375" style="39" customWidth="1"/>
    <col min="14595" max="14595" width="10.125" style="39" customWidth="1"/>
    <col min="14596" max="14596" width="10.75" style="39" customWidth="1"/>
    <col min="14597" max="14597" width="8.25" style="39" customWidth="1"/>
    <col min="14598" max="14598" width="9.125" style="39" customWidth="1"/>
    <col min="14599" max="14600" width="9.5" style="39" bestFit="1" customWidth="1"/>
    <col min="14601" max="14601" width="9" style="39"/>
    <col min="14602" max="14602" width="9.5" style="39" bestFit="1" customWidth="1"/>
    <col min="14603" max="14847" width="9" style="39"/>
    <col min="14848" max="14848" width="26.25" style="39" customWidth="1"/>
    <col min="14849" max="14849" width="10.625" style="39" customWidth="1"/>
    <col min="14850" max="14850" width="9.375" style="39" customWidth="1"/>
    <col min="14851" max="14851" width="10.125" style="39" customWidth="1"/>
    <col min="14852" max="14852" width="10.75" style="39" customWidth="1"/>
    <col min="14853" max="14853" width="8.25" style="39" customWidth="1"/>
    <col min="14854" max="14854" width="9.125" style="39" customWidth="1"/>
    <col min="14855" max="14856" width="9.5" style="39" bestFit="1" customWidth="1"/>
    <col min="14857" max="14857" width="9" style="39"/>
    <col min="14858" max="14858" width="9.5" style="39" bestFit="1" customWidth="1"/>
    <col min="14859" max="15103" width="9" style="39"/>
    <col min="15104" max="15104" width="26.25" style="39" customWidth="1"/>
    <col min="15105" max="15105" width="10.625" style="39" customWidth="1"/>
    <col min="15106" max="15106" width="9.375" style="39" customWidth="1"/>
    <col min="15107" max="15107" width="10.125" style="39" customWidth="1"/>
    <col min="15108" max="15108" width="10.75" style="39" customWidth="1"/>
    <col min="15109" max="15109" width="8.25" style="39" customWidth="1"/>
    <col min="15110" max="15110" width="9.125" style="39" customWidth="1"/>
    <col min="15111" max="15112" width="9.5" style="39" bestFit="1" customWidth="1"/>
    <col min="15113" max="15113" width="9" style="39"/>
    <col min="15114" max="15114" width="9.5" style="39" bestFit="1" customWidth="1"/>
    <col min="15115" max="15359" width="9" style="39"/>
    <col min="15360" max="15360" width="26.25" style="39" customWidth="1"/>
    <col min="15361" max="15361" width="10.625" style="39" customWidth="1"/>
    <col min="15362" max="15362" width="9.375" style="39" customWidth="1"/>
    <col min="15363" max="15363" width="10.125" style="39" customWidth="1"/>
    <col min="15364" max="15364" width="10.75" style="39" customWidth="1"/>
    <col min="15365" max="15365" width="8.25" style="39" customWidth="1"/>
    <col min="15366" max="15366" width="9.125" style="39" customWidth="1"/>
    <col min="15367" max="15368" width="9.5" style="39" bestFit="1" customWidth="1"/>
    <col min="15369" max="15369" width="9" style="39"/>
    <col min="15370" max="15370" width="9.5" style="39" bestFit="1" customWidth="1"/>
    <col min="15371" max="15615" width="9" style="39"/>
    <col min="15616" max="15616" width="26.25" style="39" customWidth="1"/>
    <col min="15617" max="15617" width="10.625" style="39" customWidth="1"/>
    <col min="15618" max="15618" width="9.375" style="39" customWidth="1"/>
    <col min="15619" max="15619" width="10.125" style="39" customWidth="1"/>
    <col min="15620" max="15620" width="10.75" style="39" customWidth="1"/>
    <col min="15621" max="15621" width="8.25" style="39" customWidth="1"/>
    <col min="15622" max="15622" width="9.125" style="39" customWidth="1"/>
    <col min="15623" max="15624" width="9.5" style="39" bestFit="1" customWidth="1"/>
    <col min="15625" max="15625" width="9" style="39"/>
    <col min="15626" max="15626" width="9.5" style="39" bestFit="1" customWidth="1"/>
    <col min="15627" max="15871" width="9" style="39"/>
    <col min="15872" max="15872" width="26.25" style="39" customWidth="1"/>
    <col min="15873" max="15873" width="10.625" style="39" customWidth="1"/>
    <col min="15874" max="15874" width="9.375" style="39" customWidth="1"/>
    <col min="15875" max="15875" width="10.125" style="39" customWidth="1"/>
    <col min="15876" max="15876" width="10.75" style="39" customWidth="1"/>
    <col min="15877" max="15877" width="8.25" style="39" customWidth="1"/>
    <col min="15878" max="15878" width="9.125" style="39" customWidth="1"/>
    <col min="15879" max="15880" width="9.5" style="39" bestFit="1" customWidth="1"/>
    <col min="15881" max="15881" width="9" style="39"/>
    <col min="15882" max="15882" width="9.5" style="39" bestFit="1" customWidth="1"/>
    <col min="15883" max="16127" width="9" style="39"/>
    <col min="16128" max="16128" width="26.25" style="39" customWidth="1"/>
    <col min="16129" max="16129" width="10.625" style="39" customWidth="1"/>
    <col min="16130" max="16130" width="9.375" style="39" customWidth="1"/>
    <col min="16131" max="16131" width="10.125" style="39" customWidth="1"/>
    <col min="16132" max="16132" width="10.75" style="39" customWidth="1"/>
    <col min="16133" max="16133" width="8.25" style="39" customWidth="1"/>
    <col min="16134" max="16134" width="9.125" style="39" customWidth="1"/>
    <col min="16135" max="16136" width="9.5" style="39" bestFit="1" customWidth="1"/>
    <col min="16137" max="16137" width="9" style="39"/>
    <col min="16138" max="16138" width="9.5" style="39" bestFit="1" customWidth="1"/>
    <col min="16139" max="16384" width="9" style="39"/>
  </cols>
  <sheetData>
    <row r="1" spans="1:12" ht="10.5" customHeight="1">
      <c r="A1" s="89" t="s">
        <v>148</v>
      </c>
      <c r="B1" s="89"/>
      <c r="C1" s="89"/>
      <c r="D1" s="89"/>
      <c r="E1" s="89"/>
      <c r="F1" s="89"/>
    </row>
    <row r="2" spans="1:12" ht="21" customHeight="1">
      <c r="A2" s="96" t="s">
        <v>178</v>
      </c>
      <c r="B2" s="96"/>
      <c r="C2" s="96"/>
      <c r="D2" s="96"/>
      <c r="E2" s="96"/>
      <c r="F2" s="96"/>
    </row>
    <row r="3" spans="1:12" ht="15.75" customHeight="1">
      <c r="A3" s="60"/>
      <c r="B3" s="60"/>
      <c r="C3" s="60"/>
      <c r="D3" s="60"/>
      <c r="E3" s="93" t="s">
        <v>108</v>
      </c>
      <c r="F3" s="93"/>
    </row>
    <row r="4" spans="1:12" ht="15.75" customHeight="1">
      <c r="A4" s="61" t="s">
        <v>149</v>
      </c>
      <c r="B4" s="94" t="s">
        <v>110</v>
      </c>
      <c r="C4" s="62" t="s">
        <v>111</v>
      </c>
      <c r="D4" s="63"/>
      <c r="E4" s="63"/>
      <c r="F4" s="64"/>
      <c r="H4" s="39" t="s">
        <v>236</v>
      </c>
      <c r="I4" s="39" t="s">
        <v>237</v>
      </c>
      <c r="J4" s="39" t="s">
        <v>235</v>
      </c>
      <c r="K4" s="39" t="s">
        <v>238</v>
      </c>
      <c r="L4" s="39" t="s">
        <v>234</v>
      </c>
    </row>
    <row r="5" spans="1:12" ht="30">
      <c r="A5" s="65" t="s">
        <v>150</v>
      </c>
      <c r="B5" s="95"/>
      <c r="C5" s="66" t="s">
        <v>113</v>
      </c>
      <c r="D5" s="66" t="s">
        <v>240</v>
      </c>
      <c r="E5" s="66" t="s">
        <v>115</v>
      </c>
      <c r="F5" s="45" t="s">
        <v>151</v>
      </c>
      <c r="G5" s="39" t="s">
        <v>229</v>
      </c>
      <c r="H5" s="72">
        <f>C7-H6</f>
        <v>495704</v>
      </c>
      <c r="I5" s="39">
        <v>1115804</v>
      </c>
      <c r="J5" s="39">
        <f>H5/I5*100</f>
        <v>44.425723514165568</v>
      </c>
      <c r="K5" s="72">
        <f>D7-K6</f>
        <v>441395</v>
      </c>
      <c r="L5" s="39">
        <f>(H5/K5-1)*100</f>
        <v>12.303945445689246</v>
      </c>
    </row>
    <row r="6" spans="1:12" ht="17.25" customHeight="1">
      <c r="A6" s="67" t="s">
        <v>152</v>
      </c>
      <c r="B6" s="68">
        <v>1579060</v>
      </c>
      <c r="C6" s="68">
        <v>817314</v>
      </c>
      <c r="D6" s="68">
        <v>998760</v>
      </c>
      <c r="E6" s="69">
        <v>51.8</v>
      </c>
      <c r="F6" s="69">
        <v>-18.2</v>
      </c>
      <c r="G6" s="39" t="s">
        <v>230</v>
      </c>
      <c r="H6" s="39">
        <v>65036</v>
      </c>
      <c r="I6" s="72">
        <f>B7-I5</f>
        <v>134699</v>
      </c>
      <c r="J6" s="39">
        <f>H6/I6*100</f>
        <v>48.282466833458301</v>
      </c>
      <c r="K6" s="39">
        <v>57667</v>
      </c>
      <c r="L6" s="39">
        <f>(H6/K6-1)*100</f>
        <v>12.778538852376586</v>
      </c>
    </row>
    <row r="7" spans="1:12" ht="17.25" customHeight="1">
      <c r="A7" s="70" t="s">
        <v>153</v>
      </c>
      <c r="B7" s="68">
        <v>1250503</v>
      </c>
      <c r="C7" s="68">
        <v>560740</v>
      </c>
      <c r="D7" s="68">
        <v>499062</v>
      </c>
      <c r="E7" s="69">
        <v>44.8</v>
      </c>
      <c r="F7" s="69">
        <v>12.4</v>
      </c>
      <c r="H7" s="88"/>
    </row>
    <row r="8" spans="1:12" ht="17.25" customHeight="1">
      <c r="A8" s="71" t="s">
        <v>0</v>
      </c>
      <c r="B8" s="68">
        <v>99658</v>
      </c>
      <c r="C8" s="68">
        <v>46940</v>
      </c>
      <c r="D8" s="68">
        <v>42669</v>
      </c>
      <c r="E8" s="69">
        <v>47.1</v>
      </c>
      <c r="F8" s="69">
        <v>10</v>
      </c>
      <c r="H8" s="88"/>
      <c r="I8" s="88"/>
      <c r="J8" s="88"/>
      <c r="K8" s="73"/>
    </row>
    <row r="9" spans="1:12" ht="17.25" customHeight="1">
      <c r="A9" s="71" t="s">
        <v>1</v>
      </c>
      <c r="B9" s="68">
        <v>1280</v>
      </c>
      <c r="C9" s="68">
        <v>409</v>
      </c>
      <c r="D9" s="68">
        <v>617</v>
      </c>
      <c r="E9" s="69">
        <v>32</v>
      </c>
      <c r="F9" s="69">
        <v>-33.700000000000003</v>
      </c>
    </row>
    <row r="10" spans="1:12" ht="17.25" customHeight="1">
      <c r="A10" s="71" t="s">
        <v>154</v>
      </c>
      <c r="B10" s="68">
        <v>109822</v>
      </c>
      <c r="C10" s="68">
        <v>48406</v>
      </c>
      <c r="D10" s="68">
        <v>45345</v>
      </c>
      <c r="E10" s="69">
        <v>44.1</v>
      </c>
      <c r="F10" s="69">
        <v>6.8</v>
      </c>
    </row>
    <row r="11" spans="1:12" ht="17.25" customHeight="1">
      <c r="A11" s="71" t="s">
        <v>2</v>
      </c>
      <c r="B11" s="68">
        <v>265334</v>
      </c>
      <c r="C11" s="68">
        <v>138973</v>
      </c>
      <c r="D11" s="68">
        <v>117824</v>
      </c>
      <c r="E11" s="69">
        <v>52.4</v>
      </c>
      <c r="F11" s="69">
        <v>17.899999999999999</v>
      </c>
    </row>
    <row r="12" spans="1:12" ht="17.25" customHeight="1">
      <c r="A12" s="71" t="s">
        <v>3</v>
      </c>
      <c r="B12" s="68">
        <v>15930</v>
      </c>
      <c r="C12" s="68">
        <v>11550</v>
      </c>
      <c r="D12" s="68">
        <v>9811</v>
      </c>
      <c r="E12" s="69">
        <v>72.5</v>
      </c>
      <c r="F12" s="69">
        <v>17.7</v>
      </c>
    </row>
    <row r="13" spans="1:12" ht="17.25" customHeight="1">
      <c r="A13" s="71" t="s">
        <v>99</v>
      </c>
      <c r="B13" s="68">
        <v>18393</v>
      </c>
      <c r="C13" s="68">
        <v>7990</v>
      </c>
      <c r="D13" s="68">
        <v>8584</v>
      </c>
      <c r="E13" s="69">
        <v>43.4</v>
      </c>
      <c r="F13" s="69">
        <v>-6.9</v>
      </c>
    </row>
    <row r="14" spans="1:12" ht="17.25" customHeight="1">
      <c r="A14" s="71" t="s">
        <v>4</v>
      </c>
      <c r="B14" s="68">
        <v>151830</v>
      </c>
      <c r="C14" s="68">
        <v>84480</v>
      </c>
      <c r="D14" s="68">
        <v>78604</v>
      </c>
      <c r="E14" s="69">
        <v>55.6</v>
      </c>
      <c r="F14" s="69">
        <v>7.5</v>
      </c>
    </row>
    <row r="15" spans="1:12" ht="17.25" customHeight="1">
      <c r="A15" s="71" t="s">
        <v>100</v>
      </c>
      <c r="B15" s="68">
        <v>89781</v>
      </c>
      <c r="C15" s="68">
        <v>61863</v>
      </c>
      <c r="D15" s="68">
        <v>38901</v>
      </c>
      <c r="E15" s="69">
        <v>68.900000000000006</v>
      </c>
      <c r="F15" s="69">
        <v>59</v>
      </c>
    </row>
    <row r="16" spans="1:12" ht="17.25" customHeight="1">
      <c r="A16" s="71" t="s">
        <v>5</v>
      </c>
      <c r="B16" s="68">
        <v>24053</v>
      </c>
      <c r="C16" s="68">
        <v>9775</v>
      </c>
      <c r="D16" s="68">
        <v>10610</v>
      </c>
      <c r="E16" s="69">
        <v>40.6</v>
      </c>
      <c r="F16" s="69">
        <v>-7.9</v>
      </c>
    </row>
    <row r="17" spans="1:12" ht="17.25" customHeight="1">
      <c r="A17" s="74" t="s">
        <v>155</v>
      </c>
      <c r="B17" s="68">
        <v>111099</v>
      </c>
      <c r="C17" s="68">
        <v>44398</v>
      </c>
      <c r="D17" s="68">
        <v>47607</v>
      </c>
      <c r="E17" s="69">
        <v>40</v>
      </c>
      <c r="F17" s="69">
        <v>-6.7</v>
      </c>
    </row>
    <row r="18" spans="1:12" ht="17.25" customHeight="1">
      <c r="A18" s="74" t="s">
        <v>6</v>
      </c>
      <c r="B18" s="68">
        <v>98280</v>
      </c>
      <c r="C18" s="68">
        <v>45926</v>
      </c>
      <c r="D18" s="68">
        <v>40333</v>
      </c>
      <c r="E18" s="69">
        <v>46.7</v>
      </c>
      <c r="F18" s="69">
        <v>13.9</v>
      </c>
    </row>
    <row r="19" spans="1:12" ht="17.25" customHeight="1">
      <c r="A19" s="74" t="s">
        <v>7</v>
      </c>
      <c r="B19" s="68">
        <v>28083</v>
      </c>
      <c r="C19" s="68">
        <v>12040</v>
      </c>
      <c r="D19" s="68">
        <v>7493</v>
      </c>
      <c r="E19" s="69">
        <v>42.9</v>
      </c>
      <c r="F19" s="69">
        <v>60.7</v>
      </c>
    </row>
    <row r="20" spans="1:12" ht="17.25" customHeight="1">
      <c r="A20" s="74" t="s">
        <v>179</v>
      </c>
      <c r="B20" s="68">
        <v>32585</v>
      </c>
      <c r="C20" s="68">
        <v>16482</v>
      </c>
      <c r="D20" s="68">
        <v>7786</v>
      </c>
      <c r="E20" s="69">
        <v>50.6</v>
      </c>
      <c r="F20" s="69">
        <v>111.7</v>
      </c>
    </row>
    <row r="21" spans="1:12" ht="17.25" customHeight="1">
      <c r="A21" s="74" t="s">
        <v>8</v>
      </c>
      <c r="B21" s="68">
        <v>9301</v>
      </c>
      <c r="C21" s="68">
        <v>2660</v>
      </c>
      <c r="D21" s="68">
        <v>3138</v>
      </c>
      <c r="E21" s="69">
        <v>28.6</v>
      </c>
      <c r="F21" s="69">
        <v>-15.2</v>
      </c>
    </row>
    <row r="22" spans="1:12" ht="17.25" customHeight="1">
      <c r="A22" s="74" t="s">
        <v>156</v>
      </c>
      <c r="B22" s="68">
        <v>4467</v>
      </c>
      <c r="C22" s="68">
        <v>1419</v>
      </c>
      <c r="D22" s="68">
        <v>1326</v>
      </c>
      <c r="E22" s="69">
        <v>31.8</v>
      </c>
      <c r="F22" s="69">
        <v>7</v>
      </c>
    </row>
    <row r="23" spans="1:12" ht="17.25" customHeight="1">
      <c r="A23" s="74" t="s">
        <v>157</v>
      </c>
      <c r="B23" s="68">
        <v>100</v>
      </c>
      <c r="C23" s="68">
        <v>0</v>
      </c>
      <c r="D23" s="68">
        <v>0</v>
      </c>
      <c r="E23" s="69">
        <v>0</v>
      </c>
      <c r="F23" s="69">
        <v>0</v>
      </c>
    </row>
    <row r="24" spans="1:12" ht="17.25" customHeight="1">
      <c r="A24" s="74" t="s">
        <v>158</v>
      </c>
      <c r="B24" s="68">
        <v>3599</v>
      </c>
      <c r="C24" s="68">
        <v>826</v>
      </c>
      <c r="D24" s="68">
        <v>1255</v>
      </c>
      <c r="E24" s="69">
        <v>23</v>
      </c>
      <c r="F24" s="69">
        <v>-34.200000000000003</v>
      </c>
    </row>
    <row r="25" spans="1:12" ht="17.25" customHeight="1">
      <c r="A25" s="74" t="s">
        <v>159</v>
      </c>
      <c r="B25" s="68">
        <v>68718</v>
      </c>
      <c r="C25" s="68">
        <v>13199</v>
      </c>
      <c r="D25" s="68">
        <v>14418</v>
      </c>
      <c r="E25" s="69">
        <v>19.2</v>
      </c>
      <c r="F25" s="69">
        <v>-8.5</v>
      </c>
    </row>
    <row r="26" spans="1:12" ht="17.25" customHeight="1">
      <c r="A26" s="74" t="s">
        <v>160</v>
      </c>
      <c r="B26" s="68">
        <v>1798</v>
      </c>
      <c r="C26" s="68">
        <v>521</v>
      </c>
      <c r="D26" s="68">
        <v>426</v>
      </c>
      <c r="E26" s="69">
        <v>29</v>
      </c>
      <c r="F26" s="69">
        <v>22.3</v>
      </c>
    </row>
    <row r="27" spans="1:12" ht="17.25" customHeight="1">
      <c r="A27" s="74" t="s">
        <v>161</v>
      </c>
      <c r="B27" s="68">
        <v>15699</v>
      </c>
      <c r="C27" s="68">
        <v>6228</v>
      </c>
      <c r="D27" s="68">
        <v>5291</v>
      </c>
      <c r="E27" s="69">
        <v>39.700000000000003</v>
      </c>
      <c r="F27" s="69">
        <v>17.7</v>
      </c>
    </row>
    <row r="28" spans="1:12" ht="17.25" customHeight="1">
      <c r="A28" s="74" t="s">
        <v>162</v>
      </c>
      <c r="B28" s="68">
        <v>31033</v>
      </c>
      <c r="C28" s="68">
        <v>0</v>
      </c>
      <c r="D28" s="68">
        <v>0</v>
      </c>
      <c r="E28" s="69">
        <v>0</v>
      </c>
      <c r="F28" s="69">
        <v>0</v>
      </c>
    </row>
    <row r="29" spans="1:12" ht="17.25" customHeight="1">
      <c r="A29" s="74" t="s">
        <v>163</v>
      </c>
      <c r="B29" s="68">
        <v>46007</v>
      </c>
      <c r="C29" s="68">
        <v>64</v>
      </c>
      <c r="D29" s="68">
        <v>27</v>
      </c>
      <c r="E29" s="69">
        <v>0.1</v>
      </c>
      <c r="F29" s="69">
        <v>137</v>
      </c>
    </row>
    <row r="30" spans="1:12" ht="17.25" customHeight="1">
      <c r="A30" s="74" t="s">
        <v>164</v>
      </c>
      <c r="B30" s="68">
        <v>23641</v>
      </c>
      <c r="C30" s="68">
        <v>6590</v>
      </c>
      <c r="D30" s="68">
        <v>16992</v>
      </c>
      <c r="E30" s="69">
        <v>27.9</v>
      </c>
      <c r="F30" s="69">
        <v>-61.2</v>
      </c>
    </row>
    <row r="31" spans="1:12" ht="17.25" customHeight="1">
      <c r="A31" s="74" t="s">
        <v>165</v>
      </c>
      <c r="B31" s="68">
        <v>12</v>
      </c>
      <c r="C31" s="68">
        <v>1</v>
      </c>
      <c r="D31" s="68">
        <v>5</v>
      </c>
      <c r="E31" s="69">
        <v>8.3000000000000007</v>
      </c>
      <c r="F31" s="69">
        <v>-80</v>
      </c>
    </row>
    <row r="32" spans="1:12" ht="17.25" customHeight="1">
      <c r="A32" s="70" t="s">
        <v>166</v>
      </c>
      <c r="B32" s="68">
        <v>327931</v>
      </c>
      <c r="C32" s="68">
        <v>256574</v>
      </c>
      <c r="D32" s="68">
        <v>499698</v>
      </c>
      <c r="E32" s="69">
        <v>78.2</v>
      </c>
      <c r="F32" s="69">
        <v>-48.7</v>
      </c>
      <c r="H32" s="39" t="s">
        <v>236</v>
      </c>
      <c r="I32" s="39" t="s">
        <v>237</v>
      </c>
      <c r="J32" s="39" t="s">
        <v>235</v>
      </c>
      <c r="K32" s="39" t="s">
        <v>238</v>
      </c>
      <c r="L32" s="39" t="s">
        <v>234</v>
      </c>
    </row>
    <row r="33" spans="1:12" ht="17.25" customHeight="1">
      <c r="A33" s="71" t="s">
        <v>3</v>
      </c>
      <c r="B33" s="68">
        <v>0</v>
      </c>
      <c r="C33" s="68">
        <v>0</v>
      </c>
      <c r="D33" s="68">
        <v>0</v>
      </c>
      <c r="E33" s="69">
        <v>0</v>
      </c>
      <c r="F33" s="69">
        <v>0</v>
      </c>
      <c r="G33" s="39" t="s">
        <v>229</v>
      </c>
      <c r="H33" s="72">
        <f>C32-H34</f>
        <v>249270</v>
      </c>
      <c r="I33" s="39">
        <v>321845</v>
      </c>
      <c r="J33" s="39">
        <f>H33/I33*100</f>
        <v>77.450325467228012</v>
      </c>
      <c r="K33" s="72">
        <f>D32-K34</f>
        <v>490658</v>
      </c>
      <c r="L33" s="39">
        <f>(H33/K33-1)*100</f>
        <v>-49.196792878135078</v>
      </c>
    </row>
    <row r="34" spans="1:12" ht="17.25" customHeight="1">
      <c r="A34" s="71" t="s">
        <v>99</v>
      </c>
      <c r="B34" s="68">
        <v>0</v>
      </c>
      <c r="C34" s="68">
        <v>0</v>
      </c>
      <c r="D34" s="68">
        <v>0</v>
      </c>
      <c r="E34" s="69">
        <v>0</v>
      </c>
      <c r="F34" s="69">
        <v>0</v>
      </c>
      <c r="G34" s="39" t="s">
        <v>230</v>
      </c>
      <c r="H34" s="39">
        <v>7304</v>
      </c>
      <c r="I34" s="72">
        <f>B32-I33</f>
        <v>6086</v>
      </c>
      <c r="J34" s="39">
        <f>H34/I34*100</f>
        <v>120.01314492277358</v>
      </c>
      <c r="K34" s="39">
        <v>9040</v>
      </c>
      <c r="L34" s="39">
        <f>(H34/K34-1)*100</f>
        <v>-19.203539823008853</v>
      </c>
    </row>
    <row r="35" spans="1:12" ht="17.25" customHeight="1">
      <c r="A35" s="71" t="s">
        <v>4</v>
      </c>
      <c r="B35" s="68">
        <v>3480</v>
      </c>
      <c r="C35" s="68">
        <v>1606</v>
      </c>
      <c r="D35" s="68">
        <v>1870</v>
      </c>
      <c r="E35" s="69">
        <v>46.1</v>
      </c>
      <c r="F35" s="69">
        <v>-14.1</v>
      </c>
    </row>
    <row r="36" spans="1:12" ht="17.25" customHeight="1">
      <c r="A36" s="74" t="s">
        <v>5</v>
      </c>
      <c r="B36" s="68">
        <v>0</v>
      </c>
      <c r="C36" s="68">
        <v>0</v>
      </c>
      <c r="D36" s="68">
        <v>0</v>
      </c>
      <c r="E36" s="69">
        <v>0</v>
      </c>
      <c r="F36" s="69">
        <v>0</v>
      </c>
    </row>
    <row r="37" spans="1:12" ht="17.25" customHeight="1">
      <c r="A37" s="74" t="s">
        <v>155</v>
      </c>
      <c r="B37" s="68">
        <v>254203</v>
      </c>
      <c r="C37" s="68">
        <v>153441</v>
      </c>
      <c r="D37" s="68">
        <v>336883</v>
      </c>
      <c r="E37" s="69">
        <v>60.4</v>
      </c>
      <c r="F37" s="69">
        <v>-54.5</v>
      </c>
    </row>
    <row r="38" spans="1:12" ht="17.25" customHeight="1">
      <c r="A38" s="74" t="s">
        <v>6</v>
      </c>
      <c r="B38" s="68">
        <v>18400</v>
      </c>
      <c r="C38" s="68">
        <v>12199</v>
      </c>
      <c r="D38" s="68">
        <v>2458</v>
      </c>
      <c r="E38" s="69">
        <v>66.3</v>
      </c>
      <c r="F38" s="69">
        <v>396.3</v>
      </c>
    </row>
    <row r="39" spans="1:12" ht="17.25" customHeight="1">
      <c r="A39" s="74" t="s">
        <v>7</v>
      </c>
      <c r="B39" s="68">
        <v>0</v>
      </c>
      <c r="C39" s="68">
        <v>0</v>
      </c>
      <c r="D39" s="68">
        <v>0</v>
      </c>
      <c r="E39" s="69">
        <v>0</v>
      </c>
      <c r="F39" s="69">
        <v>0</v>
      </c>
    </row>
    <row r="40" spans="1:12" ht="17.25" customHeight="1">
      <c r="A40" s="74" t="s">
        <v>174</v>
      </c>
      <c r="B40" s="68">
        <v>0</v>
      </c>
      <c r="C40" s="68">
        <v>0</v>
      </c>
      <c r="D40" s="68">
        <v>0</v>
      </c>
      <c r="E40" s="69">
        <v>0</v>
      </c>
      <c r="F40" s="69">
        <v>0</v>
      </c>
    </row>
    <row r="41" spans="1:12" ht="17.25" customHeight="1">
      <c r="A41" s="74" t="s">
        <v>8</v>
      </c>
      <c r="B41" s="68">
        <v>0</v>
      </c>
      <c r="C41" s="68">
        <v>0</v>
      </c>
      <c r="D41" s="68">
        <v>0</v>
      </c>
      <c r="E41" s="69">
        <v>0</v>
      </c>
      <c r="F41" s="69">
        <v>0</v>
      </c>
    </row>
    <row r="42" spans="1:12" ht="17.25" customHeight="1">
      <c r="A42" s="75" t="s">
        <v>156</v>
      </c>
      <c r="B42" s="68">
        <v>0</v>
      </c>
      <c r="C42" s="68">
        <v>0</v>
      </c>
      <c r="D42" s="68">
        <v>0</v>
      </c>
      <c r="E42" s="69">
        <v>0</v>
      </c>
      <c r="F42" s="69">
        <v>0</v>
      </c>
    </row>
    <row r="43" spans="1:12" ht="17.25" customHeight="1">
      <c r="A43" s="74" t="s">
        <v>163</v>
      </c>
      <c r="B43" s="68">
        <v>9497</v>
      </c>
      <c r="C43" s="68">
        <v>67045</v>
      </c>
      <c r="D43" s="68">
        <v>132732</v>
      </c>
      <c r="E43" s="69">
        <v>706</v>
      </c>
      <c r="F43" s="69">
        <v>-49.5</v>
      </c>
    </row>
    <row r="44" spans="1:12" ht="17.25" customHeight="1">
      <c r="A44" s="74" t="s">
        <v>164</v>
      </c>
      <c r="B44" s="68">
        <v>42349</v>
      </c>
      <c r="C44" s="68">
        <v>22282</v>
      </c>
      <c r="D44" s="68">
        <v>24355</v>
      </c>
      <c r="E44" s="69">
        <v>52.6</v>
      </c>
      <c r="F44" s="69">
        <v>-8.5</v>
      </c>
    </row>
    <row r="45" spans="1:12" ht="17.25" customHeight="1">
      <c r="A45" s="74" t="s">
        <v>165</v>
      </c>
      <c r="B45" s="68">
        <v>2</v>
      </c>
      <c r="C45" s="68">
        <v>1</v>
      </c>
      <c r="D45" s="68">
        <v>9</v>
      </c>
      <c r="E45" s="69">
        <v>50</v>
      </c>
      <c r="F45" s="69">
        <v>-88.9</v>
      </c>
    </row>
    <row r="46" spans="1:12" ht="17.25" customHeight="1">
      <c r="A46" s="74" t="s">
        <v>176</v>
      </c>
      <c r="B46" s="68">
        <v>0</v>
      </c>
      <c r="C46" s="68">
        <v>0</v>
      </c>
      <c r="D46" s="68">
        <v>1391</v>
      </c>
      <c r="E46" s="69">
        <v>0</v>
      </c>
      <c r="F46" s="69">
        <v>0</v>
      </c>
    </row>
    <row r="47" spans="1:12" ht="17.25" customHeight="1">
      <c r="A47" s="70" t="s">
        <v>175</v>
      </c>
      <c r="B47" s="68">
        <v>626</v>
      </c>
      <c r="C47" s="68">
        <v>0</v>
      </c>
      <c r="D47" s="68">
        <v>0</v>
      </c>
      <c r="E47" s="69">
        <v>0</v>
      </c>
      <c r="F47" s="69">
        <v>0</v>
      </c>
    </row>
    <row r="48" spans="1:12" ht="17.25" customHeight="1">
      <c r="A48" s="74" t="s">
        <v>168</v>
      </c>
      <c r="B48" s="68">
        <v>0</v>
      </c>
      <c r="C48" s="68">
        <v>0</v>
      </c>
      <c r="D48" s="68">
        <v>0</v>
      </c>
      <c r="E48" s="69">
        <v>0</v>
      </c>
      <c r="F48" s="69">
        <v>0</v>
      </c>
    </row>
    <row r="49" spans="1:6" ht="15">
      <c r="A49" s="74" t="s">
        <v>167</v>
      </c>
      <c r="B49" s="68">
        <v>626</v>
      </c>
      <c r="C49" s="68">
        <v>0</v>
      </c>
      <c r="D49" s="68">
        <v>0</v>
      </c>
      <c r="E49" s="69">
        <v>0</v>
      </c>
      <c r="F49" s="69">
        <v>0</v>
      </c>
    </row>
  </sheetData>
  <mergeCells count="4">
    <mergeCell ref="A1:F1"/>
    <mergeCell ref="E3:F3"/>
    <mergeCell ref="B4:B5"/>
    <mergeCell ref="A2:F2"/>
  </mergeCells>
  <phoneticPr fontId="3" type="noConversion"/>
  <printOptions horizontalCentered="1"/>
  <pageMargins left="0.59055118110236227" right="0.59055118110236227" top="0.59055118110236227" bottom="0.78740157480314965" header="0.51181102362204722" footer="0.51181102362204722"/>
  <pageSetup paperSize="9" scale="87" firstPageNumber="10" orientation="portrait" useFirstPageNumber="1" r:id="rId1"/>
  <headerFooter differentOddEven="1">
    <oddFooter>&amp;R— &amp;P —</oddFooter>
    <evenFooter>&amp;L— &amp;P —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G8" sqref="G8"/>
    </sheetView>
  </sheetViews>
  <sheetFormatPr defaultRowHeight="13.5"/>
  <cols>
    <col min="1" max="1" width="19.25" style="2" bestFit="1" customWidth="1"/>
    <col min="2" max="2" width="11.125" style="1" customWidth="1"/>
    <col min="3" max="3" width="68.75" style="2" customWidth="1"/>
    <col min="4" max="4" width="14.625" style="3" hidden="1" customWidth="1"/>
    <col min="5" max="244" width="9" style="3"/>
    <col min="245" max="245" width="17.625" style="3" customWidth="1"/>
    <col min="246" max="246" width="8.375" style="3" customWidth="1"/>
    <col min="247" max="247" width="68.75" style="3" customWidth="1"/>
    <col min="248" max="248" width="0" style="3" hidden="1" customWidth="1"/>
    <col min="249" max="249" width="58.375" style="3" customWidth="1"/>
    <col min="250" max="500" width="9" style="3"/>
    <col min="501" max="501" width="17.625" style="3" customWidth="1"/>
    <col min="502" max="502" width="8.375" style="3" customWidth="1"/>
    <col min="503" max="503" width="68.75" style="3" customWidth="1"/>
    <col min="504" max="504" width="0" style="3" hidden="1" customWidth="1"/>
    <col min="505" max="505" width="58.375" style="3" customWidth="1"/>
    <col min="506" max="756" width="9" style="3"/>
    <col min="757" max="757" width="17.625" style="3" customWidth="1"/>
    <col min="758" max="758" width="8.375" style="3" customWidth="1"/>
    <col min="759" max="759" width="68.75" style="3" customWidth="1"/>
    <col min="760" max="760" width="0" style="3" hidden="1" customWidth="1"/>
    <col min="761" max="761" width="58.375" style="3" customWidth="1"/>
    <col min="762" max="1012" width="9" style="3"/>
    <col min="1013" max="1013" width="17.625" style="3" customWidth="1"/>
    <col min="1014" max="1014" width="8.375" style="3" customWidth="1"/>
    <col min="1015" max="1015" width="68.75" style="3" customWidth="1"/>
    <col min="1016" max="1016" width="0" style="3" hidden="1" customWidth="1"/>
    <col min="1017" max="1017" width="58.375" style="3" customWidth="1"/>
    <col min="1018" max="1268" width="9" style="3"/>
    <col min="1269" max="1269" width="17.625" style="3" customWidth="1"/>
    <col min="1270" max="1270" width="8.375" style="3" customWidth="1"/>
    <col min="1271" max="1271" width="68.75" style="3" customWidth="1"/>
    <col min="1272" max="1272" width="0" style="3" hidden="1" customWidth="1"/>
    <col min="1273" max="1273" width="58.375" style="3" customWidth="1"/>
    <col min="1274" max="1524" width="9" style="3"/>
    <col min="1525" max="1525" width="17.625" style="3" customWidth="1"/>
    <col min="1526" max="1526" width="8.375" style="3" customWidth="1"/>
    <col min="1527" max="1527" width="68.75" style="3" customWidth="1"/>
    <col min="1528" max="1528" width="0" style="3" hidden="1" customWidth="1"/>
    <col min="1529" max="1529" width="58.375" style="3" customWidth="1"/>
    <col min="1530" max="1780" width="9" style="3"/>
    <col min="1781" max="1781" width="17.625" style="3" customWidth="1"/>
    <col min="1782" max="1782" width="8.375" style="3" customWidth="1"/>
    <col min="1783" max="1783" width="68.75" style="3" customWidth="1"/>
    <col min="1784" max="1784" width="0" style="3" hidden="1" customWidth="1"/>
    <col min="1785" max="1785" width="58.375" style="3" customWidth="1"/>
    <col min="1786" max="2036" width="9" style="3"/>
    <col min="2037" max="2037" width="17.625" style="3" customWidth="1"/>
    <col min="2038" max="2038" width="8.375" style="3" customWidth="1"/>
    <col min="2039" max="2039" width="68.75" style="3" customWidth="1"/>
    <col min="2040" max="2040" width="0" style="3" hidden="1" customWidth="1"/>
    <col min="2041" max="2041" width="58.375" style="3" customWidth="1"/>
    <col min="2042" max="2292" width="9" style="3"/>
    <col min="2293" max="2293" width="17.625" style="3" customWidth="1"/>
    <col min="2294" max="2294" width="8.375" style="3" customWidth="1"/>
    <col min="2295" max="2295" width="68.75" style="3" customWidth="1"/>
    <col min="2296" max="2296" width="0" style="3" hidden="1" customWidth="1"/>
    <col min="2297" max="2297" width="58.375" style="3" customWidth="1"/>
    <col min="2298" max="2548" width="9" style="3"/>
    <col min="2549" max="2549" width="17.625" style="3" customWidth="1"/>
    <col min="2550" max="2550" width="8.375" style="3" customWidth="1"/>
    <col min="2551" max="2551" width="68.75" style="3" customWidth="1"/>
    <col min="2552" max="2552" width="0" style="3" hidden="1" customWidth="1"/>
    <col min="2553" max="2553" width="58.375" style="3" customWidth="1"/>
    <col min="2554" max="2804" width="9" style="3"/>
    <col min="2805" max="2805" width="17.625" style="3" customWidth="1"/>
    <col min="2806" max="2806" width="8.375" style="3" customWidth="1"/>
    <col min="2807" max="2807" width="68.75" style="3" customWidth="1"/>
    <col min="2808" max="2808" width="0" style="3" hidden="1" customWidth="1"/>
    <col min="2809" max="2809" width="58.375" style="3" customWidth="1"/>
    <col min="2810" max="3060" width="9" style="3"/>
    <col min="3061" max="3061" width="17.625" style="3" customWidth="1"/>
    <col min="3062" max="3062" width="8.375" style="3" customWidth="1"/>
    <col min="3063" max="3063" width="68.75" style="3" customWidth="1"/>
    <col min="3064" max="3064" width="0" style="3" hidden="1" customWidth="1"/>
    <col min="3065" max="3065" width="58.375" style="3" customWidth="1"/>
    <col min="3066" max="3316" width="9" style="3"/>
    <col min="3317" max="3317" width="17.625" style="3" customWidth="1"/>
    <col min="3318" max="3318" width="8.375" style="3" customWidth="1"/>
    <col min="3319" max="3319" width="68.75" style="3" customWidth="1"/>
    <col min="3320" max="3320" width="0" style="3" hidden="1" customWidth="1"/>
    <col min="3321" max="3321" width="58.375" style="3" customWidth="1"/>
    <col min="3322" max="3572" width="9" style="3"/>
    <col min="3573" max="3573" width="17.625" style="3" customWidth="1"/>
    <col min="3574" max="3574" width="8.375" style="3" customWidth="1"/>
    <col min="3575" max="3575" width="68.75" style="3" customWidth="1"/>
    <col min="3576" max="3576" width="0" style="3" hidden="1" customWidth="1"/>
    <col min="3577" max="3577" width="58.375" style="3" customWidth="1"/>
    <col min="3578" max="3828" width="9" style="3"/>
    <col min="3829" max="3829" width="17.625" style="3" customWidth="1"/>
    <col min="3830" max="3830" width="8.375" style="3" customWidth="1"/>
    <col min="3831" max="3831" width="68.75" style="3" customWidth="1"/>
    <col min="3832" max="3832" width="0" style="3" hidden="1" customWidth="1"/>
    <col min="3833" max="3833" width="58.375" style="3" customWidth="1"/>
    <col min="3834" max="4084" width="9" style="3"/>
    <col min="4085" max="4085" width="17.625" style="3" customWidth="1"/>
    <col min="4086" max="4086" width="8.375" style="3" customWidth="1"/>
    <col min="4087" max="4087" width="68.75" style="3" customWidth="1"/>
    <col min="4088" max="4088" width="0" style="3" hidden="1" customWidth="1"/>
    <col min="4089" max="4089" width="58.375" style="3" customWidth="1"/>
    <col min="4090" max="4340" width="9" style="3"/>
    <col min="4341" max="4341" width="17.625" style="3" customWidth="1"/>
    <col min="4342" max="4342" width="8.375" style="3" customWidth="1"/>
    <col min="4343" max="4343" width="68.75" style="3" customWidth="1"/>
    <col min="4344" max="4344" width="0" style="3" hidden="1" customWidth="1"/>
    <col min="4345" max="4345" width="58.375" style="3" customWidth="1"/>
    <col min="4346" max="4596" width="9" style="3"/>
    <col min="4597" max="4597" width="17.625" style="3" customWidth="1"/>
    <col min="4598" max="4598" width="8.375" style="3" customWidth="1"/>
    <col min="4599" max="4599" width="68.75" style="3" customWidth="1"/>
    <col min="4600" max="4600" width="0" style="3" hidden="1" customWidth="1"/>
    <col min="4601" max="4601" width="58.375" style="3" customWidth="1"/>
    <col min="4602" max="4852" width="9" style="3"/>
    <col min="4853" max="4853" width="17.625" style="3" customWidth="1"/>
    <col min="4854" max="4854" width="8.375" style="3" customWidth="1"/>
    <col min="4855" max="4855" width="68.75" style="3" customWidth="1"/>
    <col min="4856" max="4856" width="0" style="3" hidden="1" customWidth="1"/>
    <col min="4857" max="4857" width="58.375" style="3" customWidth="1"/>
    <col min="4858" max="5108" width="9" style="3"/>
    <col min="5109" max="5109" width="17.625" style="3" customWidth="1"/>
    <col min="5110" max="5110" width="8.375" style="3" customWidth="1"/>
    <col min="5111" max="5111" width="68.75" style="3" customWidth="1"/>
    <col min="5112" max="5112" width="0" style="3" hidden="1" customWidth="1"/>
    <col min="5113" max="5113" width="58.375" style="3" customWidth="1"/>
    <col min="5114" max="5364" width="9" style="3"/>
    <col min="5365" max="5365" width="17.625" style="3" customWidth="1"/>
    <col min="5366" max="5366" width="8.375" style="3" customWidth="1"/>
    <col min="5367" max="5367" width="68.75" style="3" customWidth="1"/>
    <col min="5368" max="5368" width="0" style="3" hidden="1" customWidth="1"/>
    <col min="5369" max="5369" width="58.375" style="3" customWidth="1"/>
    <col min="5370" max="5620" width="9" style="3"/>
    <col min="5621" max="5621" width="17.625" style="3" customWidth="1"/>
    <col min="5622" max="5622" width="8.375" style="3" customWidth="1"/>
    <col min="5623" max="5623" width="68.75" style="3" customWidth="1"/>
    <col min="5624" max="5624" width="0" style="3" hidden="1" customWidth="1"/>
    <col min="5625" max="5625" width="58.375" style="3" customWidth="1"/>
    <col min="5626" max="5876" width="9" style="3"/>
    <col min="5877" max="5877" width="17.625" style="3" customWidth="1"/>
    <col min="5878" max="5878" width="8.375" style="3" customWidth="1"/>
    <col min="5879" max="5879" width="68.75" style="3" customWidth="1"/>
    <col min="5880" max="5880" width="0" style="3" hidden="1" customWidth="1"/>
    <col min="5881" max="5881" width="58.375" style="3" customWidth="1"/>
    <col min="5882" max="6132" width="9" style="3"/>
    <col min="6133" max="6133" width="17.625" style="3" customWidth="1"/>
    <col min="6134" max="6134" width="8.375" style="3" customWidth="1"/>
    <col min="6135" max="6135" width="68.75" style="3" customWidth="1"/>
    <col min="6136" max="6136" width="0" style="3" hidden="1" customWidth="1"/>
    <col min="6137" max="6137" width="58.375" style="3" customWidth="1"/>
    <col min="6138" max="6388" width="9" style="3"/>
    <col min="6389" max="6389" width="17.625" style="3" customWidth="1"/>
    <col min="6390" max="6390" width="8.375" style="3" customWidth="1"/>
    <col min="6391" max="6391" width="68.75" style="3" customWidth="1"/>
    <col min="6392" max="6392" width="0" style="3" hidden="1" customWidth="1"/>
    <col min="6393" max="6393" width="58.375" style="3" customWidth="1"/>
    <col min="6394" max="6644" width="9" style="3"/>
    <col min="6645" max="6645" width="17.625" style="3" customWidth="1"/>
    <col min="6646" max="6646" width="8.375" style="3" customWidth="1"/>
    <col min="6647" max="6647" width="68.75" style="3" customWidth="1"/>
    <col min="6648" max="6648" width="0" style="3" hidden="1" customWidth="1"/>
    <col min="6649" max="6649" width="58.375" style="3" customWidth="1"/>
    <col min="6650" max="6900" width="9" style="3"/>
    <col min="6901" max="6901" width="17.625" style="3" customWidth="1"/>
    <col min="6902" max="6902" width="8.375" style="3" customWidth="1"/>
    <col min="6903" max="6903" width="68.75" style="3" customWidth="1"/>
    <col min="6904" max="6904" width="0" style="3" hidden="1" customWidth="1"/>
    <col min="6905" max="6905" width="58.375" style="3" customWidth="1"/>
    <col min="6906" max="7156" width="9" style="3"/>
    <col min="7157" max="7157" width="17.625" style="3" customWidth="1"/>
    <col min="7158" max="7158" width="8.375" style="3" customWidth="1"/>
    <col min="7159" max="7159" width="68.75" style="3" customWidth="1"/>
    <col min="7160" max="7160" width="0" style="3" hidden="1" customWidth="1"/>
    <col min="7161" max="7161" width="58.375" style="3" customWidth="1"/>
    <col min="7162" max="7412" width="9" style="3"/>
    <col min="7413" max="7413" width="17.625" style="3" customWidth="1"/>
    <col min="7414" max="7414" width="8.375" style="3" customWidth="1"/>
    <col min="7415" max="7415" width="68.75" style="3" customWidth="1"/>
    <col min="7416" max="7416" width="0" style="3" hidden="1" customWidth="1"/>
    <col min="7417" max="7417" width="58.375" style="3" customWidth="1"/>
    <col min="7418" max="7668" width="9" style="3"/>
    <col min="7669" max="7669" width="17.625" style="3" customWidth="1"/>
    <col min="7670" max="7670" width="8.375" style="3" customWidth="1"/>
    <col min="7671" max="7671" width="68.75" style="3" customWidth="1"/>
    <col min="7672" max="7672" width="0" style="3" hidden="1" customWidth="1"/>
    <col min="7673" max="7673" width="58.375" style="3" customWidth="1"/>
    <col min="7674" max="7924" width="9" style="3"/>
    <col min="7925" max="7925" width="17.625" style="3" customWidth="1"/>
    <col min="7926" max="7926" width="8.375" style="3" customWidth="1"/>
    <col min="7927" max="7927" width="68.75" style="3" customWidth="1"/>
    <col min="7928" max="7928" width="0" style="3" hidden="1" customWidth="1"/>
    <col min="7929" max="7929" width="58.375" style="3" customWidth="1"/>
    <col min="7930" max="8180" width="9" style="3"/>
    <col min="8181" max="8181" width="17.625" style="3" customWidth="1"/>
    <col min="8182" max="8182" width="8.375" style="3" customWidth="1"/>
    <col min="8183" max="8183" width="68.75" style="3" customWidth="1"/>
    <col min="8184" max="8184" width="0" style="3" hidden="1" customWidth="1"/>
    <col min="8185" max="8185" width="58.375" style="3" customWidth="1"/>
    <col min="8186" max="8436" width="9" style="3"/>
    <col min="8437" max="8437" width="17.625" style="3" customWidth="1"/>
    <col min="8438" max="8438" width="8.375" style="3" customWidth="1"/>
    <col min="8439" max="8439" width="68.75" style="3" customWidth="1"/>
    <col min="8440" max="8440" width="0" style="3" hidden="1" customWidth="1"/>
    <col min="8441" max="8441" width="58.375" style="3" customWidth="1"/>
    <col min="8442" max="8692" width="9" style="3"/>
    <col min="8693" max="8693" width="17.625" style="3" customWidth="1"/>
    <col min="8694" max="8694" width="8.375" style="3" customWidth="1"/>
    <col min="8695" max="8695" width="68.75" style="3" customWidth="1"/>
    <col min="8696" max="8696" width="0" style="3" hidden="1" customWidth="1"/>
    <col min="8697" max="8697" width="58.375" style="3" customWidth="1"/>
    <col min="8698" max="8948" width="9" style="3"/>
    <col min="8949" max="8949" width="17.625" style="3" customWidth="1"/>
    <col min="8950" max="8950" width="8.375" style="3" customWidth="1"/>
    <col min="8951" max="8951" width="68.75" style="3" customWidth="1"/>
    <col min="8952" max="8952" width="0" style="3" hidden="1" customWidth="1"/>
    <col min="8953" max="8953" width="58.375" style="3" customWidth="1"/>
    <col min="8954" max="9204" width="9" style="3"/>
    <col min="9205" max="9205" width="17.625" style="3" customWidth="1"/>
    <col min="9206" max="9206" width="8.375" style="3" customWidth="1"/>
    <col min="9207" max="9207" width="68.75" style="3" customWidth="1"/>
    <col min="9208" max="9208" width="0" style="3" hidden="1" customWidth="1"/>
    <col min="9209" max="9209" width="58.375" style="3" customWidth="1"/>
    <col min="9210" max="9460" width="9" style="3"/>
    <col min="9461" max="9461" width="17.625" style="3" customWidth="1"/>
    <col min="9462" max="9462" width="8.375" style="3" customWidth="1"/>
    <col min="9463" max="9463" width="68.75" style="3" customWidth="1"/>
    <col min="9464" max="9464" width="0" style="3" hidden="1" customWidth="1"/>
    <col min="9465" max="9465" width="58.375" style="3" customWidth="1"/>
    <col min="9466" max="9716" width="9" style="3"/>
    <col min="9717" max="9717" width="17.625" style="3" customWidth="1"/>
    <col min="9718" max="9718" width="8.375" style="3" customWidth="1"/>
    <col min="9719" max="9719" width="68.75" style="3" customWidth="1"/>
    <col min="9720" max="9720" width="0" style="3" hidden="1" customWidth="1"/>
    <col min="9721" max="9721" width="58.375" style="3" customWidth="1"/>
    <col min="9722" max="9972" width="9" style="3"/>
    <col min="9973" max="9973" width="17.625" style="3" customWidth="1"/>
    <col min="9974" max="9974" width="8.375" style="3" customWidth="1"/>
    <col min="9975" max="9975" width="68.75" style="3" customWidth="1"/>
    <col min="9976" max="9976" width="0" style="3" hidden="1" customWidth="1"/>
    <col min="9977" max="9977" width="58.375" style="3" customWidth="1"/>
    <col min="9978" max="10228" width="9" style="3"/>
    <col min="10229" max="10229" width="17.625" style="3" customWidth="1"/>
    <col min="10230" max="10230" width="8.375" style="3" customWidth="1"/>
    <col min="10231" max="10231" width="68.75" style="3" customWidth="1"/>
    <col min="10232" max="10232" width="0" style="3" hidden="1" customWidth="1"/>
    <col min="10233" max="10233" width="58.375" style="3" customWidth="1"/>
    <col min="10234" max="10484" width="9" style="3"/>
    <col min="10485" max="10485" width="17.625" style="3" customWidth="1"/>
    <col min="10486" max="10486" width="8.375" style="3" customWidth="1"/>
    <col min="10487" max="10487" width="68.75" style="3" customWidth="1"/>
    <col min="10488" max="10488" width="0" style="3" hidden="1" customWidth="1"/>
    <col min="10489" max="10489" width="58.375" style="3" customWidth="1"/>
    <col min="10490" max="10740" width="9" style="3"/>
    <col min="10741" max="10741" width="17.625" style="3" customWidth="1"/>
    <col min="10742" max="10742" width="8.375" style="3" customWidth="1"/>
    <col min="10743" max="10743" width="68.75" style="3" customWidth="1"/>
    <col min="10744" max="10744" width="0" style="3" hidden="1" customWidth="1"/>
    <col min="10745" max="10745" width="58.375" style="3" customWidth="1"/>
    <col min="10746" max="10996" width="9" style="3"/>
    <col min="10997" max="10997" width="17.625" style="3" customWidth="1"/>
    <col min="10998" max="10998" width="8.375" style="3" customWidth="1"/>
    <col min="10999" max="10999" width="68.75" style="3" customWidth="1"/>
    <col min="11000" max="11000" width="0" style="3" hidden="1" customWidth="1"/>
    <col min="11001" max="11001" width="58.375" style="3" customWidth="1"/>
    <col min="11002" max="11252" width="9" style="3"/>
    <col min="11253" max="11253" width="17.625" style="3" customWidth="1"/>
    <col min="11254" max="11254" width="8.375" style="3" customWidth="1"/>
    <col min="11255" max="11255" width="68.75" style="3" customWidth="1"/>
    <col min="11256" max="11256" width="0" style="3" hidden="1" customWidth="1"/>
    <col min="11257" max="11257" width="58.375" style="3" customWidth="1"/>
    <col min="11258" max="11508" width="9" style="3"/>
    <col min="11509" max="11509" width="17.625" style="3" customWidth="1"/>
    <col min="11510" max="11510" width="8.375" style="3" customWidth="1"/>
    <col min="11511" max="11511" width="68.75" style="3" customWidth="1"/>
    <col min="11512" max="11512" width="0" style="3" hidden="1" customWidth="1"/>
    <col min="11513" max="11513" width="58.375" style="3" customWidth="1"/>
    <col min="11514" max="11764" width="9" style="3"/>
    <col min="11765" max="11765" width="17.625" style="3" customWidth="1"/>
    <col min="11766" max="11766" width="8.375" style="3" customWidth="1"/>
    <col min="11767" max="11767" width="68.75" style="3" customWidth="1"/>
    <col min="11768" max="11768" width="0" style="3" hidden="1" customWidth="1"/>
    <col min="11769" max="11769" width="58.375" style="3" customWidth="1"/>
    <col min="11770" max="12020" width="9" style="3"/>
    <col min="12021" max="12021" width="17.625" style="3" customWidth="1"/>
    <col min="12022" max="12022" width="8.375" style="3" customWidth="1"/>
    <col min="12023" max="12023" width="68.75" style="3" customWidth="1"/>
    <col min="12024" max="12024" width="0" style="3" hidden="1" customWidth="1"/>
    <col min="12025" max="12025" width="58.375" style="3" customWidth="1"/>
    <col min="12026" max="12276" width="9" style="3"/>
    <col min="12277" max="12277" width="17.625" style="3" customWidth="1"/>
    <col min="12278" max="12278" width="8.375" style="3" customWidth="1"/>
    <col min="12279" max="12279" width="68.75" style="3" customWidth="1"/>
    <col min="12280" max="12280" width="0" style="3" hidden="1" customWidth="1"/>
    <col min="12281" max="12281" width="58.375" style="3" customWidth="1"/>
    <col min="12282" max="12532" width="9" style="3"/>
    <col min="12533" max="12533" width="17.625" style="3" customWidth="1"/>
    <col min="12534" max="12534" width="8.375" style="3" customWidth="1"/>
    <col min="12535" max="12535" width="68.75" style="3" customWidth="1"/>
    <col min="12536" max="12536" width="0" style="3" hidden="1" customWidth="1"/>
    <col min="12537" max="12537" width="58.375" style="3" customWidth="1"/>
    <col min="12538" max="12788" width="9" style="3"/>
    <col min="12789" max="12789" width="17.625" style="3" customWidth="1"/>
    <col min="12790" max="12790" width="8.375" style="3" customWidth="1"/>
    <col min="12791" max="12791" width="68.75" style="3" customWidth="1"/>
    <col min="12792" max="12792" width="0" style="3" hidden="1" customWidth="1"/>
    <col min="12793" max="12793" width="58.375" style="3" customWidth="1"/>
    <col min="12794" max="13044" width="9" style="3"/>
    <col min="13045" max="13045" width="17.625" style="3" customWidth="1"/>
    <col min="13046" max="13046" width="8.375" style="3" customWidth="1"/>
    <col min="13047" max="13047" width="68.75" style="3" customWidth="1"/>
    <col min="13048" max="13048" width="0" style="3" hidden="1" customWidth="1"/>
    <col min="13049" max="13049" width="58.375" style="3" customWidth="1"/>
    <col min="13050" max="13300" width="9" style="3"/>
    <col min="13301" max="13301" width="17.625" style="3" customWidth="1"/>
    <col min="13302" max="13302" width="8.375" style="3" customWidth="1"/>
    <col min="13303" max="13303" width="68.75" style="3" customWidth="1"/>
    <col min="13304" max="13304" width="0" style="3" hidden="1" customWidth="1"/>
    <col min="13305" max="13305" width="58.375" style="3" customWidth="1"/>
    <col min="13306" max="13556" width="9" style="3"/>
    <col min="13557" max="13557" width="17.625" style="3" customWidth="1"/>
    <col min="13558" max="13558" width="8.375" style="3" customWidth="1"/>
    <col min="13559" max="13559" width="68.75" style="3" customWidth="1"/>
    <col min="13560" max="13560" width="0" style="3" hidden="1" customWidth="1"/>
    <col min="13561" max="13561" width="58.375" style="3" customWidth="1"/>
    <col min="13562" max="13812" width="9" style="3"/>
    <col min="13813" max="13813" width="17.625" style="3" customWidth="1"/>
    <col min="13814" max="13814" width="8.375" style="3" customWidth="1"/>
    <col min="13815" max="13815" width="68.75" style="3" customWidth="1"/>
    <col min="13816" max="13816" width="0" style="3" hidden="1" customWidth="1"/>
    <col min="13817" max="13817" width="58.375" style="3" customWidth="1"/>
    <col min="13818" max="14068" width="9" style="3"/>
    <col min="14069" max="14069" width="17.625" style="3" customWidth="1"/>
    <col min="14070" max="14070" width="8.375" style="3" customWidth="1"/>
    <col min="14071" max="14071" width="68.75" style="3" customWidth="1"/>
    <col min="14072" max="14072" width="0" style="3" hidden="1" customWidth="1"/>
    <col min="14073" max="14073" width="58.375" style="3" customWidth="1"/>
    <col min="14074" max="14324" width="9" style="3"/>
    <col min="14325" max="14325" width="17.625" style="3" customWidth="1"/>
    <col min="14326" max="14326" width="8.375" style="3" customWidth="1"/>
    <col min="14327" max="14327" width="68.75" style="3" customWidth="1"/>
    <col min="14328" max="14328" width="0" style="3" hidden="1" customWidth="1"/>
    <col min="14329" max="14329" width="58.375" style="3" customWidth="1"/>
    <col min="14330" max="14580" width="9" style="3"/>
    <col min="14581" max="14581" width="17.625" style="3" customWidth="1"/>
    <col min="14582" max="14582" width="8.375" style="3" customWidth="1"/>
    <col min="14583" max="14583" width="68.75" style="3" customWidth="1"/>
    <col min="14584" max="14584" width="0" style="3" hidden="1" customWidth="1"/>
    <col min="14585" max="14585" width="58.375" style="3" customWidth="1"/>
    <col min="14586" max="14836" width="9" style="3"/>
    <col min="14837" max="14837" width="17.625" style="3" customWidth="1"/>
    <col min="14838" max="14838" width="8.375" style="3" customWidth="1"/>
    <col min="14839" max="14839" width="68.75" style="3" customWidth="1"/>
    <col min="14840" max="14840" width="0" style="3" hidden="1" customWidth="1"/>
    <col min="14841" max="14841" width="58.375" style="3" customWidth="1"/>
    <col min="14842" max="15092" width="9" style="3"/>
    <col min="15093" max="15093" width="17.625" style="3" customWidth="1"/>
    <col min="15094" max="15094" width="8.375" style="3" customWidth="1"/>
    <col min="15095" max="15095" width="68.75" style="3" customWidth="1"/>
    <col min="15096" max="15096" width="0" style="3" hidden="1" customWidth="1"/>
    <col min="15097" max="15097" width="58.375" style="3" customWidth="1"/>
    <col min="15098" max="15348" width="9" style="3"/>
    <col min="15349" max="15349" width="17.625" style="3" customWidth="1"/>
    <col min="15350" max="15350" width="8.375" style="3" customWidth="1"/>
    <col min="15351" max="15351" width="68.75" style="3" customWidth="1"/>
    <col min="15352" max="15352" width="0" style="3" hidden="1" customWidth="1"/>
    <col min="15353" max="15353" width="58.375" style="3" customWidth="1"/>
    <col min="15354" max="15604" width="9" style="3"/>
    <col min="15605" max="15605" width="17.625" style="3" customWidth="1"/>
    <col min="15606" max="15606" width="8.375" style="3" customWidth="1"/>
    <col min="15607" max="15607" width="68.75" style="3" customWidth="1"/>
    <col min="15608" max="15608" width="0" style="3" hidden="1" customWidth="1"/>
    <col min="15609" max="15609" width="58.375" style="3" customWidth="1"/>
    <col min="15610" max="15860" width="9" style="3"/>
    <col min="15861" max="15861" width="17.625" style="3" customWidth="1"/>
    <col min="15862" max="15862" width="8.375" style="3" customWidth="1"/>
    <col min="15863" max="15863" width="68.75" style="3" customWidth="1"/>
    <col min="15864" max="15864" width="0" style="3" hidden="1" customWidth="1"/>
    <col min="15865" max="15865" width="58.375" style="3" customWidth="1"/>
    <col min="15866" max="16116" width="9" style="3"/>
    <col min="16117" max="16117" width="17.625" style="3" customWidth="1"/>
    <col min="16118" max="16118" width="8.375" style="3" customWidth="1"/>
    <col min="16119" max="16119" width="68.75" style="3" customWidth="1"/>
    <col min="16120" max="16120" width="0" style="3" hidden="1" customWidth="1"/>
    <col min="16121" max="16121" width="58.375" style="3" customWidth="1"/>
    <col min="16122" max="16384" width="9" style="3"/>
  </cols>
  <sheetData>
    <row r="1" spans="1:4" ht="15">
      <c r="A1" s="33" t="s">
        <v>192</v>
      </c>
    </row>
    <row r="2" spans="1:4" ht="22.5" customHeight="1">
      <c r="A2" s="97" t="s">
        <v>239</v>
      </c>
      <c r="B2" s="97"/>
      <c r="C2" s="97"/>
    </row>
    <row r="3" spans="1:4" ht="24.95" customHeight="1">
      <c r="A3" s="33"/>
      <c r="B3" s="5"/>
      <c r="C3" s="34" t="s">
        <v>101</v>
      </c>
    </row>
    <row r="4" spans="1:4" s="4" customFormat="1" ht="24.95" customHeight="1">
      <c r="A4" s="6" t="s">
        <v>104</v>
      </c>
      <c r="B4" s="35" t="s">
        <v>105</v>
      </c>
      <c r="C4" s="6" t="s">
        <v>106</v>
      </c>
    </row>
    <row r="5" spans="1:4" ht="24.95" customHeight="1">
      <c r="A5" s="6" t="s">
        <v>102</v>
      </c>
      <c r="B5" s="38">
        <f>SUM(B6:B21)</f>
        <v>49776</v>
      </c>
      <c r="C5" s="36"/>
    </row>
    <row r="6" spans="1:4" ht="24.95" customHeight="1">
      <c r="A6" s="36" t="s">
        <v>195</v>
      </c>
      <c r="B6" s="37">
        <v>1</v>
      </c>
      <c r="C6" s="36" t="s">
        <v>211</v>
      </c>
      <c r="D6" s="3">
        <v>203</v>
      </c>
    </row>
    <row r="7" spans="1:4" ht="24.95" customHeight="1">
      <c r="A7" s="36" t="s">
        <v>196</v>
      </c>
      <c r="B7" s="37">
        <v>392</v>
      </c>
      <c r="C7" s="36" t="s">
        <v>212</v>
      </c>
      <c r="D7" s="3">
        <v>205</v>
      </c>
    </row>
    <row r="8" spans="1:4" ht="24.95" customHeight="1">
      <c r="A8" s="36" t="s">
        <v>197</v>
      </c>
      <c r="B8" s="37">
        <v>1078</v>
      </c>
      <c r="C8" s="36" t="s">
        <v>215</v>
      </c>
      <c r="D8" s="3">
        <v>208</v>
      </c>
    </row>
    <row r="9" spans="1:4" ht="24.95" customHeight="1">
      <c r="A9" s="36" t="s">
        <v>198</v>
      </c>
      <c r="B9" s="37">
        <v>1160</v>
      </c>
      <c r="C9" s="36" t="s">
        <v>213</v>
      </c>
      <c r="D9" s="3">
        <v>210</v>
      </c>
    </row>
    <row r="10" spans="1:4" ht="24.95" customHeight="1">
      <c r="A10" s="86" t="s">
        <v>199</v>
      </c>
      <c r="B10" s="37">
        <v>8</v>
      </c>
      <c r="C10" s="36" t="s">
        <v>214</v>
      </c>
      <c r="D10" s="3">
        <v>211</v>
      </c>
    </row>
    <row r="11" spans="1:4" ht="30">
      <c r="A11" s="36" t="s">
        <v>200</v>
      </c>
      <c r="B11" s="37">
        <v>160</v>
      </c>
      <c r="C11" s="36" t="s">
        <v>216</v>
      </c>
    </row>
    <row r="12" spans="1:4" ht="24.95" customHeight="1">
      <c r="A12" s="36" t="s">
        <v>201</v>
      </c>
      <c r="B12" s="37">
        <v>1575</v>
      </c>
      <c r="C12" s="36" t="s">
        <v>217</v>
      </c>
      <c r="D12" s="3">
        <v>213</v>
      </c>
    </row>
    <row r="13" spans="1:4" ht="30">
      <c r="A13" s="36" t="s">
        <v>202</v>
      </c>
      <c r="B13" s="37">
        <v>258</v>
      </c>
      <c r="C13" s="36" t="s">
        <v>218</v>
      </c>
      <c r="D13" s="3">
        <v>214</v>
      </c>
    </row>
    <row r="14" spans="1:4" ht="24.95" customHeight="1">
      <c r="A14" s="36" t="s">
        <v>203</v>
      </c>
      <c r="B14" s="37">
        <v>18</v>
      </c>
      <c r="C14" s="36" t="s">
        <v>219</v>
      </c>
      <c r="D14" s="3">
        <v>215</v>
      </c>
    </row>
    <row r="15" spans="1:4" ht="105">
      <c r="A15" s="36" t="s">
        <v>204</v>
      </c>
      <c r="B15" s="37">
        <v>10965</v>
      </c>
      <c r="C15" s="36" t="s">
        <v>220</v>
      </c>
      <c r="D15" s="3">
        <v>216</v>
      </c>
    </row>
    <row r="16" spans="1:4" ht="90">
      <c r="A16" s="36" t="s">
        <v>205</v>
      </c>
      <c r="B16" s="37">
        <v>13274</v>
      </c>
      <c r="C16" s="36" t="s">
        <v>221</v>
      </c>
    </row>
    <row r="17" spans="1:3" ht="45">
      <c r="A17" s="36" t="s">
        <v>206</v>
      </c>
      <c r="B17" s="37">
        <v>14446</v>
      </c>
      <c r="C17" s="36" t="s">
        <v>222</v>
      </c>
    </row>
    <row r="18" spans="1:3" ht="24.95" customHeight="1">
      <c r="A18" s="36" t="s">
        <v>207</v>
      </c>
      <c r="B18" s="37">
        <v>1437</v>
      </c>
      <c r="C18" s="36" t="s">
        <v>223</v>
      </c>
    </row>
    <row r="19" spans="1:3" ht="24.95" customHeight="1">
      <c r="A19" s="36" t="s">
        <v>208</v>
      </c>
      <c r="B19" s="37">
        <v>60</v>
      </c>
      <c r="C19" s="36" t="s">
        <v>224</v>
      </c>
    </row>
    <row r="20" spans="1:3" ht="24.95" customHeight="1">
      <c r="A20" s="36" t="s">
        <v>210</v>
      </c>
      <c r="B20" s="37">
        <v>4924</v>
      </c>
      <c r="C20" s="36" t="s">
        <v>225</v>
      </c>
    </row>
    <row r="21" spans="1:3" ht="24.95" customHeight="1">
      <c r="A21" s="36" t="s">
        <v>209</v>
      </c>
      <c r="B21" s="37">
        <v>20</v>
      </c>
      <c r="C21" s="36" t="s">
        <v>226</v>
      </c>
    </row>
  </sheetData>
  <mergeCells count="1">
    <mergeCell ref="A2:C2"/>
  </mergeCells>
  <phoneticPr fontId="3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98" firstPageNumber="11" orientation="portrait" useFirstPageNumber="1" r:id="rId1"/>
  <headerFooter differentOddEven="1">
    <oddFooter>&amp;R— &amp;P —</oddFooter>
    <evenFooter>&amp;L— &amp;P —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I11" sqref="I11"/>
    </sheetView>
  </sheetViews>
  <sheetFormatPr defaultRowHeight="13.5"/>
  <cols>
    <col min="1" max="1" width="30.375" style="77" customWidth="1"/>
    <col min="2" max="2" width="40" style="77" customWidth="1"/>
    <col min="3" max="3" width="17.25" style="78" customWidth="1"/>
    <col min="4" max="4" width="9" style="77"/>
    <col min="5" max="5" width="9.5" style="77" bestFit="1" customWidth="1"/>
    <col min="6" max="256" width="9" style="77"/>
    <col min="257" max="257" width="20.875" style="77" customWidth="1"/>
    <col min="258" max="258" width="40.125" style="77" customWidth="1"/>
    <col min="259" max="259" width="11" style="77" customWidth="1"/>
    <col min="260" max="512" width="9" style="77"/>
    <col min="513" max="513" width="20.875" style="77" customWidth="1"/>
    <col min="514" max="514" width="40.125" style="77" customWidth="1"/>
    <col min="515" max="515" width="11" style="77" customWidth="1"/>
    <col min="516" max="768" width="9" style="77"/>
    <col min="769" max="769" width="20.875" style="77" customWidth="1"/>
    <col min="770" max="770" width="40.125" style="77" customWidth="1"/>
    <col min="771" max="771" width="11" style="77" customWidth="1"/>
    <col min="772" max="1024" width="9" style="77"/>
    <col min="1025" max="1025" width="20.875" style="77" customWidth="1"/>
    <col min="1026" max="1026" width="40.125" style="77" customWidth="1"/>
    <col min="1027" max="1027" width="11" style="77" customWidth="1"/>
    <col min="1028" max="1280" width="9" style="77"/>
    <col min="1281" max="1281" width="20.875" style="77" customWidth="1"/>
    <col min="1282" max="1282" width="40.125" style="77" customWidth="1"/>
    <col min="1283" max="1283" width="11" style="77" customWidth="1"/>
    <col min="1284" max="1536" width="9" style="77"/>
    <col min="1537" max="1537" width="20.875" style="77" customWidth="1"/>
    <col min="1538" max="1538" width="40.125" style="77" customWidth="1"/>
    <col min="1539" max="1539" width="11" style="77" customWidth="1"/>
    <col min="1540" max="1792" width="9" style="77"/>
    <col min="1793" max="1793" width="20.875" style="77" customWidth="1"/>
    <col min="1794" max="1794" width="40.125" style="77" customWidth="1"/>
    <col min="1795" max="1795" width="11" style="77" customWidth="1"/>
    <col min="1796" max="2048" width="9" style="77"/>
    <col min="2049" max="2049" width="20.875" style="77" customWidth="1"/>
    <col min="2050" max="2050" width="40.125" style="77" customWidth="1"/>
    <col min="2051" max="2051" width="11" style="77" customWidth="1"/>
    <col min="2052" max="2304" width="9" style="77"/>
    <col min="2305" max="2305" width="20.875" style="77" customWidth="1"/>
    <col min="2306" max="2306" width="40.125" style="77" customWidth="1"/>
    <col min="2307" max="2307" width="11" style="77" customWidth="1"/>
    <col min="2308" max="2560" width="9" style="77"/>
    <col min="2561" max="2561" width="20.875" style="77" customWidth="1"/>
    <col min="2562" max="2562" width="40.125" style="77" customWidth="1"/>
    <col min="2563" max="2563" width="11" style="77" customWidth="1"/>
    <col min="2564" max="2816" width="9" style="77"/>
    <col min="2817" max="2817" width="20.875" style="77" customWidth="1"/>
    <col min="2818" max="2818" width="40.125" style="77" customWidth="1"/>
    <col min="2819" max="2819" width="11" style="77" customWidth="1"/>
    <col min="2820" max="3072" width="9" style="77"/>
    <col min="3073" max="3073" width="20.875" style="77" customWidth="1"/>
    <col min="3074" max="3074" width="40.125" style="77" customWidth="1"/>
    <col min="3075" max="3075" width="11" style="77" customWidth="1"/>
    <col min="3076" max="3328" width="9" style="77"/>
    <col min="3329" max="3329" width="20.875" style="77" customWidth="1"/>
    <col min="3330" max="3330" width="40.125" style="77" customWidth="1"/>
    <col min="3331" max="3331" width="11" style="77" customWidth="1"/>
    <col min="3332" max="3584" width="9" style="77"/>
    <col min="3585" max="3585" width="20.875" style="77" customWidth="1"/>
    <col min="3586" max="3586" width="40.125" style="77" customWidth="1"/>
    <col min="3587" max="3587" width="11" style="77" customWidth="1"/>
    <col min="3588" max="3840" width="9" style="77"/>
    <col min="3841" max="3841" width="20.875" style="77" customWidth="1"/>
    <col min="3842" max="3842" width="40.125" style="77" customWidth="1"/>
    <col min="3843" max="3843" width="11" style="77" customWidth="1"/>
    <col min="3844" max="4096" width="9" style="77"/>
    <col min="4097" max="4097" width="20.875" style="77" customWidth="1"/>
    <col min="4098" max="4098" width="40.125" style="77" customWidth="1"/>
    <col min="4099" max="4099" width="11" style="77" customWidth="1"/>
    <col min="4100" max="4352" width="9" style="77"/>
    <col min="4353" max="4353" width="20.875" style="77" customWidth="1"/>
    <col min="4354" max="4354" width="40.125" style="77" customWidth="1"/>
    <col min="4355" max="4355" width="11" style="77" customWidth="1"/>
    <col min="4356" max="4608" width="9" style="77"/>
    <col min="4609" max="4609" width="20.875" style="77" customWidth="1"/>
    <col min="4610" max="4610" width="40.125" style="77" customWidth="1"/>
    <col min="4611" max="4611" width="11" style="77" customWidth="1"/>
    <col min="4612" max="4864" width="9" style="77"/>
    <col min="4865" max="4865" width="20.875" style="77" customWidth="1"/>
    <col min="4866" max="4866" width="40.125" style="77" customWidth="1"/>
    <col min="4867" max="4867" width="11" style="77" customWidth="1"/>
    <col min="4868" max="5120" width="9" style="77"/>
    <col min="5121" max="5121" width="20.875" style="77" customWidth="1"/>
    <col min="5122" max="5122" width="40.125" style="77" customWidth="1"/>
    <col min="5123" max="5123" width="11" style="77" customWidth="1"/>
    <col min="5124" max="5376" width="9" style="77"/>
    <col min="5377" max="5377" width="20.875" style="77" customWidth="1"/>
    <col min="5378" max="5378" width="40.125" style="77" customWidth="1"/>
    <col min="5379" max="5379" width="11" style="77" customWidth="1"/>
    <col min="5380" max="5632" width="9" style="77"/>
    <col min="5633" max="5633" width="20.875" style="77" customWidth="1"/>
    <col min="5634" max="5634" width="40.125" style="77" customWidth="1"/>
    <col min="5635" max="5635" width="11" style="77" customWidth="1"/>
    <col min="5636" max="5888" width="9" style="77"/>
    <col min="5889" max="5889" width="20.875" style="77" customWidth="1"/>
    <col min="5890" max="5890" width="40.125" style="77" customWidth="1"/>
    <col min="5891" max="5891" width="11" style="77" customWidth="1"/>
    <col min="5892" max="6144" width="9" style="77"/>
    <col min="6145" max="6145" width="20.875" style="77" customWidth="1"/>
    <col min="6146" max="6146" width="40.125" style="77" customWidth="1"/>
    <col min="6147" max="6147" width="11" style="77" customWidth="1"/>
    <col min="6148" max="6400" width="9" style="77"/>
    <col min="6401" max="6401" width="20.875" style="77" customWidth="1"/>
    <col min="6402" max="6402" width="40.125" style="77" customWidth="1"/>
    <col min="6403" max="6403" width="11" style="77" customWidth="1"/>
    <col min="6404" max="6656" width="9" style="77"/>
    <col min="6657" max="6657" width="20.875" style="77" customWidth="1"/>
    <col min="6658" max="6658" width="40.125" style="77" customWidth="1"/>
    <col min="6659" max="6659" width="11" style="77" customWidth="1"/>
    <col min="6660" max="6912" width="9" style="77"/>
    <col min="6913" max="6913" width="20.875" style="77" customWidth="1"/>
    <col min="6914" max="6914" width="40.125" style="77" customWidth="1"/>
    <col min="6915" max="6915" width="11" style="77" customWidth="1"/>
    <col min="6916" max="7168" width="9" style="77"/>
    <col min="7169" max="7169" width="20.875" style="77" customWidth="1"/>
    <col min="7170" max="7170" width="40.125" style="77" customWidth="1"/>
    <col min="7171" max="7171" width="11" style="77" customWidth="1"/>
    <col min="7172" max="7424" width="9" style="77"/>
    <col min="7425" max="7425" width="20.875" style="77" customWidth="1"/>
    <col min="7426" max="7426" width="40.125" style="77" customWidth="1"/>
    <col min="7427" max="7427" width="11" style="77" customWidth="1"/>
    <col min="7428" max="7680" width="9" style="77"/>
    <col min="7681" max="7681" width="20.875" style="77" customWidth="1"/>
    <col min="7682" max="7682" width="40.125" style="77" customWidth="1"/>
    <col min="7683" max="7683" width="11" style="77" customWidth="1"/>
    <col min="7684" max="7936" width="9" style="77"/>
    <col min="7937" max="7937" width="20.875" style="77" customWidth="1"/>
    <col min="7938" max="7938" width="40.125" style="77" customWidth="1"/>
    <col min="7939" max="7939" width="11" style="77" customWidth="1"/>
    <col min="7940" max="8192" width="9" style="77"/>
    <col min="8193" max="8193" width="20.875" style="77" customWidth="1"/>
    <col min="8194" max="8194" width="40.125" style="77" customWidth="1"/>
    <col min="8195" max="8195" width="11" style="77" customWidth="1"/>
    <col min="8196" max="8448" width="9" style="77"/>
    <col min="8449" max="8449" width="20.875" style="77" customWidth="1"/>
    <col min="8450" max="8450" width="40.125" style="77" customWidth="1"/>
    <col min="8451" max="8451" width="11" style="77" customWidth="1"/>
    <col min="8452" max="8704" width="9" style="77"/>
    <col min="8705" max="8705" width="20.875" style="77" customWidth="1"/>
    <col min="8706" max="8706" width="40.125" style="77" customWidth="1"/>
    <col min="8707" max="8707" width="11" style="77" customWidth="1"/>
    <col min="8708" max="8960" width="9" style="77"/>
    <col min="8961" max="8961" width="20.875" style="77" customWidth="1"/>
    <col min="8962" max="8962" width="40.125" style="77" customWidth="1"/>
    <col min="8963" max="8963" width="11" style="77" customWidth="1"/>
    <col min="8964" max="9216" width="9" style="77"/>
    <col min="9217" max="9217" width="20.875" style="77" customWidth="1"/>
    <col min="9218" max="9218" width="40.125" style="77" customWidth="1"/>
    <col min="9219" max="9219" width="11" style="77" customWidth="1"/>
    <col min="9220" max="9472" width="9" style="77"/>
    <col min="9473" max="9473" width="20.875" style="77" customWidth="1"/>
    <col min="9474" max="9474" width="40.125" style="77" customWidth="1"/>
    <col min="9475" max="9475" width="11" style="77" customWidth="1"/>
    <col min="9476" max="9728" width="9" style="77"/>
    <col min="9729" max="9729" width="20.875" style="77" customWidth="1"/>
    <col min="9730" max="9730" width="40.125" style="77" customWidth="1"/>
    <col min="9731" max="9731" width="11" style="77" customWidth="1"/>
    <col min="9732" max="9984" width="9" style="77"/>
    <col min="9985" max="9985" width="20.875" style="77" customWidth="1"/>
    <col min="9986" max="9986" width="40.125" style="77" customWidth="1"/>
    <col min="9987" max="9987" width="11" style="77" customWidth="1"/>
    <col min="9988" max="10240" width="9" style="77"/>
    <col min="10241" max="10241" width="20.875" style="77" customWidth="1"/>
    <col min="10242" max="10242" width="40.125" style="77" customWidth="1"/>
    <col min="10243" max="10243" width="11" style="77" customWidth="1"/>
    <col min="10244" max="10496" width="9" style="77"/>
    <col min="10497" max="10497" width="20.875" style="77" customWidth="1"/>
    <col min="10498" max="10498" width="40.125" style="77" customWidth="1"/>
    <col min="10499" max="10499" width="11" style="77" customWidth="1"/>
    <col min="10500" max="10752" width="9" style="77"/>
    <col min="10753" max="10753" width="20.875" style="77" customWidth="1"/>
    <col min="10754" max="10754" width="40.125" style="77" customWidth="1"/>
    <col min="10755" max="10755" width="11" style="77" customWidth="1"/>
    <col min="10756" max="11008" width="9" style="77"/>
    <col min="11009" max="11009" width="20.875" style="77" customWidth="1"/>
    <col min="11010" max="11010" width="40.125" style="77" customWidth="1"/>
    <col min="11011" max="11011" width="11" style="77" customWidth="1"/>
    <col min="11012" max="11264" width="9" style="77"/>
    <col min="11265" max="11265" width="20.875" style="77" customWidth="1"/>
    <col min="11266" max="11266" width="40.125" style="77" customWidth="1"/>
    <col min="11267" max="11267" width="11" style="77" customWidth="1"/>
    <col min="11268" max="11520" width="9" style="77"/>
    <col min="11521" max="11521" width="20.875" style="77" customWidth="1"/>
    <col min="11522" max="11522" width="40.125" style="77" customWidth="1"/>
    <col min="11523" max="11523" width="11" style="77" customWidth="1"/>
    <col min="11524" max="11776" width="9" style="77"/>
    <col min="11777" max="11777" width="20.875" style="77" customWidth="1"/>
    <col min="11778" max="11778" width="40.125" style="77" customWidth="1"/>
    <col min="11779" max="11779" width="11" style="77" customWidth="1"/>
    <col min="11780" max="12032" width="9" style="77"/>
    <col min="12033" max="12033" width="20.875" style="77" customWidth="1"/>
    <col min="12034" max="12034" width="40.125" style="77" customWidth="1"/>
    <col min="12035" max="12035" width="11" style="77" customWidth="1"/>
    <col min="12036" max="12288" width="9" style="77"/>
    <col min="12289" max="12289" width="20.875" style="77" customWidth="1"/>
    <col min="12290" max="12290" width="40.125" style="77" customWidth="1"/>
    <col min="12291" max="12291" width="11" style="77" customWidth="1"/>
    <col min="12292" max="12544" width="9" style="77"/>
    <col min="12545" max="12545" width="20.875" style="77" customWidth="1"/>
    <col min="12546" max="12546" width="40.125" style="77" customWidth="1"/>
    <col min="12547" max="12547" width="11" style="77" customWidth="1"/>
    <col min="12548" max="12800" width="9" style="77"/>
    <col min="12801" max="12801" width="20.875" style="77" customWidth="1"/>
    <col min="12802" max="12802" width="40.125" style="77" customWidth="1"/>
    <col min="12803" max="12803" width="11" style="77" customWidth="1"/>
    <col min="12804" max="13056" width="9" style="77"/>
    <col min="13057" max="13057" width="20.875" style="77" customWidth="1"/>
    <col min="13058" max="13058" width="40.125" style="77" customWidth="1"/>
    <col min="13059" max="13059" width="11" style="77" customWidth="1"/>
    <col min="13060" max="13312" width="9" style="77"/>
    <col min="13313" max="13313" width="20.875" style="77" customWidth="1"/>
    <col min="13314" max="13314" width="40.125" style="77" customWidth="1"/>
    <col min="13315" max="13315" width="11" style="77" customWidth="1"/>
    <col min="13316" max="13568" width="9" style="77"/>
    <col min="13569" max="13569" width="20.875" style="77" customWidth="1"/>
    <col min="13570" max="13570" width="40.125" style="77" customWidth="1"/>
    <col min="13571" max="13571" width="11" style="77" customWidth="1"/>
    <col min="13572" max="13824" width="9" style="77"/>
    <col min="13825" max="13825" width="20.875" style="77" customWidth="1"/>
    <col min="13826" max="13826" width="40.125" style="77" customWidth="1"/>
    <col min="13827" max="13827" width="11" style="77" customWidth="1"/>
    <col min="13828" max="14080" width="9" style="77"/>
    <col min="14081" max="14081" width="20.875" style="77" customWidth="1"/>
    <col min="14082" max="14082" width="40.125" style="77" customWidth="1"/>
    <col min="14083" max="14083" width="11" style="77" customWidth="1"/>
    <col min="14084" max="14336" width="9" style="77"/>
    <col min="14337" max="14337" width="20.875" style="77" customWidth="1"/>
    <col min="14338" max="14338" width="40.125" style="77" customWidth="1"/>
    <col min="14339" max="14339" width="11" style="77" customWidth="1"/>
    <col min="14340" max="14592" width="9" style="77"/>
    <col min="14593" max="14593" width="20.875" style="77" customWidth="1"/>
    <col min="14594" max="14594" width="40.125" style="77" customWidth="1"/>
    <col min="14595" max="14595" width="11" style="77" customWidth="1"/>
    <col min="14596" max="14848" width="9" style="77"/>
    <col min="14849" max="14849" width="20.875" style="77" customWidth="1"/>
    <col min="14850" max="14850" width="40.125" style="77" customWidth="1"/>
    <col min="14851" max="14851" width="11" style="77" customWidth="1"/>
    <col min="14852" max="15104" width="9" style="77"/>
    <col min="15105" max="15105" width="20.875" style="77" customWidth="1"/>
    <col min="15106" max="15106" width="40.125" style="77" customWidth="1"/>
    <col min="15107" max="15107" width="11" style="77" customWidth="1"/>
    <col min="15108" max="15360" width="9" style="77"/>
    <col min="15361" max="15361" width="20.875" style="77" customWidth="1"/>
    <col min="15362" max="15362" width="40.125" style="77" customWidth="1"/>
    <col min="15363" max="15363" width="11" style="77" customWidth="1"/>
    <col min="15364" max="15616" width="9" style="77"/>
    <col min="15617" max="15617" width="20.875" style="77" customWidth="1"/>
    <col min="15618" max="15618" width="40.125" style="77" customWidth="1"/>
    <col min="15619" max="15619" width="11" style="77" customWidth="1"/>
    <col min="15620" max="15872" width="9" style="77"/>
    <col min="15873" max="15873" width="20.875" style="77" customWidth="1"/>
    <col min="15874" max="15874" width="40.125" style="77" customWidth="1"/>
    <col min="15875" max="15875" width="11" style="77" customWidth="1"/>
    <col min="15876" max="16128" width="9" style="77"/>
    <col min="16129" max="16129" width="20.875" style="77" customWidth="1"/>
    <col min="16130" max="16130" width="40.125" style="77" customWidth="1"/>
    <col min="16131" max="16131" width="11" style="77" customWidth="1"/>
    <col min="16132" max="16384" width="9" style="77"/>
  </cols>
  <sheetData>
    <row r="1" spans="1:5" ht="21" customHeight="1">
      <c r="A1" s="76" t="s">
        <v>193</v>
      </c>
    </row>
    <row r="2" spans="1:5" ht="23.25" customHeight="1">
      <c r="A2" s="97" t="s">
        <v>194</v>
      </c>
      <c r="B2" s="97"/>
      <c r="C2" s="97"/>
    </row>
    <row r="3" spans="1:5" ht="24" customHeight="1">
      <c r="A3" s="5"/>
      <c r="B3" s="5"/>
      <c r="C3" s="79" t="s">
        <v>169</v>
      </c>
    </row>
    <row r="4" spans="1:5" s="81" customFormat="1" ht="42" customHeight="1">
      <c r="A4" s="80" t="s">
        <v>170</v>
      </c>
      <c r="B4" s="80" t="s">
        <v>171</v>
      </c>
      <c r="C4" s="80" t="s">
        <v>172</v>
      </c>
    </row>
    <row r="5" spans="1:5" ht="42" customHeight="1">
      <c r="A5" s="80" t="s">
        <v>173</v>
      </c>
      <c r="B5" s="82"/>
      <c r="C5" s="83">
        <f>SUM(C6:C14)</f>
        <v>18001.020100000002</v>
      </c>
    </row>
    <row r="6" spans="1:5" ht="42" customHeight="1">
      <c r="A6" s="84" t="s">
        <v>187</v>
      </c>
      <c r="B6" s="84" t="s">
        <v>180</v>
      </c>
      <c r="C6" s="85">
        <v>51.290999999999997</v>
      </c>
    </row>
    <row r="7" spans="1:5" ht="42" customHeight="1">
      <c r="A7" s="84" t="s">
        <v>188</v>
      </c>
      <c r="B7" s="84" t="s">
        <v>181</v>
      </c>
      <c r="C7" s="85">
        <v>7200</v>
      </c>
    </row>
    <row r="8" spans="1:5" ht="42" customHeight="1">
      <c r="A8" s="84" t="s">
        <v>189</v>
      </c>
      <c r="B8" s="84" t="s">
        <v>182</v>
      </c>
      <c r="C8" s="85">
        <v>90.55</v>
      </c>
    </row>
    <row r="9" spans="1:5" ht="42" customHeight="1">
      <c r="A9" s="84" t="s">
        <v>189</v>
      </c>
      <c r="B9" s="84" t="s">
        <v>183</v>
      </c>
      <c r="C9" s="85">
        <v>45</v>
      </c>
    </row>
    <row r="10" spans="1:5" ht="42" customHeight="1">
      <c r="A10" s="84" t="s">
        <v>190</v>
      </c>
      <c r="B10" s="84" t="s">
        <v>184</v>
      </c>
      <c r="C10" s="85">
        <v>199.4769</v>
      </c>
    </row>
    <row r="11" spans="1:5" ht="42" customHeight="1">
      <c r="A11" s="84" t="s">
        <v>189</v>
      </c>
      <c r="B11" s="84" t="s">
        <v>183</v>
      </c>
      <c r="C11" s="85">
        <v>70</v>
      </c>
      <c r="E11" s="87"/>
    </row>
    <row r="12" spans="1:5" ht="42" customHeight="1">
      <c r="A12" s="84" t="s">
        <v>227</v>
      </c>
      <c r="B12" s="84" t="s">
        <v>228</v>
      </c>
      <c r="C12" s="85">
        <v>10000</v>
      </c>
    </row>
    <row r="13" spans="1:5" ht="42" customHeight="1">
      <c r="A13" s="84" t="s">
        <v>189</v>
      </c>
      <c r="B13" s="84" t="s">
        <v>185</v>
      </c>
      <c r="C13" s="85">
        <v>233.619</v>
      </c>
    </row>
    <row r="14" spans="1:5" ht="42" customHeight="1">
      <c r="A14" s="84" t="s">
        <v>191</v>
      </c>
      <c r="B14" s="84" t="s">
        <v>186</v>
      </c>
      <c r="C14" s="85">
        <v>111.08320000000001</v>
      </c>
    </row>
  </sheetData>
  <mergeCells count="1">
    <mergeCell ref="A2:C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2" orientation="portrait" useFirstPageNumber="1" r:id="rId1"/>
  <headerFooter differentOddEven="1">
    <oddFooter>&amp;R— &amp;P —</oddFooter>
    <evenFooter>&amp;L— &amp;P —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Zeros="0" zoomScaleNormal="100" workbookViewId="0">
      <selection activeCell="I15" sqref="I15"/>
    </sheetView>
  </sheetViews>
  <sheetFormatPr defaultRowHeight="13.5"/>
  <cols>
    <col min="1" max="1" width="5" style="7" customWidth="1"/>
    <col min="2" max="2" width="9.375" style="7" customWidth="1"/>
    <col min="3" max="3" width="34.375" style="7" customWidth="1"/>
    <col min="4" max="4" width="10" style="7" customWidth="1"/>
    <col min="5" max="5" width="10.75" style="28" customWidth="1"/>
    <col min="6" max="6" width="9.25" style="7" customWidth="1"/>
    <col min="7" max="7" width="7.75" style="7" customWidth="1"/>
    <col min="8" max="16384" width="9" style="7"/>
  </cols>
  <sheetData>
    <row r="1" spans="1:7" ht="15">
      <c r="A1" s="100" t="s">
        <v>98</v>
      </c>
      <c r="B1" s="101"/>
      <c r="C1" s="101"/>
      <c r="D1" s="101"/>
      <c r="E1" s="101"/>
      <c r="F1" s="101"/>
      <c r="G1" s="101"/>
    </row>
    <row r="2" spans="1:7" ht="21" customHeight="1">
      <c r="A2" s="98" t="s">
        <v>103</v>
      </c>
      <c r="B2" s="98"/>
      <c r="C2" s="98"/>
      <c r="D2" s="98"/>
      <c r="E2" s="98"/>
      <c r="F2" s="98"/>
      <c r="G2" s="98"/>
    </row>
    <row r="3" spans="1:7" ht="18" customHeight="1">
      <c r="A3" s="8"/>
      <c r="B3" s="9"/>
      <c r="C3" s="9"/>
      <c r="E3" s="10"/>
      <c r="F3" s="99" t="s">
        <v>12</v>
      </c>
      <c r="G3" s="99"/>
    </row>
    <row r="4" spans="1:7" ht="26.25" customHeight="1">
      <c r="A4" s="11" t="s">
        <v>13</v>
      </c>
      <c r="B4" s="11" t="s">
        <v>14</v>
      </c>
      <c r="C4" s="11" t="s">
        <v>15</v>
      </c>
      <c r="D4" s="11" t="s">
        <v>16</v>
      </c>
      <c r="E4" s="12" t="s">
        <v>17</v>
      </c>
      <c r="F4" s="11" t="s">
        <v>18</v>
      </c>
      <c r="G4" s="11" t="s">
        <v>19</v>
      </c>
    </row>
    <row r="5" spans="1:7" ht="26.25" customHeight="1">
      <c r="A5" s="13"/>
      <c r="B5" s="14" t="s">
        <v>20</v>
      </c>
      <c r="C5" s="15"/>
      <c r="D5" s="16">
        <f>D6+D20+D42+D54</f>
        <v>298667</v>
      </c>
      <c r="E5" s="29">
        <f>E6+E20+E42+E54</f>
        <v>156028.90999999997</v>
      </c>
      <c r="F5" s="17">
        <f t="shared" ref="F5:F6" si="0">ROUND(E5/D5*100,1)</f>
        <v>52.2</v>
      </c>
      <c r="G5" s="18"/>
    </row>
    <row r="6" spans="1:7" ht="26.25" customHeight="1">
      <c r="A6" s="13"/>
      <c r="B6" s="18"/>
      <c r="C6" s="15" t="s">
        <v>21</v>
      </c>
      <c r="D6" s="16">
        <f>SUM(D7:D19)</f>
        <v>60537</v>
      </c>
      <c r="E6" s="29">
        <f>SUM(E7:E19)</f>
        <v>26563</v>
      </c>
      <c r="F6" s="17">
        <f t="shared" si="0"/>
        <v>43.9</v>
      </c>
      <c r="G6" s="18"/>
    </row>
    <row r="7" spans="1:7" ht="26.25" customHeight="1">
      <c r="A7" s="13">
        <v>1</v>
      </c>
      <c r="B7" s="18" t="s">
        <v>22</v>
      </c>
      <c r="C7" s="19" t="s">
        <v>23</v>
      </c>
      <c r="D7" s="20">
        <v>4860</v>
      </c>
      <c r="E7" s="30">
        <v>3840</v>
      </c>
      <c r="F7" s="20">
        <f>ROUND(E7/D7*100,1)</f>
        <v>79</v>
      </c>
      <c r="G7" s="21"/>
    </row>
    <row r="8" spans="1:7" ht="26.25" customHeight="1">
      <c r="A8" s="13">
        <v>2</v>
      </c>
      <c r="B8" s="18" t="s">
        <v>22</v>
      </c>
      <c r="C8" s="19" t="s">
        <v>24</v>
      </c>
      <c r="D8" s="20">
        <v>10000</v>
      </c>
      <c r="E8" s="30">
        <v>2710</v>
      </c>
      <c r="F8" s="20">
        <f t="shared" ref="F8:F64" si="1">ROUND(E8/D8*100,1)</f>
        <v>27.1</v>
      </c>
      <c r="G8" s="21"/>
    </row>
    <row r="9" spans="1:7" ht="26.25" customHeight="1">
      <c r="A9" s="13">
        <v>3</v>
      </c>
      <c r="B9" s="18" t="s">
        <v>25</v>
      </c>
      <c r="C9" s="19" t="s">
        <v>26</v>
      </c>
      <c r="D9" s="20">
        <v>2500</v>
      </c>
      <c r="E9" s="30">
        <v>195</v>
      </c>
      <c r="F9" s="20">
        <f t="shared" si="1"/>
        <v>7.8</v>
      </c>
      <c r="G9" s="21"/>
    </row>
    <row r="10" spans="1:7" ht="26.25" customHeight="1">
      <c r="A10" s="13">
        <v>4</v>
      </c>
      <c r="B10" s="18" t="s">
        <v>27</v>
      </c>
      <c r="C10" s="19" t="s">
        <v>28</v>
      </c>
      <c r="D10" s="20">
        <v>3850</v>
      </c>
      <c r="E10" s="30">
        <v>2142</v>
      </c>
      <c r="F10" s="20">
        <f t="shared" si="1"/>
        <v>55.6</v>
      </c>
      <c r="G10" s="21"/>
    </row>
    <row r="11" spans="1:7" ht="37.5" customHeight="1">
      <c r="A11" s="13">
        <v>5</v>
      </c>
      <c r="B11" s="18" t="s">
        <v>29</v>
      </c>
      <c r="C11" s="19" t="s">
        <v>30</v>
      </c>
      <c r="D11" s="20">
        <v>2980</v>
      </c>
      <c r="E11" s="30">
        <v>655</v>
      </c>
      <c r="F11" s="20">
        <f t="shared" si="1"/>
        <v>22</v>
      </c>
      <c r="G11" s="21"/>
    </row>
    <row r="12" spans="1:7" ht="26.25" customHeight="1">
      <c r="A12" s="13">
        <v>6</v>
      </c>
      <c r="B12" s="18" t="s">
        <v>31</v>
      </c>
      <c r="C12" s="19" t="s">
        <v>32</v>
      </c>
      <c r="D12" s="20">
        <v>7233</v>
      </c>
      <c r="E12" s="30">
        <v>3315</v>
      </c>
      <c r="F12" s="20">
        <f t="shared" si="1"/>
        <v>45.8</v>
      </c>
      <c r="G12" s="21"/>
    </row>
    <row r="13" spans="1:7" ht="32.25" customHeight="1">
      <c r="A13" s="13">
        <v>7</v>
      </c>
      <c r="B13" s="18" t="s">
        <v>27</v>
      </c>
      <c r="C13" s="19" t="s">
        <v>33</v>
      </c>
      <c r="D13" s="20">
        <v>8006</v>
      </c>
      <c r="E13" s="30">
        <v>2957</v>
      </c>
      <c r="F13" s="20">
        <f t="shared" si="1"/>
        <v>36.9</v>
      </c>
      <c r="G13" s="21"/>
    </row>
    <row r="14" spans="1:7" ht="26.25" customHeight="1">
      <c r="A14" s="13">
        <v>8</v>
      </c>
      <c r="B14" s="18" t="s">
        <v>27</v>
      </c>
      <c r="C14" s="19" t="s">
        <v>34</v>
      </c>
      <c r="D14" s="20">
        <v>1260</v>
      </c>
      <c r="E14" s="30">
        <v>601</v>
      </c>
      <c r="F14" s="20">
        <f t="shared" si="1"/>
        <v>47.7</v>
      </c>
      <c r="G14" s="21"/>
    </row>
    <row r="15" spans="1:7" ht="26.25" customHeight="1">
      <c r="A15" s="13">
        <v>9</v>
      </c>
      <c r="B15" s="18" t="s">
        <v>27</v>
      </c>
      <c r="C15" s="19" t="s">
        <v>35</v>
      </c>
      <c r="D15" s="20">
        <v>3426</v>
      </c>
      <c r="E15" s="30">
        <v>1889</v>
      </c>
      <c r="F15" s="20">
        <f t="shared" si="1"/>
        <v>55.1</v>
      </c>
      <c r="G15" s="21"/>
    </row>
    <row r="16" spans="1:7" ht="42.75" customHeight="1">
      <c r="A16" s="13">
        <v>10</v>
      </c>
      <c r="B16" s="18" t="s">
        <v>36</v>
      </c>
      <c r="C16" s="19" t="s">
        <v>37</v>
      </c>
      <c r="D16" s="20">
        <v>1249</v>
      </c>
      <c r="E16" s="30">
        <v>913</v>
      </c>
      <c r="F16" s="20">
        <f t="shared" si="1"/>
        <v>73.099999999999994</v>
      </c>
      <c r="G16" s="21"/>
    </row>
    <row r="17" spans="1:7" ht="37.5" customHeight="1">
      <c r="A17" s="13">
        <v>11</v>
      </c>
      <c r="B17" s="18" t="s">
        <v>36</v>
      </c>
      <c r="C17" s="19" t="s">
        <v>38</v>
      </c>
      <c r="D17" s="20">
        <v>11559</v>
      </c>
      <c r="E17" s="30">
        <v>5820</v>
      </c>
      <c r="F17" s="20">
        <f t="shared" si="1"/>
        <v>50.4</v>
      </c>
      <c r="G17" s="21"/>
    </row>
    <row r="18" spans="1:7" ht="39" customHeight="1">
      <c r="A18" s="13">
        <v>12</v>
      </c>
      <c r="B18" s="18" t="s">
        <v>27</v>
      </c>
      <c r="C18" s="19" t="s">
        <v>39</v>
      </c>
      <c r="D18" s="20">
        <v>930</v>
      </c>
      <c r="E18" s="30">
        <v>513</v>
      </c>
      <c r="F18" s="20">
        <f t="shared" si="1"/>
        <v>55.2</v>
      </c>
      <c r="G18" s="21"/>
    </row>
    <row r="19" spans="1:7" ht="29.25" customHeight="1">
      <c r="A19" s="13">
        <v>13</v>
      </c>
      <c r="B19" s="18"/>
      <c r="C19" s="19" t="s">
        <v>40</v>
      </c>
      <c r="D19" s="20">
        <v>2684</v>
      </c>
      <c r="E19" s="30">
        <v>1013</v>
      </c>
      <c r="F19" s="20">
        <f t="shared" si="1"/>
        <v>37.700000000000003</v>
      </c>
      <c r="G19" s="21"/>
    </row>
    <row r="20" spans="1:7" ht="26.25" customHeight="1">
      <c r="A20" s="13"/>
      <c r="B20" s="18"/>
      <c r="C20" s="22" t="s">
        <v>41</v>
      </c>
      <c r="D20" s="17">
        <f>SUM(D21:D41)</f>
        <v>132530</v>
      </c>
      <c r="E20" s="31">
        <f>SUM(E21:E41)</f>
        <v>93129.43</v>
      </c>
      <c r="F20" s="17">
        <f t="shared" si="1"/>
        <v>70.3</v>
      </c>
      <c r="G20" s="21"/>
    </row>
    <row r="21" spans="1:7" ht="26.25" customHeight="1">
      <c r="A21" s="13">
        <v>14</v>
      </c>
      <c r="B21" s="18" t="s">
        <v>42</v>
      </c>
      <c r="C21" s="19" t="s">
        <v>43</v>
      </c>
      <c r="D21" s="20">
        <v>37914</v>
      </c>
      <c r="E21" s="30">
        <v>37914</v>
      </c>
      <c r="F21" s="20">
        <f t="shared" si="1"/>
        <v>100</v>
      </c>
      <c r="G21" s="21"/>
    </row>
    <row r="22" spans="1:7" ht="30.75" customHeight="1">
      <c r="A22" s="13">
        <v>15</v>
      </c>
      <c r="B22" s="18" t="s">
        <v>42</v>
      </c>
      <c r="C22" s="19" t="s">
        <v>44</v>
      </c>
      <c r="D22" s="20">
        <v>8376</v>
      </c>
      <c r="E22" s="30">
        <v>0</v>
      </c>
      <c r="F22" s="20">
        <f t="shared" si="1"/>
        <v>0</v>
      </c>
      <c r="G22" s="21"/>
    </row>
    <row r="23" spans="1:7" ht="39" customHeight="1">
      <c r="A23" s="13">
        <v>16</v>
      </c>
      <c r="B23" s="18" t="s">
        <v>45</v>
      </c>
      <c r="C23" s="19" t="s">
        <v>46</v>
      </c>
      <c r="D23" s="20">
        <v>24326</v>
      </c>
      <c r="E23" s="30">
        <v>19674</v>
      </c>
      <c r="F23" s="20">
        <f t="shared" si="1"/>
        <v>80.900000000000006</v>
      </c>
      <c r="G23" s="21"/>
    </row>
    <row r="24" spans="1:7" ht="26.25" customHeight="1">
      <c r="A24" s="13">
        <v>17</v>
      </c>
      <c r="B24" s="18" t="s">
        <v>47</v>
      </c>
      <c r="C24" s="19" t="s">
        <v>48</v>
      </c>
      <c r="D24" s="20">
        <v>20000</v>
      </c>
      <c r="E24" s="30">
        <v>20000</v>
      </c>
      <c r="F24" s="20">
        <f t="shared" si="1"/>
        <v>100</v>
      </c>
      <c r="G24" s="21"/>
    </row>
    <row r="25" spans="1:7" ht="26.25" customHeight="1">
      <c r="A25" s="13">
        <v>18</v>
      </c>
      <c r="B25" s="18" t="s">
        <v>49</v>
      </c>
      <c r="C25" s="19" t="s">
        <v>50</v>
      </c>
      <c r="D25" s="20">
        <v>5024</v>
      </c>
      <c r="E25" s="30">
        <v>0</v>
      </c>
      <c r="F25" s="20">
        <f t="shared" si="1"/>
        <v>0</v>
      </c>
      <c r="G25" s="21"/>
    </row>
    <row r="26" spans="1:7" ht="26.25" customHeight="1">
      <c r="A26" s="13">
        <v>19</v>
      </c>
      <c r="B26" s="18" t="s">
        <v>49</v>
      </c>
      <c r="C26" s="19" t="s">
        <v>51</v>
      </c>
      <c r="D26" s="20">
        <v>4790</v>
      </c>
      <c r="E26" s="30">
        <v>2675</v>
      </c>
      <c r="F26" s="20">
        <f t="shared" si="1"/>
        <v>55.8</v>
      </c>
      <c r="G26" s="21"/>
    </row>
    <row r="27" spans="1:7" ht="26.25" customHeight="1">
      <c r="A27" s="13">
        <v>20</v>
      </c>
      <c r="B27" s="18" t="s">
        <v>47</v>
      </c>
      <c r="C27" s="19" t="s">
        <v>52</v>
      </c>
      <c r="D27" s="20">
        <v>4711</v>
      </c>
      <c r="E27" s="30">
        <v>3556</v>
      </c>
      <c r="F27" s="20">
        <f t="shared" si="1"/>
        <v>75.5</v>
      </c>
      <c r="G27" s="21"/>
    </row>
    <row r="28" spans="1:7" ht="26.25" customHeight="1">
      <c r="A28" s="13">
        <v>21</v>
      </c>
      <c r="B28" s="18" t="s">
        <v>47</v>
      </c>
      <c r="C28" s="19" t="s">
        <v>53</v>
      </c>
      <c r="D28" s="20">
        <v>5000</v>
      </c>
      <c r="E28" s="30">
        <v>1610</v>
      </c>
      <c r="F28" s="20">
        <f t="shared" si="1"/>
        <v>32.200000000000003</v>
      </c>
      <c r="G28" s="21"/>
    </row>
    <row r="29" spans="1:7" ht="26.25" customHeight="1">
      <c r="A29" s="13">
        <v>22</v>
      </c>
      <c r="B29" s="18" t="s">
        <v>47</v>
      </c>
      <c r="C29" s="19" t="s">
        <v>54</v>
      </c>
      <c r="D29" s="20">
        <v>3278</v>
      </c>
      <c r="E29" s="30">
        <v>878</v>
      </c>
      <c r="F29" s="20">
        <f t="shared" si="1"/>
        <v>26.8</v>
      </c>
      <c r="G29" s="21"/>
    </row>
    <row r="30" spans="1:7" ht="26.25" customHeight="1">
      <c r="A30" s="13">
        <v>23</v>
      </c>
      <c r="B30" s="18" t="s">
        <v>47</v>
      </c>
      <c r="C30" s="19" t="s">
        <v>55</v>
      </c>
      <c r="D30" s="20">
        <v>2500</v>
      </c>
      <c r="E30" s="30">
        <v>195</v>
      </c>
      <c r="F30" s="20">
        <f t="shared" si="1"/>
        <v>7.8</v>
      </c>
      <c r="G30" s="21"/>
    </row>
    <row r="31" spans="1:7" ht="26.25" customHeight="1">
      <c r="A31" s="13">
        <v>24</v>
      </c>
      <c r="B31" s="18" t="s">
        <v>56</v>
      </c>
      <c r="C31" s="19" t="s">
        <v>57</v>
      </c>
      <c r="D31" s="20">
        <v>2600</v>
      </c>
      <c r="E31" s="30">
        <v>1350</v>
      </c>
      <c r="F31" s="20">
        <f t="shared" si="1"/>
        <v>51.9</v>
      </c>
      <c r="G31" s="21"/>
    </row>
    <row r="32" spans="1:7" ht="26.25" customHeight="1">
      <c r="A32" s="13">
        <v>25</v>
      </c>
      <c r="B32" s="18" t="s">
        <v>25</v>
      </c>
      <c r="C32" s="19" t="s">
        <v>58</v>
      </c>
      <c r="D32" s="20">
        <v>1900</v>
      </c>
      <c r="E32" s="30">
        <v>538</v>
      </c>
      <c r="F32" s="20">
        <f t="shared" si="1"/>
        <v>28.3</v>
      </c>
      <c r="G32" s="21"/>
    </row>
    <row r="33" spans="1:7" ht="26.25" customHeight="1">
      <c r="A33" s="13">
        <v>26</v>
      </c>
      <c r="B33" s="18" t="s">
        <v>49</v>
      </c>
      <c r="C33" s="19" t="s">
        <v>59</v>
      </c>
      <c r="D33" s="20">
        <v>1727</v>
      </c>
      <c r="E33" s="30">
        <v>578</v>
      </c>
      <c r="F33" s="20">
        <f t="shared" si="1"/>
        <v>33.5</v>
      </c>
      <c r="G33" s="21"/>
    </row>
    <row r="34" spans="1:7" ht="26.25" customHeight="1">
      <c r="A34" s="13">
        <v>27</v>
      </c>
      <c r="B34" s="18" t="s">
        <v>42</v>
      </c>
      <c r="C34" s="19" t="s">
        <v>60</v>
      </c>
      <c r="D34" s="20">
        <v>1650</v>
      </c>
      <c r="E34" s="30">
        <v>1375.43</v>
      </c>
      <c r="F34" s="20">
        <f t="shared" si="1"/>
        <v>83.4</v>
      </c>
      <c r="G34" s="21"/>
    </row>
    <row r="35" spans="1:7" ht="39" customHeight="1">
      <c r="A35" s="13">
        <v>28</v>
      </c>
      <c r="B35" s="18" t="s">
        <v>25</v>
      </c>
      <c r="C35" s="19" t="s">
        <v>61</v>
      </c>
      <c r="D35" s="20">
        <v>1500</v>
      </c>
      <c r="E35" s="30">
        <v>0</v>
      </c>
      <c r="F35" s="20">
        <f t="shared" si="1"/>
        <v>0</v>
      </c>
      <c r="G35" s="21"/>
    </row>
    <row r="36" spans="1:7" ht="26.25" customHeight="1">
      <c r="A36" s="13">
        <v>29</v>
      </c>
      <c r="B36" s="18" t="s">
        <v>56</v>
      </c>
      <c r="C36" s="19" t="s">
        <v>62</v>
      </c>
      <c r="D36" s="20">
        <v>1368</v>
      </c>
      <c r="E36" s="30">
        <v>391</v>
      </c>
      <c r="F36" s="20">
        <f t="shared" si="1"/>
        <v>28.6</v>
      </c>
      <c r="G36" s="21"/>
    </row>
    <row r="37" spans="1:7" ht="26.25" customHeight="1">
      <c r="A37" s="13">
        <v>30</v>
      </c>
      <c r="B37" s="18" t="s">
        <v>56</v>
      </c>
      <c r="C37" s="19" t="s">
        <v>63</v>
      </c>
      <c r="D37" s="20">
        <v>1355</v>
      </c>
      <c r="E37" s="30">
        <v>1355</v>
      </c>
      <c r="F37" s="20">
        <f t="shared" si="1"/>
        <v>100</v>
      </c>
      <c r="G37" s="21"/>
    </row>
    <row r="38" spans="1:7" ht="26.25" customHeight="1">
      <c r="A38" s="13">
        <v>31</v>
      </c>
      <c r="B38" s="18" t="s">
        <v>56</v>
      </c>
      <c r="C38" s="19" t="s">
        <v>64</v>
      </c>
      <c r="D38" s="20">
        <v>1350</v>
      </c>
      <c r="E38" s="30">
        <v>0</v>
      </c>
      <c r="F38" s="20">
        <f t="shared" si="1"/>
        <v>0</v>
      </c>
      <c r="G38" s="21"/>
    </row>
    <row r="39" spans="1:7" ht="26.25" customHeight="1">
      <c r="A39" s="13">
        <v>32</v>
      </c>
      <c r="B39" s="18" t="s">
        <v>49</v>
      </c>
      <c r="C39" s="19" t="s">
        <v>65</v>
      </c>
      <c r="D39" s="20">
        <v>1291</v>
      </c>
      <c r="E39" s="30">
        <v>678</v>
      </c>
      <c r="F39" s="20">
        <f t="shared" si="1"/>
        <v>52.5</v>
      </c>
      <c r="G39" s="21"/>
    </row>
    <row r="40" spans="1:7" ht="34.5" customHeight="1">
      <c r="A40" s="13">
        <v>33</v>
      </c>
      <c r="B40" s="23" t="s">
        <v>66</v>
      </c>
      <c r="C40" s="19" t="s">
        <v>67</v>
      </c>
      <c r="D40" s="20">
        <v>1070</v>
      </c>
      <c r="E40" s="30">
        <v>35</v>
      </c>
      <c r="F40" s="20">
        <f t="shared" si="1"/>
        <v>3.3</v>
      </c>
      <c r="G40" s="21"/>
    </row>
    <row r="41" spans="1:7" ht="26.25" customHeight="1">
      <c r="A41" s="13">
        <v>34</v>
      </c>
      <c r="B41" s="18" t="s">
        <v>56</v>
      </c>
      <c r="C41" s="19" t="s">
        <v>68</v>
      </c>
      <c r="D41" s="20">
        <v>800</v>
      </c>
      <c r="E41" s="30">
        <v>327</v>
      </c>
      <c r="F41" s="20">
        <f t="shared" si="1"/>
        <v>40.9</v>
      </c>
      <c r="G41" s="21"/>
    </row>
    <row r="42" spans="1:7" ht="26.25" customHeight="1">
      <c r="A42" s="13"/>
      <c r="B42" s="18"/>
      <c r="C42" s="22" t="s">
        <v>69</v>
      </c>
      <c r="D42" s="17">
        <f>SUM(D43:D53)</f>
        <v>31267</v>
      </c>
      <c r="E42" s="31">
        <f>SUM(E43:E53)</f>
        <v>9598.1799999999985</v>
      </c>
      <c r="F42" s="17">
        <f t="shared" si="1"/>
        <v>30.7</v>
      </c>
      <c r="G42" s="18"/>
    </row>
    <row r="43" spans="1:7" ht="34.5" customHeight="1">
      <c r="A43" s="13">
        <v>35</v>
      </c>
      <c r="B43" s="18" t="s">
        <v>70</v>
      </c>
      <c r="C43" s="19" t="s">
        <v>71</v>
      </c>
      <c r="D43" s="20">
        <v>1508</v>
      </c>
      <c r="E43" s="30">
        <v>853.72</v>
      </c>
      <c r="F43" s="20">
        <f t="shared" si="1"/>
        <v>56.6</v>
      </c>
      <c r="G43" s="18"/>
    </row>
    <row r="44" spans="1:7" ht="26.25" customHeight="1">
      <c r="A44" s="13">
        <v>36</v>
      </c>
      <c r="B44" s="18" t="s">
        <v>72</v>
      </c>
      <c r="C44" s="19" t="s">
        <v>73</v>
      </c>
      <c r="D44" s="20">
        <v>4232</v>
      </c>
      <c r="E44" s="30">
        <v>1409.73</v>
      </c>
      <c r="F44" s="20">
        <f t="shared" si="1"/>
        <v>33.299999999999997</v>
      </c>
      <c r="G44" s="18"/>
    </row>
    <row r="45" spans="1:7" ht="26.25" customHeight="1">
      <c r="A45" s="13">
        <v>37</v>
      </c>
      <c r="B45" s="18" t="s">
        <v>49</v>
      </c>
      <c r="C45" s="19" t="s">
        <v>74</v>
      </c>
      <c r="D45" s="20">
        <v>4500</v>
      </c>
      <c r="E45" s="30">
        <v>2675</v>
      </c>
      <c r="F45" s="20">
        <f t="shared" si="1"/>
        <v>59.4</v>
      </c>
      <c r="G45" s="18"/>
    </row>
    <row r="46" spans="1:7" ht="35.25" customHeight="1">
      <c r="A46" s="13">
        <v>38</v>
      </c>
      <c r="B46" s="18" t="s">
        <v>70</v>
      </c>
      <c r="C46" s="19" t="s">
        <v>10</v>
      </c>
      <c r="D46" s="20">
        <v>1339</v>
      </c>
      <c r="E46" s="30">
        <v>844</v>
      </c>
      <c r="F46" s="20">
        <f t="shared" si="1"/>
        <v>63</v>
      </c>
      <c r="G46" s="18"/>
    </row>
    <row r="47" spans="1:7" ht="26.25" customHeight="1">
      <c r="A47" s="13">
        <v>39</v>
      </c>
      <c r="B47" s="18" t="s">
        <v>72</v>
      </c>
      <c r="C47" s="19" t="s">
        <v>75</v>
      </c>
      <c r="D47" s="20">
        <v>736</v>
      </c>
      <c r="E47" s="30">
        <v>0</v>
      </c>
      <c r="F47" s="20">
        <f t="shared" si="1"/>
        <v>0</v>
      </c>
      <c r="G47" s="18"/>
    </row>
    <row r="48" spans="1:7" ht="26.25" customHeight="1">
      <c r="A48" s="13">
        <v>40</v>
      </c>
      <c r="B48" s="18" t="s">
        <v>47</v>
      </c>
      <c r="C48" s="19" t="s">
        <v>76</v>
      </c>
      <c r="D48" s="20">
        <v>3581</v>
      </c>
      <c r="E48" s="30">
        <v>571.66</v>
      </c>
      <c r="F48" s="20">
        <f t="shared" si="1"/>
        <v>16</v>
      </c>
      <c r="G48" s="18"/>
    </row>
    <row r="49" spans="1:7" ht="36" customHeight="1">
      <c r="A49" s="13">
        <v>41</v>
      </c>
      <c r="B49" s="18" t="s">
        <v>77</v>
      </c>
      <c r="C49" s="19" t="s">
        <v>78</v>
      </c>
      <c r="D49" s="20">
        <v>2231</v>
      </c>
      <c r="E49" s="30">
        <v>472.65</v>
      </c>
      <c r="F49" s="20">
        <f t="shared" si="1"/>
        <v>21.2</v>
      </c>
      <c r="G49" s="18"/>
    </row>
    <row r="50" spans="1:7" ht="33" customHeight="1">
      <c r="A50" s="13">
        <v>42</v>
      </c>
      <c r="B50" s="18" t="s">
        <v>70</v>
      </c>
      <c r="C50" s="19" t="s">
        <v>79</v>
      </c>
      <c r="D50" s="20">
        <v>1860</v>
      </c>
      <c r="E50" s="30">
        <v>640</v>
      </c>
      <c r="F50" s="20">
        <f t="shared" si="1"/>
        <v>34.4</v>
      </c>
      <c r="G50" s="18"/>
    </row>
    <row r="51" spans="1:7" ht="36" customHeight="1">
      <c r="A51" s="13">
        <v>43</v>
      </c>
      <c r="B51" s="18" t="s">
        <v>80</v>
      </c>
      <c r="C51" s="24" t="s">
        <v>81</v>
      </c>
      <c r="D51" s="25">
        <v>4451</v>
      </c>
      <c r="E51" s="32">
        <v>1219</v>
      </c>
      <c r="F51" s="20">
        <f t="shared" si="1"/>
        <v>27.4</v>
      </c>
      <c r="G51" s="18"/>
    </row>
    <row r="52" spans="1:7" ht="35.25" customHeight="1">
      <c r="A52" s="13">
        <v>44</v>
      </c>
      <c r="B52" s="18" t="s">
        <v>80</v>
      </c>
      <c r="C52" s="24" t="s">
        <v>82</v>
      </c>
      <c r="D52" s="25">
        <v>5000</v>
      </c>
      <c r="E52" s="32">
        <v>39.42</v>
      </c>
      <c r="F52" s="20">
        <f t="shared" si="1"/>
        <v>0.8</v>
      </c>
      <c r="G52" s="18"/>
    </row>
    <row r="53" spans="1:7" ht="26.25" customHeight="1">
      <c r="A53" s="13">
        <v>45</v>
      </c>
      <c r="B53" s="18"/>
      <c r="C53" s="24" t="s">
        <v>40</v>
      </c>
      <c r="D53" s="25">
        <f>3836+1025-4500+1468</f>
        <v>1829</v>
      </c>
      <c r="E53" s="32">
        <v>873</v>
      </c>
      <c r="F53" s="20">
        <f t="shared" si="1"/>
        <v>47.7</v>
      </c>
      <c r="G53" s="18"/>
    </row>
    <row r="54" spans="1:7" ht="26.25" customHeight="1">
      <c r="A54" s="18"/>
      <c r="B54" s="18"/>
      <c r="C54" s="26" t="s">
        <v>83</v>
      </c>
      <c r="D54" s="16">
        <f>SUM(D55:D64)</f>
        <v>74333</v>
      </c>
      <c r="E54" s="29">
        <f>SUM(E55:E64)</f>
        <v>26738.3</v>
      </c>
      <c r="F54" s="17">
        <f t="shared" si="1"/>
        <v>36</v>
      </c>
      <c r="G54" s="18"/>
    </row>
    <row r="55" spans="1:7" ht="26.25" customHeight="1">
      <c r="A55" s="13">
        <v>46</v>
      </c>
      <c r="B55" s="18" t="s">
        <v>84</v>
      </c>
      <c r="C55" s="19" t="s">
        <v>85</v>
      </c>
      <c r="D55" s="20">
        <v>20000</v>
      </c>
      <c r="E55" s="30">
        <v>3704</v>
      </c>
      <c r="F55" s="20">
        <f t="shared" si="1"/>
        <v>18.5</v>
      </c>
      <c r="G55" s="18"/>
    </row>
    <row r="56" spans="1:7" ht="38.25" customHeight="1">
      <c r="A56" s="13">
        <v>47</v>
      </c>
      <c r="B56" s="18" t="s">
        <v>86</v>
      </c>
      <c r="C56" s="19" t="s">
        <v>87</v>
      </c>
      <c r="D56" s="20">
        <v>2030</v>
      </c>
      <c r="E56" s="30">
        <v>2030</v>
      </c>
      <c r="F56" s="20">
        <f t="shared" si="1"/>
        <v>100</v>
      </c>
      <c r="G56" s="18"/>
    </row>
    <row r="57" spans="1:7" ht="26.25" customHeight="1">
      <c r="A57" s="13">
        <v>48</v>
      </c>
      <c r="B57" s="18" t="s">
        <v>86</v>
      </c>
      <c r="C57" s="19" t="s">
        <v>88</v>
      </c>
      <c r="D57" s="20">
        <v>1633</v>
      </c>
      <c r="E57" s="30">
        <v>610</v>
      </c>
      <c r="F57" s="20">
        <f t="shared" si="1"/>
        <v>37.4</v>
      </c>
      <c r="G57" s="18"/>
    </row>
    <row r="58" spans="1:7" ht="26.25" customHeight="1">
      <c r="A58" s="13">
        <v>49</v>
      </c>
      <c r="B58" s="18" t="s">
        <v>86</v>
      </c>
      <c r="C58" s="19" t="s">
        <v>9</v>
      </c>
      <c r="D58" s="20">
        <v>1341</v>
      </c>
      <c r="E58" s="30">
        <v>1340.6</v>
      </c>
      <c r="F58" s="20">
        <f t="shared" si="1"/>
        <v>100</v>
      </c>
      <c r="G58" s="18"/>
    </row>
    <row r="59" spans="1:7" ht="26.25" customHeight="1">
      <c r="A59" s="13">
        <v>50</v>
      </c>
      <c r="B59" s="18" t="s">
        <v>86</v>
      </c>
      <c r="C59" s="19" t="s">
        <v>89</v>
      </c>
      <c r="D59" s="20">
        <v>1189</v>
      </c>
      <c r="E59" s="30">
        <v>107.7</v>
      </c>
      <c r="F59" s="20">
        <f t="shared" si="1"/>
        <v>9.1</v>
      </c>
      <c r="G59" s="18"/>
    </row>
    <row r="60" spans="1:7" ht="26.25" customHeight="1">
      <c r="A60" s="13">
        <v>51</v>
      </c>
      <c r="B60" s="18" t="s">
        <v>90</v>
      </c>
      <c r="C60" s="19" t="s">
        <v>91</v>
      </c>
      <c r="D60" s="20">
        <v>6000</v>
      </c>
      <c r="E60" s="30">
        <v>1625</v>
      </c>
      <c r="F60" s="20">
        <f t="shared" si="1"/>
        <v>27.1</v>
      </c>
      <c r="G60" s="18"/>
    </row>
    <row r="61" spans="1:7" ht="26.25" customHeight="1">
      <c r="A61" s="13">
        <v>52</v>
      </c>
      <c r="B61" s="18" t="s">
        <v>92</v>
      </c>
      <c r="C61" s="19" t="s">
        <v>11</v>
      </c>
      <c r="D61" s="20">
        <v>2000</v>
      </c>
      <c r="E61" s="30">
        <v>330</v>
      </c>
      <c r="F61" s="20">
        <f t="shared" si="1"/>
        <v>16.5</v>
      </c>
      <c r="G61" s="18"/>
    </row>
    <row r="62" spans="1:7" ht="26.25" customHeight="1">
      <c r="A62" s="13">
        <v>53</v>
      </c>
      <c r="B62" s="18" t="s">
        <v>93</v>
      </c>
      <c r="C62" s="19" t="s">
        <v>94</v>
      </c>
      <c r="D62" s="20">
        <v>28000</v>
      </c>
      <c r="E62" s="30">
        <v>11996</v>
      </c>
      <c r="F62" s="20">
        <f t="shared" si="1"/>
        <v>42.8</v>
      </c>
      <c r="G62" s="18"/>
    </row>
    <row r="63" spans="1:7" ht="52.5" customHeight="1">
      <c r="A63" s="13">
        <v>54</v>
      </c>
      <c r="B63" s="18" t="s">
        <v>95</v>
      </c>
      <c r="C63" s="19" t="s">
        <v>96</v>
      </c>
      <c r="D63" s="20">
        <v>10000</v>
      </c>
      <c r="E63" s="30">
        <v>4019</v>
      </c>
      <c r="F63" s="20">
        <f t="shared" si="1"/>
        <v>40.200000000000003</v>
      </c>
      <c r="G63" s="18"/>
    </row>
    <row r="64" spans="1:7" ht="30.75" customHeight="1">
      <c r="A64" s="13">
        <v>55</v>
      </c>
      <c r="B64" s="24"/>
      <c r="C64" s="24" t="s">
        <v>97</v>
      </c>
      <c r="D64" s="20">
        <v>2140</v>
      </c>
      <c r="E64" s="30">
        <v>976</v>
      </c>
      <c r="F64" s="20">
        <f t="shared" si="1"/>
        <v>45.6</v>
      </c>
      <c r="G64" s="27"/>
    </row>
  </sheetData>
  <mergeCells count="3">
    <mergeCell ref="A2:G2"/>
    <mergeCell ref="F3:G3"/>
    <mergeCell ref="A1:G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附件1.重庆市渝北区2022年1-6月财政收入执行情况表</vt:lpstr>
      <vt:lpstr>附件2.重庆市渝北区2022年1-6月财政支出执行情况表</vt:lpstr>
      <vt:lpstr>附件3.渝北区2022年1-6月专项转移支付安排情况表 </vt:lpstr>
      <vt:lpstr>附件4.渝北区2022年1-6月预备费动用情况表 </vt:lpstr>
      <vt:lpstr>附件5.2019年1-6月重大政策保障支出执行情况表</vt:lpstr>
      <vt:lpstr>'附件1.重庆市渝北区2022年1-6月财政收入执行情况表'!Print_Area</vt:lpstr>
      <vt:lpstr>'附件2.重庆市渝北区2022年1-6月财政支出执行情况表'!Print_Area</vt:lpstr>
      <vt:lpstr>'附件3.渝北区2022年1-6月专项转移支付安排情况表 '!Print_Area</vt:lpstr>
      <vt:lpstr>'附件3.渝北区2022年1-6月专项转移支付安排情况表 '!Print_Titles</vt:lpstr>
      <vt:lpstr>'附件5.2019年1-6月重大政策保障支出执行情况表'!Print_Titles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2022-09-14T06:47:19Z</dcterms:modified>
</cp:coreProperties>
</file>