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4"/>
    <externalReference r:id="rId15"/>
    <externalReference r:id="rId16"/>
  </externalReferences>
  <definedNames>
    <definedName name="_xlnm._FilterDatabase" localSheetId="10" hidden="1">'F10'!$A$6:$E$6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<sst xmlns="http://schemas.openxmlformats.org/spreadsheetml/2006/main" count="834" uniqueCount="567">
  <si>
    <t>目    录</t>
  </si>
  <si>
    <t>表号</t>
  </si>
  <si>
    <t>名      称</t>
  </si>
  <si>
    <t>页码</t>
  </si>
  <si>
    <t>表一</t>
  </si>
  <si>
    <t>2021年渝北区王家街道财政决算表</t>
  </si>
  <si>
    <t>表二</t>
  </si>
  <si>
    <t>2021年渝北区王家街道一般公共预算收支决算表</t>
  </si>
  <si>
    <t>2-3</t>
  </si>
  <si>
    <t>表三</t>
  </si>
  <si>
    <t>2021年渝北区王家街道政府性基金预算收支决算表</t>
  </si>
  <si>
    <t>表四</t>
  </si>
  <si>
    <t>2021年渝北区王家街道国有资本经营预算收支决算表</t>
  </si>
  <si>
    <t>表五</t>
  </si>
  <si>
    <t>2021年渝北区王家街道社会保险基金预算收支决算表</t>
  </si>
  <si>
    <t>表六</t>
  </si>
  <si>
    <t>2021年渝北区王家街道“三公”经费决算数据统计表</t>
  </si>
  <si>
    <t>表七</t>
  </si>
  <si>
    <t>2021年渝北区王家街道一般公共预算支出决算表</t>
  </si>
  <si>
    <t>8-12</t>
  </si>
  <si>
    <t>表八</t>
  </si>
  <si>
    <t>2021年渝北区王家街道一般公共预算转移性收支决算表</t>
  </si>
  <si>
    <t>表九</t>
  </si>
  <si>
    <t>2021年渝北区王家街道政府性基金预算支出决算表</t>
  </si>
  <si>
    <t>表十</t>
  </si>
  <si>
    <t>2021年渝北区王家街道一般公共预算基本支出决算表</t>
  </si>
  <si>
    <t>15-16</t>
  </si>
  <si>
    <t>表十一</t>
  </si>
  <si>
    <t>2021年重庆市渝北区王家街道政府债务限额及余额决算情况表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</si>
  <si>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</si>
  <si>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</si>
  <si>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</si>
  <si>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</si>
  <si>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</si>
  <si>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</si>
  <si>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</si>
  <si>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</si>
  <si>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</si>
  <si>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</si>
  <si>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</si>
  <si>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</si>
  <si>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</si>
  <si>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</si>
  <si>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</si>
  <si>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</si>
  <si>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</si>
  <si>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</si>
  <si>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</si>
  <si>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</si>
  <si>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</si>
  <si>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</si>
  <si>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</si>
  <si>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文化旅游体育与传媒支出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</si>
  <si>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</si>
  <si>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</si>
  <si>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</si>
  <si>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</si>
  <si>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</si>
  <si>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</si>
  <si>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</si>
  <si>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</si>
  <si>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</si>
  <si>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</si>
  <si>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</si>
  <si>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</si>
  <si>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</si>
  <si>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</si>
  <si>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</si>
  <si>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</si>
  <si>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</si>
  <si>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</si>
  <si>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</si>
  <si>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</si>
  <si>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</si>
  <si>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</si>
  <si>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</si>
  <si>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</si>
  <si>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</si>
  <si>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</si>
  <si>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</si>
  <si>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</si>
  <si>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</si>
  <si>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</si>
  <si>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</si>
  <si>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</si>
  <si>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</si>
  <si>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</si>
  <si>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</si>
  <si>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</si>
  <si>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</si>
  <si>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</si>
  <si>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</si>
  <si>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</si>
  <si>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</si>
  <si>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</si>
  <si>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</si>
  <si>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</si>
  <si>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</si>
  <si>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</si>
  <si>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</si>
  <si>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</si>
  <si>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</si>
  <si>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</si>
  <si>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</si>
  <si>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</si>
  <si>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</si>
  <si>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</si>
  <si>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</si>
  <si>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</si>
  <si>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</si>
  <si>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</si>
  <si>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</si>
  <si>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</si>
  <si>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</si>
  <si>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</si>
  <si>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</si>
  <si>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增长%</t>
  </si>
  <si>
    <t>调出资金</t>
  </si>
  <si>
    <t>此表无数据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</si>
  <si>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</si>
  <si>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</si>
  <si>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</si>
  <si>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</si>
  <si>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</si>
  <si>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</si>
  <si>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</si>
  <si>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</si>
  <si>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</si>
  <si>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</si>
  <si>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</si>
  <si>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</si>
  <si>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</si>
  <si>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新购公务车一辆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</si>
  <si>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</si>
  <si>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</si>
  <si>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</si>
  <si>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</si>
  <si>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</si>
  <si>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</si>
  <si>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</si>
  <si>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</si>
  <si>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</si>
  <si>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</si>
  <si>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</si>
  <si>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</si>
  <si>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</si>
  <si>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</si>
  <si>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</si>
  <si>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</si>
  <si>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</si>
  <si>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</si>
  <si>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</si>
  <si>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</si>
  <si>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</si>
  <si>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</si>
  <si>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</si>
  <si>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</si>
  <si>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</si>
  <si>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</si>
  <si>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</si>
  <si>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</si>
  <si>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</si>
  <si>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</si>
  <si>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</si>
  <si>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</si>
  <si>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</si>
  <si>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</si>
  <si>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</si>
  <si>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</si>
  <si>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</si>
  <si>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</si>
  <si>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</si>
  <si>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</si>
  <si>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</si>
  <si>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</si>
  <si>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</si>
  <si>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</si>
  <si>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</si>
  <si>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</si>
  <si>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</si>
  <si>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</si>
  <si>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</si>
  <si>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</si>
  <si>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</si>
  <si>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</si>
  <si>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</si>
  <si>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</si>
  <si>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退役安置</t>
  </si>
  <si>
    <t xml:space="preserve">  军队转业干部安置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</si>
  <si>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</si>
  <si>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</si>
  <si>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</si>
  <si>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</si>
  <si>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</si>
  <si>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残疾人就业和扶贫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</si>
  <si>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</si>
  <si>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</si>
  <si>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</si>
  <si>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</si>
  <si>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</si>
  <si>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</si>
  <si>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</si>
  <si>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</si>
  <si>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</si>
  <si>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</si>
  <si>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</si>
  <si>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</si>
  <si>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</si>
  <si>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</si>
  <si>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卫生健康支出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</si>
  <si>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</si>
  <si>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</si>
  <si>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</si>
  <si>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</si>
  <si>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</si>
  <si>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</si>
  <si>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</si>
  <si>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</si>
  <si>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</si>
  <si>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</si>
  <si>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</si>
  <si>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</si>
  <si>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</si>
  <si>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</si>
  <si>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</si>
  <si>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</si>
  <si>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</si>
  <si>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</si>
  <si>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</si>
  <si>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</si>
  <si>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</si>
  <si>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</si>
  <si>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</si>
  <si>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</si>
  <si>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</si>
  <si>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</si>
  <si>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</si>
  <si>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</si>
  <si>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</si>
  <si>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</si>
  <si>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</si>
  <si>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</si>
  <si>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</si>
  <si>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</si>
  <si>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</si>
  <si>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农村人畜饮水</t>
  </si>
  <si>
    <t>农村综合改革</t>
  </si>
  <si>
    <t xml:space="preserve">  对村级公益事业建设的补助</t>
  </si>
  <si>
    <t xml:space="preserve">  对村民委员会和村党支部的补助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</si>
  <si>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</si>
  <si>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</si>
  <si>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</si>
  <si>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</si>
  <si>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</si>
  <si>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</si>
  <si>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</si>
  <si>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</si>
  <si>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</si>
  <si>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自然灾害救灾及恢复重建支出</t>
  </si>
  <si>
    <t xml:space="preserve">  自然灾害灾后重建补助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</si>
  <si>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</si>
  <si>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</si>
  <si>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</si>
  <si>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</si>
  <si>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</si>
  <si>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</si>
  <si>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</si>
  <si>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</si>
  <si>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</si>
  <si>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</si>
  <si>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</si>
  <si>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</si>
  <si>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</si>
  <si>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</si>
  <si>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</si>
  <si>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</si>
  <si>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</si>
  <si>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</si>
  <si>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</si>
  <si>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</si>
  <si>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</si>
  <si>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</si>
  <si>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</si>
  <si>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</si>
  <si>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</si>
  <si>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</si>
  <si>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</si>
  <si>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</si>
  <si>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</si>
  <si>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</si>
  <si>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</si>
  <si>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</si>
  <si>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</si>
  <si>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</si>
  <si>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</si>
  <si>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</si>
  <si>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</si>
  <si>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</si>
  <si>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</si>
  <si>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</si>
  <si>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</si>
  <si>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</si>
  <si>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</si>
  <si>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</si>
  <si>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</si>
  <si>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</si>
  <si>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</si>
  <si>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</si>
  <si>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</si>
  <si>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</si>
  <si>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</si>
  <si>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</si>
  <si>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</si>
  <si>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</si>
  <si>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</si>
  <si>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</si>
  <si>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</si>
  <si>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</si>
  <si>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</si>
  <si>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</si>
  <si>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</si>
  <si>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</si>
  <si>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</si>
  <si>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</si>
  <si>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</si>
  <si>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</si>
  <si>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</si>
  <si>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</si>
  <si>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</si>
  <si>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</si>
  <si>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</si>
  <si>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</si>
  <si>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</si>
  <si>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</si>
  <si>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</si>
  <si>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</si>
  <si>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</si>
  <si>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</si>
  <si>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</si>
  <si>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</si>
  <si>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</si>
  <si>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</si>
  <si>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</si>
  <si>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</si>
  <si>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</si>
  <si>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</si>
  <si>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</si>
  <si>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</si>
  <si>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</si>
  <si>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</si>
  <si>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</si>
  <si>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</si>
  <si>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</si>
  <si>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</si>
  <si>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</si>
  <si>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</si>
  <si>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</si>
  <si>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</si>
  <si>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</si>
  <si>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</si>
  <si>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</si>
  <si>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</si>
  <si>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</si>
  <si>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</si>
  <si>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</si>
  <si>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</si>
  <si>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</si>
  <si>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</si>
  <si>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</si>
  <si>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</si>
  <si>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</si>
  <si>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</si>
  <si>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</si>
  <si>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</si>
  <si>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</si>
  <si>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</si>
  <si>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</si>
  <si>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</si>
  <si>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</si>
  <si>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</si>
  <si>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</si>
  <si>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</si>
  <si>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</si>
  <si>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</si>
  <si>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</si>
  <si>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</si>
  <si>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</si>
  <si>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</si>
  <si>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</si>
  <si>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</si>
  <si>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</si>
  <si>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</si>
  <si>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</si>
  <si>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</si>
  <si>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</si>
  <si>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</si>
  <si>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</si>
  <si>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</si>
  <si>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</si>
  <si>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</si>
  <si>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</si>
  <si>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</si>
  <si>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</si>
  <si>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</si>
  <si>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</si>
  <si>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</si>
  <si>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</si>
  <si>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</si>
  <si>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</si>
  <si>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</si>
  <si>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</si>
  <si>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</si>
  <si>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</si>
  <si>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</si>
  <si>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</si>
  <si>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</si>
  <si>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</si>
  <si>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</si>
  <si>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</si>
  <si>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</si>
  <si>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</si>
  <si>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</si>
  <si>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</si>
  <si>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</si>
  <si>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</si>
  <si>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</si>
  <si>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</si>
  <si>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</si>
  <si>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</si>
  <si>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</si>
  <si>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</si>
  <si>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</si>
  <si>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</si>
  <si>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</si>
  <si>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</si>
  <si>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</si>
  <si>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</si>
  <si>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</si>
  <si>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</si>
  <si>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</si>
  <si>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</si>
  <si>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</si>
  <si>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</si>
  <si>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其他国有土地使用权出让收入安排的支出</t>
  </si>
  <si>
    <t>彩票公益金安排的支出</t>
  </si>
  <si>
    <t xml:space="preserve">  用于社会福利的彩票公益金支出</t>
  </si>
  <si>
    <t xml:space="preserve">  用于残疾人事业的彩票公益金支出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</si>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</sst>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8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7" borderId="16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/>
    <xf numFmtId="37" fontId="48" fillId="0" borderId="0"/>
    <xf numFmtId="0" fontId="49" fillId="0" borderId="0"/>
    <xf numFmtId="9" fontId="18" fillId="0" borderId="0" applyFon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5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18" fillId="0" borderId="0"/>
    <xf numFmtId="0" fontId="18" fillId="0" borderId="0"/>
    <xf numFmtId="0" fontId="9" fillId="0" borderId="0"/>
    <xf numFmtId="0" fontId="43" fillId="0" borderId="0">
      <alignment vertical="center"/>
    </xf>
    <xf numFmtId="0" fontId="18" fillId="0" borderId="0"/>
    <xf numFmtId="0" fontId="43" fillId="0" borderId="0">
      <alignment vertical="center"/>
    </xf>
    <xf numFmtId="0" fontId="43" fillId="0" borderId="0">
      <alignment vertical="center"/>
    </xf>
    <xf numFmtId="0" fontId="18" fillId="0" borderId="0"/>
    <xf numFmtId="0" fontId="13" fillId="0" borderId="0"/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57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47" fillId="0" borderId="0"/>
    <xf numFmtId="0" fontId="11" fillId="0" borderId="0">
      <alignment vertical="center"/>
    </xf>
    <xf numFmtId="0" fontId="18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8" fillId="0" borderId="0"/>
    <xf numFmtId="0" fontId="9" fillId="0" borderId="0"/>
    <xf numFmtId="0" fontId="15" fillId="0" borderId="0"/>
    <xf numFmtId="0" fontId="18" fillId="0" borderId="0"/>
    <xf numFmtId="0" fontId="15" fillId="0" borderId="0"/>
    <xf numFmtId="0" fontId="9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3" fillId="0" borderId="0"/>
    <xf numFmtId="0" fontId="11" fillId="0" borderId="0">
      <alignment vertical="center"/>
    </xf>
    <xf numFmtId="0" fontId="58" fillId="0" borderId="0">
      <alignment vertical="center"/>
    </xf>
    <xf numFmtId="0" fontId="11" fillId="0" borderId="0">
      <alignment vertical="center"/>
    </xf>
    <xf numFmtId="0" fontId="15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5" fillId="0" borderId="0"/>
    <xf numFmtId="0" fontId="43" fillId="0" borderId="0" applyProtection="0"/>
    <xf numFmtId="0" fontId="47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6" fillId="0" borderId="0">
      <alignment vertical="center"/>
    </xf>
    <xf numFmtId="0" fontId="18" fillId="0" borderId="0"/>
    <xf numFmtId="0" fontId="18" fillId="0" borderId="0"/>
    <xf numFmtId="0" fontId="15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6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5" fillId="52" borderId="25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8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7" fillId="53" borderId="26" applyNumberFormat="0" applyAlignment="0" applyProtection="0">
      <alignment vertical="center"/>
    </xf>
    <xf numFmtId="0" fontId="69" fillId="53" borderId="26" applyNumberFormat="0" applyAlignment="0" applyProtection="0">
      <alignment vertical="center"/>
    </xf>
    <xf numFmtId="0" fontId="69" fillId="53" borderId="26" applyNumberFormat="0" applyAlignment="0" applyProtection="0">
      <alignment vertical="center"/>
    </xf>
    <xf numFmtId="0" fontId="69" fillId="53" borderId="26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49" fillId="0" borderId="0"/>
    <xf numFmtId="177" fontId="18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43" fillId="0" borderId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15" fillId="0" borderId="0"/>
    <xf numFmtId="180" fontId="15" fillId="0" borderId="0"/>
    <xf numFmtId="178" fontId="43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57" fillId="0" borderId="0" applyFont="0" applyFill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178" fontId="43" fillId="0" borderId="0" applyFont="0" applyFill="0" applyBorder="0" applyAlignment="0" applyProtection="0">
      <alignment vertical="center"/>
    </xf>
    <xf numFmtId="178" fontId="43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8" fontId="47" fillId="0" borderId="0" applyFont="0" applyFill="0" applyBorder="0" applyAlignment="0">
      <protection locked="0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3" fillId="0" borderId="0"/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9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78" fillId="52" borderId="28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1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80" fillId="41" borderId="25" applyNumberFormat="0" applyAlignment="0" applyProtection="0">
      <alignment vertical="center"/>
    </xf>
    <xf numFmtId="0" fontId="47" fillId="0" borderId="0"/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18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  <xf numFmtId="0" fontId="9" fillId="59" borderId="29" applyNumberFormat="0" applyFont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605">
      <alignment vertical="center"/>
    </xf>
    <xf numFmtId="0" fontId="2" fillId="0" borderId="0" xfId="605" applyFont="1" applyBorder="1" applyAlignment="1">
      <alignment horizontal="center" vertical="center" wrapText="1"/>
    </xf>
    <xf numFmtId="0" fontId="3" fillId="0" borderId="0" xfId="605" applyFont="1" applyBorder="1" applyAlignment="1">
      <alignment vertical="center" wrapText="1"/>
    </xf>
    <xf numFmtId="0" fontId="4" fillId="0" borderId="0" xfId="605" applyFont="1" applyBorder="1" applyAlignment="1">
      <alignment horizontal="center" vertical="center" wrapText="1"/>
    </xf>
    <xf numFmtId="0" fontId="5" fillId="0" borderId="1" xfId="605" applyFont="1" applyBorder="1" applyAlignment="1">
      <alignment horizontal="center" vertical="center" wrapText="1"/>
    </xf>
    <xf numFmtId="181" fontId="5" fillId="0" borderId="1" xfId="605" applyNumberFormat="1" applyFont="1" applyBorder="1" applyAlignment="1">
      <alignment horizontal="center" vertical="center" wrapText="1"/>
    </xf>
    <xf numFmtId="0" fontId="6" fillId="0" borderId="0" xfId="684" applyAlignment="1"/>
    <xf numFmtId="0" fontId="7" fillId="0" borderId="0" xfId="616" applyFont="1" applyAlignment="1">
      <alignment horizontal="center" vertical="center" wrapText="1"/>
    </xf>
    <xf numFmtId="0" fontId="6" fillId="0" borderId="0" xfId="684" applyAlignment="1">
      <alignment vertical="center"/>
    </xf>
    <xf numFmtId="0" fontId="8" fillId="0" borderId="0" xfId="684" applyFont="1" applyBorder="1" applyAlignment="1">
      <alignment horizontal="right" vertical="center"/>
    </xf>
    <xf numFmtId="0" fontId="6" fillId="0" borderId="2" xfId="684" applyFont="1" applyBorder="1" applyAlignment="1">
      <alignment horizontal="center" vertical="center" wrapText="1"/>
    </xf>
    <xf numFmtId="0" fontId="6" fillId="0" borderId="3" xfId="684" applyFont="1" applyBorder="1" applyAlignment="1">
      <alignment horizontal="center" vertical="center" wrapText="1"/>
    </xf>
    <xf numFmtId="0" fontId="6" fillId="0" borderId="3" xfId="684" applyFont="1" applyBorder="1" applyAlignment="1">
      <alignment horizontal="center" vertical="center"/>
    </xf>
    <xf numFmtId="0" fontId="6" fillId="0" borderId="4" xfId="684" applyFont="1" applyBorder="1" applyAlignment="1">
      <alignment horizontal="center" vertical="center"/>
    </xf>
    <xf numFmtId="0" fontId="6" fillId="0" borderId="5" xfId="684" applyFont="1" applyBorder="1" applyAlignment="1">
      <alignment horizontal="center" vertical="center"/>
    </xf>
    <xf numFmtId="0" fontId="6" fillId="0" borderId="1" xfId="684" applyFont="1" applyBorder="1" applyAlignment="1">
      <alignment horizontal="center" vertical="center"/>
    </xf>
    <xf numFmtId="0" fontId="6" fillId="0" borderId="6" xfId="684" applyFont="1" applyBorder="1" applyAlignment="1">
      <alignment horizontal="center" vertical="center"/>
    </xf>
    <xf numFmtId="49" fontId="6" fillId="0" borderId="5" xfId="684" applyNumberFormat="1" applyFont="1" applyFill="1" applyBorder="1" applyAlignment="1" applyProtection="1">
      <alignment vertical="center"/>
    </xf>
    <xf numFmtId="49" fontId="6" fillId="0" borderId="1" xfId="684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182" fontId="6" fillId="0" borderId="1" xfId="684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83" fontId="6" fillId="0" borderId="6" xfId="684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82" fontId="6" fillId="0" borderId="6" xfId="684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183" fontId="6" fillId="0" borderId="1" xfId="684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83" fontId="6" fillId="0" borderId="8" xfId="684" applyNumberFormat="1" applyFont="1" applyFill="1" applyBorder="1" applyAlignment="1" applyProtection="1">
      <alignment vertical="center"/>
    </xf>
    <xf numFmtId="183" fontId="6" fillId="0" borderId="9" xfId="684" applyNumberFormat="1" applyFont="1" applyFill="1" applyBorder="1" applyAlignment="1" applyProtection="1">
      <alignment vertical="center"/>
    </xf>
    <xf numFmtId="0" fontId="6" fillId="0" borderId="0" xfId="684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4" fontId="6" fillId="0" borderId="1" xfId="0" applyNumberFormat="1" applyFont="1" applyBorder="1" applyAlignment="1">
      <alignment vertical="center"/>
    </xf>
    <xf numFmtId="0" fontId="6" fillId="0" borderId="1" xfId="0" applyFont="1" applyFill="1" applyBorder="1">
      <alignment vertical="center"/>
    </xf>
    <xf numFmtId="184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183" fontId="0" fillId="0" borderId="0" xfId="0" applyNumberFormat="1">
      <alignment vertical="center"/>
    </xf>
    <xf numFmtId="179" fontId="9" fillId="0" borderId="1" xfId="877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179" fontId="9" fillId="0" borderId="6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2" fontId="0" fillId="0" borderId="6" xfId="0" applyNumberFormat="1" applyBorder="1">
      <alignment vertical="center"/>
    </xf>
    <xf numFmtId="0" fontId="0" fillId="0" borderId="7" xfId="0" applyBorder="1">
      <alignment vertical="center"/>
    </xf>
    <xf numFmtId="2" fontId="0" fillId="0" borderId="9" xfId="0" applyNumberFormat="1" applyBorder="1">
      <alignment vertical="center"/>
    </xf>
    <xf numFmtId="0" fontId="13" fillId="0" borderId="0" xfId="667"/>
    <xf numFmtId="0" fontId="7" fillId="0" borderId="0" xfId="667" applyFont="1" applyAlignment="1">
      <alignment horizontal="center"/>
    </xf>
    <xf numFmtId="0" fontId="14" fillId="0" borderId="0" xfId="601" applyFont="1" applyBorder="1" applyAlignment="1">
      <alignment horizontal="left" vertical="center"/>
    </xf>
    <xf numFmtId="0" fontId="14" fillId="0" borderId="0" xfId="601" applyFont="1" applyBorder="1" applyAlignment="1">
      <alignment vertical="center"/>
    </xf>
    <xf numFmtId="0" fontId="15" fillId="0" borderId="0" xfId="667" applyFont="1"/>
    <xf numFmtId="0" fontId="15" fillId="0" borderId="1" xfId="667" applyFont="1" applyFill="1" applyBorder="1" applyAlignment="1">
      <alignment horizontal="center" vertical="center" shrinkToFit="1"/>
    </xf>
    <xf numFmtId="0" fontId="15" fillId="0" borderId="1" xfId="667" applyFont="1" applyFill="1" applyBorder="1" applyAlignment="1">
      <alignment horizontal="center" vertical="center" wrapText="1"/>
    </xf>
    <xf numFmtId="0" fontId="15" fillId="0" borderId="11" xfId="667" applyFont="1" applyFill="1" applyBorder="1" applyAlignment="1">
      <alignment horizontal="center" vertical="center" wrapText="1"/>
    </xf>
    <xf numFmtId="0" fontId="15" fillId="0" borderId="1" xfId="667" applyFont="1" applyFill="1" applyBorder="1" applyAlignment="1">
      <alignment horizontal="left" vertical="center" shrinkToFit="1"/>
    </xf>
    <xf numFmtId="179" fontId="16" fillId="0" borderId="1" xfId="667" applyNumberFormat="1" applyFont="1" applyFill="1" applyBorder="1" applyAlignment="1">
      <alignment horizontal="right" vertical="center" shrinkToFit="1"/>
    </xf>
    <xf numFmtId="183" fontId="16" fillId="0" borderId="1" xfId="667" applyNumberFormat="1" applyFont="1" applyFill="1" applyBorder="1" applyAlignment="1">
      <alignment horizontal="right" vertical="center" shrinkToFit="1"/>
    </xf>
    <xf numFmtId="179" fontId="16" fillId="0" borderId="11" xfId="667" applyNumberFormat="1" applyFont="1" applyFill="1" applyBorder="1" applyAlignment="1">
      <alignment horizontal="right" vertical="center" shrinkToFit="1"/>
    </xf>
    <xf numFmtId="0" fontId="13" fillId="0" borderId="1" xfId="667" applyFont="1" applyFill="1" applyBorder="1"/>
    <xf numFmtId="185" fontId="13" fillId="0" borderId="0" xfId="667" applyNumberFormat="1"/>
    <xf numFmtId="0" fontId="15" fillId="0" borderId="1" xfId="667" applyFont="1" applyFill="1" applyBorder="1"/>
    <xf numFmtId="179" fontId="13" fillId="0" borderId="0" xfId="667" applyNumberFormat="1"/>
    <xf numFmtId="0" fontId="17" fillId="0" borderId="0" xfId="601" applyFont="1" applyAlignment="1">
      <alignment vertical="center"/>
    </xf>
    <xf numFmtId="0" fontId="18" fillId="0" borderId="0" xfId="601" applyAlignment="1">
      <alignment vertical="center"/>
    </xf>
    <xf numFmtId="0" fontId="2" fillId="0" borderId="0" xfId="695" applyFont="1" applyAlignment="1">
      <alignment horizontal="center"/>
    </xf>
    <xf numFmtId="0" fontId="14" fillId="0" borderId="0" xfId="601" applyFont="1" applyBorder="1" applyAlignment="1">
      <alignment horizontal="center" vertical="center"/>
    </xf>
    <xf numFmtId="0" fontId="14" fillId="0" borderId="0" xfId="695" applyFont="1" applyAlignment="1">
      <alignment vertical="center"/>
    </xf>
    <xf numFmtId="0" fontId="19" fillId="0" borderId="1" xfId="695" applyFont="1" applyBorder="1" applyAlignment="1">
      <alignment horizontal="center" vertical="center"/>
    </xf>
    <xf numFmtId="0" fontId="20" fillId="0" borderId="1" xfId="695" applyFont="1" applyBorder="1" applyAlignment="1">
      <alignment horizontal="center" vertical="center"/>
    </xf>
    <xf numFmtId="0" fontId="20" fillId="0" borderId="1" xfId="695" applyFont="1" applyBorder="1" applyAlignment="1">
      <alignment horizontal="center" vertical="center" wrapText="1"/>
    </xf>
    <xf numFmtId="0" fontId="20" fillId="0" borderId="1" xfId="695" applyFont="1" applyFill="1" applyBorder="1" applyAlignment="1">
      <alignment horizontal="center" vertical="center"/>
    </xf>
    <xf numFmtId="183" fontId="20" fillId="0" borderId="1" xfId="878" applyNumberFormat="1" applyFont="1" applyFill="1" applyBorder="1" applyAlignment="1">
      <alignment vertical="center"/>
    </xf>
    <xf numFmtId="185" fontId="20" fillId="0" borderId="1" xfId="878" applyNumberFormat="1" applyFont="1" applyFill="1" applyBorder="1" applyAlignment="1">
      <alignment horizontal="right" vertical="center"/>
    </xf>
    <xf numFmtId="183" fontId="20" fillId="0" borderId="1" xfId="695" applyNumberFormat="1" applyFont="1" applyFill="1" applyBorder="1" applyAlignment="1">
      <alignment vertical="center"/>
    </xf>
    <xf numFmtId="0" fontId="20" fillId="0" borderId="1" xfId="695" applyFont="1" applyBorder="1" applyAlignment="1">
      <alignment horizontal="left" vertical="center"/>
    </xf>
    <xf numFmtId="0" fontId="20" fillId="0" borderId="1" xfId="695" applyFont="1" applyFill="1" applyBorder="1" applyAlignment="1">
      <alignment vertical="center"/>
    </xf>
    <xf numFmtId="0" fontId="9" fillId="0" borderId="1" xfId="695" applyFont="1" applyFill="1" applyBorder="1" applyAlignment="1">
      <alignment horizontal="left" vertical="center" indent="1"/>
    </xf>
    <xf numFmtId="183" fontId="9" fillId="0" borderId="1" xfId="878" applyNumberFormat="1" applyFont="1" applyFill="1" applyBorder="1" applyAlignment="1">
      <alignment vertical="center"/>
    </xf>
    <xf numFmtId="185" fontId="9" fillId="0" borderId="1" xfId="878" applyNumberFormat="1" applyFont="1" applyFill="1" applyBorder="1" applyAlignment="1">
      <alignment horizontal="right" vertical="center"/>
    </xf>
    <xf numFmtId="183" fontId="9" fillId="2" borderId="1" xfId="695" applyNumberFormat="1" applyFont="1" applyFill="1" applyBorder="1">
      <alignment vertical="center"/>
    </xf>
    <xf numFmtId="0" fontId="9" fillId="0" borderId="1" xfId="695" applyFont="1" applyFill="1" applyBorder="1" applyAlignment="1">
      <alignment horizontal="left" vertical="center" indent="2"/>
    </xf>
    <xf numFmtId="0" fontId="20" fillId="0" borderId="1" xfId="695" applyFont="1" applyFill="1" applyBorder="1" applyAlignment="1">
      <alignment horizontal="left" vertical="center"/>
    </xf>
    <xf numFmtId="183" fontId="20" fillId="0" borderId="1" xfId="695" applyNumberFormat="1" applyFont="1" applyFill="1" applyBorder="1">
      <alignment vertical="center"/>
    </xf>
    <xf numFmtId="0" fontId="9" fillId="0" borderId="1" xfId="695" applyFont="1" applyFill="1" applyBorder="1" applyAlignment="1">
      <alignment vertical="center"/>
    </xf>
    <xf numFmtId="183" fontId="9" fillId="0" borderId="1" xfId="695" applyNumberFormat="1" applyFont="1" applyFill="1" applyBorder="1">
      <alignment vertical="center"/>
    </xf>
    <xf numFmtId="0" fontId="9" fillId="0" borderId="1" xfId="695" applyFont="1" applyFill="1" applyBorder="1" applyAlignment="1" applyProtection="1">
      <alignment vertical="center"/>
      <protection locked="0"/>
    </xf>
    <xf numFmtId="0" fontId="14" fillId="0" borderId="0" xfId="601" applyFont="1" applyAlignment="1">
      <alignment vertical="center"/>
    </xf>
    <xf numFmtId="183" fontId="18" fillId="0" borderId="0" xfId="601" applyNumberFormat="1" applyAlignment="1">
      <alignment vertical="center"/>
    </xf>
    <xf numFmtId="0" fontId="14" fillId="0" borderId="0" xfId="695" applyFont="1" applyBorder="1" applyAlignment="1">
      <alignment horizontal="center" vertical="center"/>
    </xf>
    <xf numFmtId="0" fontId="9" fillId="0" borderId="0" xfId="601" applyFont="1" applyAlignment="1">
      <alignment vertical="center"/>
    </xf>
    <xf numFmtId="179" fontId="20" fillId="0" borderId="1" xfId="878" applyNumberFormat="1" applyFont="1" applyFill="1" applyBorder="1" applyAlignment="1">
      <alignment horizontal="right" vertical="center"/>
    </xf>
    <xf numFmtId="179" fontId="9" fillId="0" borderId="1" xfId="878" applyNumberFormat="1" applyFont="1" applyFill="1" applyBorder="1" applyAlignment="1">
      <alignment horizontal="right" vertical="center"/>
    </xf>
    <xf numFmtId="179" fontId="20" fillId="0" borderId="1" xfId="695" applyNumberFormat="1" applyFont="1" applyFill="1" applyBorder="1" applyAlignment="1">
      <alignment horizontal="right" vertical="center"/>
    </xf>
    <xf numFmtId="179" fontId="9" fillId="2" borderId="1" xfId="695" applyNumberFormat="1" applyFont="1" applyFill="1" applyBorder="1" applyAlignment="1">
      <alignment horizontal="right" vertical="center"/>
    </xf>
    <xf numFmtId="179" fontId="9" fillId="0" borderId="1" xfId="877" applyNumberFormat="1" applyFont="1" applyFill="1" applyBorder="1" applyAlignment="1" applyProtection="1">
      <alignment vertical="center"/>
    </xf>
    <xf numFmtId="179" fontId="16" fillId="3" borderId="1" xfId="877" applyNumberFormat="1" applyFont="1" applyFill="1" applyBorder="1" applyAlignment="1">
      <alignment vertical="center"/>
    </xf>
    <xf numFmtId="179" fontId="9" fillId="0" borderId="1" xfId="877" applyNumberFormat="1" applyFont="1" applyBorder="1" applyAlignment="1" applyProtection="1">
      <alignment vertical="center"/>
      <protection locked="0"/>
    </xf>
    <xf numFmtId="179" fontId="9" fillId="0" borderId="1" xfId="695" applyNumberFormat="1" applyFont="1" applyFill="1" applyBorder="1" applyAlignment="1">
      <alignment horizontal="right" vertical="center"/>
    </xf>
    <xf numFmtId="179" fontId="21" fillId="0" borderId="1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 vertical="center"/>
    </xf>
    <xf numFmtId="186" fontId="18" fillId="0" borderId="0" xfId="601" applyNumberFormat="1" applyAlignment="1">
      <alignment vertical="center"/>
    </xf>
    <xf numFmtId="179" fontId="9" fillId="0" borderId="1" xfId="0" applyNumberFormat="1" applyFont="1" applyBorder="1" applyAlignment="1" applyProtection="1">
      <alignment horizontal="right" vertical="center"/>
      <protection locked="0"/>
    </xf>
    <xf numFmtId="179" fontId="16" fillId="0" borderId="1" xfId="0" applyNumberFormat="1" applyFont="1" applyFill="1" applyBorder="1" applyAlignment="1">
      <alignment horizontal="right" vertical="center"/>
    </xf>
    <xf numFmtId="0" fontId="9" fillId="0" borderId="1" xfId="695" applyFont="1" applyFill="1" applyBorder="1" applyAlignment="1">
      <alignment horizontal="left" vertical="center" indent="2" shrinkToFit="1"/>
    </xf>
    <xf numFmtId="179" fontId="9" fillId="0" borderId="1" xfId="877" applyNumberFormat="1" applyFont="1" applyBorder="1" applyAlignment="1" applyProtection="1">
      <alignment vertical="center"/>
    </xf>
    <xf numFmtId="0" fontId="9" fillId="0" borderId="1" xfId="695" applyFont="1" applyBorder="1" applyAlignment="1">
      <alignment horizontal="left" vertical="center"/>
    </xf>
    <xf numFmtId="179" fontId="16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2" xfId="695" applyFont="1" applyBorder="1" applyAlignment="1">
      <alignment horizontal="left" vertical="center"/>
    </xf>
    <xf numFmtId="179" fontId="18" fillId="0" borderId="0" xfId="601" applyNumberFormat="1" applyAlignment="1">
      <alignment vertical="center"/>
    </xf>
    <xf numFmtId="186" fontId="17" fillId="0" borderId="0" xfId="601" applyNumberFormat="1" applyFont="1" applyAlignment="1">
      <alignment vertical="center"/>
    </xf>
    <xf numFmtId="179" fontId="9" fillId="0" borderId="1" xfId="601" applyNumberFormat="1" applyFont="1" applyBorder="1" applyAlignment="1">
      <alignment horizontal="right" vertical="center"/>
    </xf>
    <xf numFmtId="0" fontId="20" fillId="0" borderId="1" xfId="695" applyFont="1" applyFill="1" applyBorder="1" applyAlignment="1" applyProtection="1">
      <alignment horizontal="center" vertical="center"/>
      <protection locked="0"/>
    </xf>
    <xf numFmtId="179" fontId="9" fillId="0" borderId="1" xfId="877" applyNumberFormat="1" applyFont="1" applyBorder="1" applyAlignment="1" applyProtection="1">
      <alignment horizontal="right" vertical="center"/>
      <protection locked="0"/>
    </xf>
    <xf numFmtId="2" fontId="9" fillId="0" borderId="1" xfId="0" applyNumberFormat="1" applyFont="1" applyBorder="1" applyAlignment="1" applyProtection="1">
      <alignment horizontal="right" vertical="center"/>
      <protection locked="0"/>
    </xf>
    <xf numFmtId="2" fontId="9" fillId="0" borderId="1" xfId="878" applyNumberFormat="1" applyFont="1" applyFill="1" applyBorder="1" applyAlignment="1">
      <alignment horizontal="right" vertical="center"/>
    </xf>
    <xf numFmtId="179" fontId="9" fillId="4" borderId="1" xfId="0" applyNumberFormat="1" applyFont="1" applyFill="1" applyBorder="1" applyAlignment="1" applyProtection="1">
      <alignment horizontal="right" vertical="center"/>
    </xf>
    <xf numFmtId="0" fontId="9" fillId="0" borderId="1" xfId="695" applyFont="1" applyFill="1" applyBorder="1" applyAlignment="1" applyProtection="1">
      <alignment horizontal="left" vertical="center" indent="2"/>
      <protection locked="0"/>
    </xf>
    <xf numFmtId="179" fontId="9" fillId="0" borderId="1" xfId="877" applyNumberFormat="1" applyFont="1" applyFill="1" applyBorder="1" applyAlignment="1" applyProtection="1">
      <alignment horizontal="right" vertical="center"/>
      <protection locked="0"/>
    </xf>
    <xf numFmtId="0" fontId="9" fillId="0" borderId="1" xfId="695" applyFont="1" applyFill="1" applyBorder="1" applyAlignment="1" applyProtection="1">
      <alignment horizontal="left" vertical="center" indent="1"/>
      <protection locked="0"/>
    </xf>
    <xf numFmtId="179" fontId="9" fillId="0" borderId="1" xfId="695" applyNumberFormat="1" applyFont="1" applyFill="1" applyBorder="1">
      <alignment vertical="center"/>
    </xf>
    <xf numFmtId="179" fontId="9" fillId="0" borderId="1" xfId="601" applyNumberFormat="1" applyFont="1" applyBorder="1" applyAlignment="1">
      <alignment vertical="center"/>
    </xf>
    <xf numFmtId="0" fontId="18" fillId="0" borderId="1" xfId="601" applyBorder="1" applyAlignment="1">
      <alignment vertical="center"/>
    </xf>
    <xf numFmtId="0" fontId="18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616" applyFont="1" applyAlignment="1" quotePrefix="1">
      <alignment horizontal="center" vertical="center" wrapText="1"/>
    </xf>
  </cellXfs>
  <cellStyles count="1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urrency_1995" xfId="481"/>
    <cellStyle name="no dec" xfId="482"/>
    <cellStyle name="Normal_APR" xfId="483"/>
    <cellStyle name="百分比 2" xfId="484"/>
    <cellStyle name="标题 1 2" xfId="485"/>
    <cellStyle name="标题 1 2 2" xfId="486"/>
    <cellStyle name="标题 1 2 2 2" xfId="487"/>
    <cellStyle name="标题 1 2 2 3" xfId="488"/>
    <cellStyle name="标题 1 2 3" xfId="489"/>
    <cellStyle name="标题 1 2 3 2" xfId="490"/>
    <cellStyle name="标题 1 2 4" xfId="491"/>
    <cellStyle name="标题 1 3" xfId="492"/>
    <cellStyle name="标题 1 3 2" xfId="493"/>
    <cellStyle name="标题 1 3 2 2" xfId="494"/>
    <cellStyle name="标题 1 3 2 3" xfId="495"/>
    <cellStyle name="标题 1 3 3" xfId="496"/>
    <cellStyle name="标题 1 3 3 2" xfId="497"/>
    <cellStyle name="标题 1 3 4" xfId="498"/>
    <cellStyle name="标题 1 4" xfId="499"/>
    <cellStyle name="标题 2 2" xfId="500"/>
    <cellStyle name="标题 2 2 2" xfId="501"/>
    <cellStyle name="标题 2 2 2 2" xfId="502"/>
    <cellStyle name="标题 2 2 2 3" xfId="503"/>
    <cellStyle name="标题 2 2 3" xfId="504"/>
    <cellStyle name="标题 2 2 3 2" xfId="505"/>
    <cellStyle name="标题 2 2 4" xfId="506"/>
    <cellStyle name="标题 2 3" xfId="507"/>
    <cellStyle name="标题 2 3 2" xfId="508"/>
    <cellStyle name="标题 2 3 2 2" xfId="509"/>
    <cellStyle name="标题 2 3 2 3" xfId="510"/>
    <cellStyle name="标题 2 3 3" xfId="511"/>
    <cellStyle name="标题 2 3 3 2" xfId="512"/>
    <cellStyle name="标题 2 3 4" xfId="513"/>
    <cellStyle name="标题 2 4" xfId="514"/>
    <cellStyle name="标题 2 4 2" xfId="515"/>
    <cellStyle name="标题 2 4 3" xfId="516"/>
    <cellStyle name="标题 2 4 4" xfId="517"/>
    <cellStyle name="标题 2 5" xfId="518"/>
    <cellStyle name="标题 2 5 2" xfId="519"/>
    <cellStyle name="标题 2 5 3" xfId="520"/>
    <cellStyle name="标题 2 6" xfId="521"/>
    <cellStyle name="标题 2 6 2" xfId="522"/>
    <cellStyle name="标题 2 6 3" xfId="523"/>
    <cellStyle name="标题 3 2" xfId="524"/>
    <cellStyle name="标题 3 2 2" xfId="525"/>
    <cellStyle name="标题 3 2 2 2" xfId="526"/>
    <cellStyle name="标题 3 2 2 3" xfId="527"/>
    <cellStyle name="标题 3 2 3" xfId="528"/>
    <cellStyle name="标题 3 2 3 2" xfId="529"/>
    <cellStyle name="标题 3 2 4" xfId="530"/>
    <cellStyle name="标题 3 3" xfId="531"/>
    <cellStyle name="标题 3 3 2" xfId="532"/>
    <cellStyle name="标题 3 3 2 2" xfId="533"/>
    <cellStyle name="标题 3 3 2 3" xfId="534"/>
    <cellStyle name="标题 3 3 3" xfId="535"/>
    <cellStyle name="标题 3 3 3 2" xfId="536"/>
    <cellStyle name="标题 3 3 4" xfId="537"/>
    <cellStyle name="标题 3 4" xfId="538"/>
    <cellStyle name="标题 4 2" xfId="539"/>
    <cellStyle name="标题 4 2 2" xfId="540"/>
    <cellStyle name="标题 4 2 2 2" xfId="541"/>
    <cellStyle name="标题 4 2 2 3" xfId="542"/>
    <cellStyle name="标题 4 2 3" xfId="543"/>
    <cellStyle name="标题 4 2 3 2" xfId="544"/>
    <cellStyle name="标题 4 2 4" xfId="545"/>
    <cellStyle name="标题 4 3" xfId="546"/>
    <cellStyle name="标题 4 3 2" xfId="547"/>
    <cellStyle name="标题 4 3 2 2" xfId="548"/>
    <cellStyle name="标题 4 3 2 3" xfId="549"/>
    <cellStyle name="标题 4 3 3" xfId="550"/>
    <cellStyle name="标题 4 3 3 2" xfId="551"/>
    <cellStyle name="标题 4 3 4" xfId="552"/>
    <cellStyle name="标题 4 4" xfId="553"/>
    <cellStyle name="标题 5" xfId="554"/>
    <cellStyle name="标题 5 2" xfId="555"/>
    <cellStyle name="标题 5 2 2" xfId="556"/>
    <cellStyle name="标题 5 2 3" xfId="557"/>
    <cellStyle name="标题 5 3" xfId="558"/>
    <cellStyle name="标题 5 3 2" xfId="559"/>
    <cellStyle name="标题 5 4" xfId="560"/>
    <cellStyle name="标题 6" xfId="561"/>
    <cellStyle name="标题 6 2" xfId="562"/>
    <cellStyle name="标题 6 2 2" xfId="563"/>
    <cellStyle name="标题 6 2 3" xfId="564"/>
    <cellStyle name="标题 6 3" xfId="565"/>
    <cellStyle name="标题 6 3 2" xfId="566"/>
    <cellStyle name="标题 6 4" xfId="567"/>
    <cellStyle name="标题 7" xfId="568"/>
    <cellStyle name="差 2" xfId="569"/>
    <cellStyle name="差 2 2" xfId="570"/>
    <cellStyle name="差 2 2 2" xfId="571"/>
    <cellStyle name="差 2 2 3" xfId="572"/>
    <cellStyle name="差 2 3" xfId="573"/>
    <cellStyle name="差 2 3 2" xfId="574"/>
    <cellStyle name="差 2 4" xfId="575"/>
    <cellStyle name="差 3" xfId="576"/>
    <cellStyle name="差 3 2" xfId="577"/>
    <cellStyle name="差 3 2 2" xfId="578"/>
    <cellStyle name="差 3 2 3" xfId="579"/>
    <cellStyle name="差 3 3" xfId="580"/>
    <cellStyle name="差 3 3 2" xfId="581"/>
    <cellStyle name="差 3 4" xfId="582"/>
    <cellStyle name="差 4" xfId="583"/>
    <cellStyle name="差 4 2" xfId="584"/>
    <cellStyle name="差 4 3" xfId="585"/>
    <cellStyle name="差 4 4" xfId="586"/>
    <cellStyle name="差 5" xfId="587"/>
    <cellStyle name="差 5 2" xfId="588"/>
    <cellStyle name="差 5 3" xfId="589"/>
    <cellStyle name="差 6" xfId="590"/>
    <cellStyle name="差 6 2" xfId="591"/>
    <cellStyle name="差 6 3" xfId="592"/>
    <cellStyle name="差_StartUp" xfId="593"/>
    <cellStyle name="常规 10" xfId="594"/>
    <cellStyle name="常规 10 2" xfId="595"/>
    <cellStyle name="常规 11" xfId="596"/>
    <cellStyle name="常规 11 2" xfId="597"/>
    <cellStyle name="常规 12" xfId="598"/>
    <cellStyle name="常规 13" xfId="599"/>
    <cellStyle name="常规 14" xfId="600"/>
    <cellStyle name="常规 2" xfId="601"/>
    <cellStyle name="常规 2 10" xfId="602"/>
    <cellStyle name="常规 2 11" xfId="603"/>
    <cellStyle name="常规 2 12" xfId="604"/>
    <cellStyle name="常规 2 13" xfId="605"/>
    <cellStyle name="常规 2 2" xfId="606"/>
    <cellStyle name="常规 2 2 2" xfId="607"/>
    <cellStyle name="常规 2 2 2 2" xfId="608"/>
    <cellStyle name="常规 2 2 2 3" xfId="609"/>
    <cellStyle name="常规 2 2 3" xfId="610"/>
    <cellStyle name="常规 2 2 3 2" xfId="611"/>
    <cellStyle name="常规 2 2 3 3" xfId="612"/>
    <cellStyle name="常规 2 2 4" xfId="613"/>
    <cellStyle name="常规 2 2 4 2" xfId="614"/>
    <cellStyle name="常规 2 2 5" xfId="615"/>
    <cellStyle name="常规 2 3" xfId="616"/>
    <cellStyle name="常规 2 3 2" xfId="617"/>
    <cellStyle name="常规 2 3 2 2" xfId="618"/>
    <cellStyle name="常规 2 3 3" xfId="619"/>
    <cellStyle name="常规 2 3 4" xfId="620"/>
    <cellStyle name="常规 2 3 5" xfId="621"/>
    <cellStyle name="常规 2 3 6" xfId="622"/>
    <cellStyle name="常规 2 4" xfId="623"/>
    <cellStyle name="常规 2 4 2" xfId="624"/>
    <cellStyle name="常规 2 5" xfId="625"/>
    <cellStyle name="常规 2 5 2" xfId="626"/>
    <cellStyle name="常规 2 6" xfId="627"/>
    <cellStyle name="常规 2 6 2" xfId="628"/>
    <cellStyle name="常规 2 7" xfId="629"/>
    <cellStyle name="常规 2 7 2" xfId="630"/>
    <cellStyle name="常规 2 8" xfId="631"/>
    <cellStyle name="常规 2 8 2" xfId="632"/>
    <cellStyle name="常规 2 9" xfId="633"/>
    <cellStyle name="常规 2_2013经费追加正式" xfId="634"/>
    <cellStyle name="常规 3" xfId="635"/>
    <cellStyle name="常规 3 2" xfId="636"/>
    <cellStyle name="常规 3 2 2" xfId="637"/>
    <cellStyle name="常规 3 2 2 2" xfId="638"/>
    <cellStyle name="常规 3 2 3" xfId="639"/>
    <cellStyle name="常规 3 2 3 2" xfId="640"/>
    <cellStyle name="常规 3 2 4" xfId="641"/>
    <cellStyle name="常规 3 2 5" xfId="642"/>
    <cellStyle name="常规 3 3" xfId="643"/>
    <cellStyle name="常规 3 3 2" xfId="644"/>
    <cellStyle name="常规 3 3 3" xfId="645"/>
    <cellStyle name="常规 3 4" xfId="646"/>
    <cellStyle name="常规 3 4 2" xfId="647"/>
    <cellStyle name="常规 3 5" xfId="648"/>
    <cellStyle name="常规 3 5 2" xfId="649"/>
    <cellStyle name="常规 3 6" xfId="650"/>
    <cellStyle name="常规 3 6 2" xfId="651"/>
    <cellStyle name="常规 3 7" xfId="652"/>
    <cellStyle name="常规 3 8" xfId="653"/>
    <cellStyle name="常规 3 9" xfId="654"/>
    <cellStyle name="常规 33" xfId="655"/>
    <cellStyle name="常规 4" xfId="656"/>
    <cellStyle name="常规 4 2" xfId="657"/>
    <cellStyle name="常规 4 2 2" xfId="658"/>
    <cellStyle name="常规 4 2 3" xfId="659"/>
    <cellStyle name="常规 4 2 4" xfId="660"/>
    <cellStyle name="常规 4 3" xfId="661"/>
    <cellStyle name="常规 4 3 2" xfId="662"/>
    <cellStyle name="常规 4 3 3" xfId="663"/>
    <cellStyle name="常规 4 4" xfId="664"/>
    <cellStyle name="常规 4 5" xfId="665"/>
    <cellStyle name="常规 4 6" xfId="666"/>
    <cellStyle name="常规 5" xfId="667"/>
    <cellStyle name="常规 5 2" xfId="668"/>
    <cellStyle name="常规 5 2 2" xfId="669"/>
    <cellStyle name="常规 5 3" xfId="670"/>
    <cellStyle name="常规 5 3 2" xfId="671"/>
    <cellStyle name="常规 5 4" xfId="672"/>
    <cellStyle name="常规 5 4 2" xfId="673"/>
    <cellStyle name="常规 5 5" xfId="674"/>
    <cellStyle name="常规 5 6" xfId="675"/>
    <cellStyle name="常规 6" xfId="676"/>
    <cellStyle name="常规 6 2" xfId="677"/>
    <cellStyle name="常规 6 2 2" xfId="678"/>
    <cellStyle name="常规 6 3" xfId="679"/>
    <cellStyle name="常规 6 4" xfId="680"/>
    <cellStyle name="常规 6 4 2" xfId="681"/>
    <cellStyle name="常规 6 5" xfId="682"/>
    <cellStyle name="常规 6 6" xfId="683"/>
    <cellStyle name="常规 7" xfId="684"/>
    <cellStyle name="常规 7 2" xfId="685"/>
    <cellStyle name="常规 7 2 2" xfId="686"/>
    <cellStyle name="常规 7 3" xfId="687"/>
    <cellStyle name="常规 7 4" xfId="688"/>
    <cellStyle name="常规 8" xfId="689"/>
    <cellStyle name="常规 8 2" xfId="690"/>
    <cellStyle name="常规 8 2 2" xfId="691"/>
    <cellStyle name="常规 8 3" xfId="692"/>
    <cellStyle name="常规 9" xfId="693"/>
    <cellStyle name="常规 9 2" xfId="694"/>
    <cellStyle name="常规_决算差额" xfId="695"/>
    <cellStyle name="超链接 2" xfId="696"/>
    <cellStyle name="超链接 2 2" xfId="697"/>
    <cellStyle name="超链接 2 2 2" xfId="698"/>
    <cellStyle name="超链接 2 3" xfId="699"/>
    <cellStyle name="超链接 3" xfId="700"/>
    <cellStyle name="超链接 3 2" xfId="701"/>
    <cellStyle name="好 2" xfId="702"/>
    <cellStyle name="好 2 2" xfId="703"/>
    <cellStyle name="好 2 2 2" xfId="704"/>
    <cellStyle name="好 2 2 3" xfId="705"/>
    <cellStyle name="好 2 3" xfId="706"/>
    <cellStyle name="好 2 3 2" xfId="707"/>
    <cellStyle name="好 2 4" xfId="708"/>
    <cellStyle name="好 3" xfId="709"/>
    <cellStyle name="好 3 2" xfId="710"/>
    <cellStyle name="好 3 2 2" xfId="711"/>
    <cellStyle name="好 3 2 3" xfId="712"/>
    <cellStyle name="好 3 3" xfId="713"/>
    <cellStyle name="好 3 3 2" xfId="714"/>
    <cellStyle name="好 3 4" xfId="715"/>
    <cellStyle name="好 4" xfId="716"/>
    <cellStyle name="好 4 2" xfId="717"/>
    <cellStyle name="好 4 3" xfId="718"/>
    <cellStyle name="好 4 4" xfId="719"/>
    <cellStyle name="好 5" xfId="720"/>
    <cellStyle name="好 5 2" xfId="721"/>
    <cellStyle name="好 5 3" xfId="722"/>
    <cellStyle name="好 6" xfId="723"/>
    <cellStyle name="好 6 2" xfId="724"/>
    <cellStyle name="好 6 3" xfId="725"/>
    <cellStyle name="好_StartUp" xfId="726"/>
    <cellStyle name="汇总 2" xfId="727"/>
    <cellStyle name="汇总 2 2" xfId="728"/>
    <cellStyle name="汇总 2 2 2" xfId="729"/>
    <cellStyle name="汇总 2 2 3" xfId="730"/>
    <cellStyle name="汇总 2 3" xfId="731"/>
    <cellStyle name="汇总 2 3 2" xfId="732"/>
    <cellStyle name="汇总 2 4" xfId="733"/>
    <cellStyle name="汇总 3" xfId="734"/>
    <cellStyle name="汇总 3 2" xfId="735"/>
    <cellStyle name="汇总 3 2 2" xfId="736"/>
    <cellStyle name="汇总 3 2 3" xfId="737"/>
    <cellStyle name="汇总 3 3" xfId="738"/>
    <cellStyle name="汇总 3 3 2" xfId="739"/>
    <cellStyle name="汇总 3 4" xfId="740"/>
    <cellStyle name="汇总 4" xfId="741"/>
    <cellStyle name="汇总 4 2" xfId="742"/>
    <cellStyle name="汇总 4 3" xfId="743"/>
    <cellStyle name="汇总 4 4" xfId="744"/>
    <cellStyle name="汇总 5" xfId="745"/>
    <cellStyle name="汇总 5 2" xfId="746"/>
    <cellStyle name="汇总 5 3" xfId="747"/>
    <cellStyle name="汇总 6" xfId="748"/>
    <cellStyle name="汇总 6 2" xfId="749"/>
    <cellStyle name="汇总 6 3" xfId="750"/>
    <cellStyle name="计算 2" xfId="751"/>
    <cellStyle name="计算 2 2" xfId="752"/>
    <cellStyle name="计算 2 2 2" xfId="753"/>
    <cellStyle name="计算 2 2 3" xfId="754"/>
    <cellStyle name="计算 2 3" xfId="755"/>
    <cellStyle name="计算 2 3 2" xfId="756"/>
    <cellStyle name="计算 2 4" xfId="757"/>
    <cellStyle name="计算 3" xfId="758"/>
    <cellStyle name="计算 3 2" xfId="759"/>
    <cellStyle name="计算 3 2 2" xfId="760"/>
    <cellStyle name="计算 3 2 3" xfId="761"/>
    <cellStyle name="计算 3 3" xfId="762"/>
    <cellStyle name="计算 3 3 2" xfId="763"/>
    <cellStyle name="计算 3 4" xfId="764"/>
    <cellStyle name="计算 4" xfId="765"/>
    <cellStyle name="计算 4 2" xfId="766"/>
    <cellStyle name="计算 4 3" xfId="767"/>
    <cellStyle name="计算 4 4" xfId="768"/>
    <cellStyle name="计算 5" xfId="769"/>
    <cellStyle name="计算 5 2" xfId="770"/>
    <cellStyle name="计算 5 3" xfId="771"/>
    <cellStyle name="计算 6" xfId="772"/>
    <cellStyle name="计算 6 2" xfId="773"/>
    <cellStyle name="计算 6 3" xfId="774"/>
    <cellStyle name="检查单元格 2" xfId="775"/>
    <cellStyle name="检查单元格 2 2" xfId="776"/>
    <cellStyle name="检查单元格 2 2 2" xfId="777"/>
    <cellStyle name="检查单元格 2 2 3" xfId="778"/>
    <cellStyle name="检查单元格 2 3" xfId="779"/>
    <cellStyle name="检查单元格 2 3 2" xfId="780"/>
    <cellStyle name="检查单元格 2 4" xfId="781"/>
    <cellStyle name="检查单元格 3" xfId="782"/>
    <cellStyle name="检查单元格 3 2" xfId="783"/>
    <cellStyle name="检查单元格 3 2 2" xfId="784"/>
    <cellStyle name="检查单元格 3 2 3" xfId="785"/>
    <cellStyle name="检查单元格 3 3" xfId="786"/>
    <cellStyle name="检查单元格 3 3 2" xfId="787"/>
    <cellStyle name="检查单元格 3 4" xfId="788"/>
    <cellStyle name="检查单元格 4" xfId="789"/>
    <cellStyle name="检查单元格 4 2" xfId="790"/>
    <cellStyle name="检查单元格 4 3" xfId="791"/>
    <cellStyle name="检查单元格 4 4" xfId="792"/>
    <cellStyle name="检查单元格 5" xfId="793"/>
    <cellStyle name="检查单元格 5 2" xfId="794"/>
    <cellStyle name="检查单元格 5 3" xfId="795"/>
    <cellStyle name="检查单元格 6" xfId="796"/>
    <cellStyle name="检查单元格 6 2" xfId="797"/>
    <cellStyle name="检查单元格 6 3" xfId="798"/>
    <cellStyle name="解释性文本 2" xfId="799"/>
    <cellStyle name="解释性文本 2 2" xfId="800"/>
    <cellStyle name="解释性文本 2 2 2" xfId="801"/>
    <cellStyle name="解释性文本 2 2 3" xfId="802"/>
    <cellStyle name="解释性文本 2 3" xfId="803"/>
    <cellStyle name="解释性文本 2 3 2" xfId="804"/>
    <cellStyle name="解释性文本 2 4" xfId="805"/>
    <cellStyle name="解释性文本 3" xfId="806"/>
    <cellStyle name="解释性文本 3 2" xfId="807"/>
    <cellStyle name="解释性文本 3 2 2" xfId="808"/>
    <cellStyle name="解释性文本 3 2 3" xfId="809"/>
    <cellStyle name="解释性文本 3 3" xfId="810"/>
    <cellStyle name="解释性文本 3 3 2" xfId="811"/>
    <cellStyle name="解释性文本 3 4" xfId="812"/>
    <cellStyle name="解释性文本 4" xfId="813"/>
    <cellStyle name="解释性文本 4 2" xfId="814"/>
    <cellStyle name="解释性文本 4 3" xfId="815"/>
    <cellStyle name="解释性文本 4 4" xfId="816"/>
    <cellStyle name="解释性文本 5" xfId="817"/>
    <cellStyle name="解释性文本 5 2" xfId="818"/>
    <cellStyle name="解释性文本 5 3" xfId="819"/>
    <cellStyle name="解释性文本 6" xfId="820"/>
    <cellStyle name="解释性文本 6 2" xfId="821"/>
    <cellStyle name="解释性文本 6 3" xfId="822"/>
    <cellStyle name="警告文本 2" xfId="823"/>
    <cellStyle name="警告文本 2 2" xfId="824"/>
    <cellStyle name="警告文本 2 2 2" xfId="825"/>
    <cellStyle name="警告文本 2 2 3" xfId="826"/>
    <cellStyle name="警告文本 2 3" xfId="827"/>
    <cellStyle name="警告文本 2 3 2" xfId="828"/>
    <cellStyle name="警告文本 2 4" xfId="829"/>
    <cellStyle name="警告文本 3" xfId="830"/>
    <cellStyle name="警告文本 3 2" xfId="831"/>
    <cellStyle name="警告文本 3 2 2" xfId="832"/>
    <cellStyle name="警告文本 3 2 3" xfId="833"/>
    <cellStyle name="警告文本 3 3" xfId="834"/>
    <cellStyle name="警告文本 3 3 2" xfId="835"/>
    <cellStyle name="警告文本 3 4" xfId="836"/>
    <cellStyle name="警告文本 4" xfId="837"/>
    <cellStyle name="警告文本 4 2" xfId="838"/>
    <cellStyle name="警告文本 4 3" xfId="839"/>
    <cellStyle name="警告文本 4 4" xfId="840"/>
    <cellStyle name="警告文本 5" xfId="841"/>
    <cellStyle name="警告文本 5 2" xfId="842"/>
    <cellStyle name="警告文本 5 3" xfId="843"/>
    <cellStyle name="警告文本 6" xfId="844"/>
    <cellStyle name="警告文本 6 2" xfId="845"/>
    <cellStyle name="警告文本 6 3" xfId="846"/>
    <cellStyle name="链接单元格 2" xfId="847"/>
    <cellStyle name="链接单元格 2 2" xfId="848"/>
    <cellStyle name="链接单元格 2 2 2" xfId="849"/>
    <cellStyle name="链接单元格 2 2 3" xfId="850"/>
    <cellStyle name="链接单元格 2 3" xfId="851"/>
    <cellStyle name="链接单元格 2 3 2" xfId="852"/>
    <cellStyle name="链接单元格 2 4" xfId="853"/>
    <cellStyle name="链接单元格 3" xfId="854"/>
    <cellStyle name="链接单元格 3 2" xfId="855"/>
    <cellStyle name="链接单元格 3 2 2" xfId="856"/>
    <cellStyle name="链接单元格 3 2 3" xfId="857"/>
    <cellStyle name="链接单元格 3 3" xfId="858"/>
    <cellStyle name="链接单元格 3 3 2" xfId="859"/>
    <cellStyle name="链接单元格 3 4" xfId="860"/>
    <cellStyle name="链接单元格 4" xfId="861"/>
    <cellStyle name="链接单元格 4 2" xfId="862"/>
    <cellStyle name="链接单元格 4 3" xfId="863"/>
    <cellStyle name="链接单元格 4 4" xfId="864"/>
    <cellStyle name="链接单元格 5" xfId="865"/>
    <cellStyle name="链接单元格 5 2" xfId="866"/>
    <cellStyle name="链接单元格 5 3" xfId="867"/>
    <cellStyle name="链接单元格 6" xfId="868"/>
    <cellStyle name="链接单元格 6 2" xfId="869"/>
    <cellStyle name="链接单元格 6 3" xfId="870"/>
    <cellStyle name="普通_97-917" xfId="871"/>
    <cellStyle name="千分位[0]_laroux" xfId="872"/>
    <cellStyle name="千分位_97-917" xfId="873"/>
    <cellStyle name="千位[0]_1" xfId="874"/>
    <cellStyle name="千位_1" xfId="875"/>
    <cellStyle name="千位分隔 10" xfId="876"/>
    <cellStyle name="千位分隔 11" xfId="877"/>
    <cellStyle name="千位分隔 2" xfId="878"/>
    <cellStyle name="千位分隔 2 2" xfId="879"/>
    <cellStyle name="千位分隔 2 2 2" xfId="880"/>
    <cellStyle name="千位分隔 2 3" xfId="881"/>
    <cellStyle name="千位分隔 2 3 2" xfId="882"/>
    <cellStyle name="千位分隔 2 4" xfId="883"/>
    <cellStyle name="千位分隔 2 5" xfId="884"/>
    <cellStyle name="千位分隔 3" xfId="885"/>
    <cellStyle name="千位分隔 3 2" xfId="886"/>
    <cellStyle name="千位分隔 3 2 2" xfId="887"/>
    <cellStyle name="千位分隔 3 3" xfId="888"/>
    <cellStyle name="千位分隔 3 4" xfId="889"/>
    <cellStyle name="千位分隔 3 5" xfId="890"/>
    <cellStyle name="千位分隔 4" xfId="891"/>
    <cellStyle name="千位分隔 4 2" xfId="892"/>
    <cellStyle name="千位分隔 4 2 2" xfId="893"/>
    <cellStyle name="千位分隔 4 3" xfId="894"/>
    <cellStyle name="千位分隔 4 4" xfId="895"/>
    <cellStyle name="千位分隔 5" xfId="896"/>
    <cellStyle name="千位分隔 5 2" xfId="897"/>
    <cellStyle name="千位分隔 5 2 2" xfId="898"/>
    <cellStyle name="千位分隔 5 3" xfId="899"/>
    <cellStyle name="千位分隔 6" xfId="900"/>
    <cellStyle name="千位分隔 6 2" xfId="901"/>
    <cellStyle name="千位分隔 6 2 2" xfId="902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923"/>
    <cellStyle name="强调文字颜色 1 4" xfId="924"/>
    <cellStyle name="强调文字颜色 1 4 2" xfId="925"/>
    <cellStyle name="强调文字颜色 1 4 3" xfId="926"/>
    <cellStyle name="强调文字颜色 1 4 4" xfId="927"/>
    <cellStyle name="强调文字颜色 1 5" xfId="928"/>
    <cellStyle name="强调文字颜色 1 5 2" xfId="929"/>
    <cellStyle name="强调文字颜色 1 5 3" xfId="930"/>
    <cellStyle name="强调文字颜色 1 6" xfId="931"/>
    <cellStyle name="强调文字颜色 1 6 2" xfId="932"/>
    <cellStyle name="强调文字颜色 1 6 3" xfId="933"/>
    <cellStyle name="强调文字颜色 2 2" xfId="934"/>
    <cellStyle name="强调文字颜色 2 2 2" xfId="935"/>
    <cellStyle name="强调文字颜色 2 2 2 2" xfId="936"/>
    <cellStyle name="强调文字颜色 2 2 2 3" xfId="937"/>
    <cellStyle name="强调文字颜色 2 2 3" xfId="938"/>
    <cellStyle name="强调文字颜色 2 2 3 2" xfId="939"/>
    <cellStyle name="强调文字颜色 2 2 4" xfId="940"/>
    <cellStyle name="强调文字颜色 2 3" xfId="941"/>
    <cellStyle name="强调文字颜色 2 3 2" xfId="942"/>
    <cellStyle name="强调文字颜色 2 3 2 2" xfId="943"/>
    <cellStyle name="强调文字颜色 2 3 2 3" xfId="944"/>
    <cellStyle name="强调文字颜色 2 3 3" xfId="945"/>
    <cellStyle name="强调文字颜色 2 3 3 2" xfId="946"/>
    <cellStyle name="强调文字颜色 2 3 4" xfId="947"/>
    <cellStyle name="强调文字颜色 2 4" xfId="948"/>
    <cellStyle name="强调文字颜色 2 4 2" xfId="949"/>
    <cellStyle name="强调文字颜色 2 4 3" xfId="950"/>
    <cellStyle name="强调文字颜色 2 4 4" xfId="951"/>
    <cellStyle name="强调文字颜色 2 5" xfId="952"/>
    <cellStyle name="强调文字颜色 2 5 2" xfId="953"/>
    <cellStyle name="强调文字颜色 2 5 3" xfId="954"/>
    <cellStyle name="强调文字颜色 2 6" xfId="955"/>
    <cellStyle name="强调文字颜色 2 6 2" xfId="956"/>
    <cellStyle name="强调文字颜色 2 6 3" xfId="957"/>
    <cellStyle name="强调文字颜色 3 2" xfId="958"/>
    <cellStyle name="强调文字颜色 3 2 2" xfId="959"/>
    <cellStyle name="强调文字颜色 3 2 2 2" xfId="960"/>
    <cellStyle name="强调文字颜色 3 2 2 3" xfId="961"/>
    <cellStyle name="强调文字颜色 3 2 3" xfId="962"/>
    <cellStyle name="强调文字颜色 3 2 3 2" xfId="963"/>
    <cellStyle name="强调文字颜色 3 2 4" xfId="964"/>
    <cellStyle name="强调文字颜色 3 3" xfId="965"/>
    <cellStyle name="强调文字颜色 3 3 2" xfId="966"/>
    <cellStyle name="强调文字颜色 3 3 2 2" xfId="967"/>
    <cellStyle name="强调文字颜色 3 3 2 3" xfId="968"/>
    <cellStyle name="强调文字颜色 3 3 3" xfId="969"/>
    <cellStyle name="强调文字颜色 3 3 3 2" xfId="970"/>
    <cellStyle name="强调文字颜色 3 3 4" xfId="971"/>
    <cellStyle name="强调文字颜色 3 4" xfId="972"/>
    <cellStyle name="强调文字颜色 3 4 2" xfId="973"/>
    <cellStyle name="强调文字颜色 3 4 3" xfId="974"/>
    <cellStyle name="强调文字颜色 3 4 4" xfId="975"/>
    <cellStyle name="强调文字颜色 3 5" xfId="976"/>
    <cellStyle name="强调文字颜色 3 5 2" xfId="977"/>
    <cellStyle name="强调文字颜色 3 5 3" xfId="978"/>
    <cellStyle name="强调文字颜色 3 6" xfId="979"/>
    <cellStyle name="强调文字颜色 3 6 2" xfId="980"/>
    <cellStyle name="强调文字颜色 3 6 3" xfId="981"/>
    <cellStyle name="强调文字颜色 4 2" xfId="982"/>
    <cellStyle name="强调文字颜色 4 2 2" xfId="983"/>
    <cellStyle name="强调文字颜色 4 2 2 2" xfId="984"/>
    <cellStyle name="强调文字颜色 4 2 2 3" xfId="985"/>
    <cellStyle name="强调文字颜色 4 2 3" xfId="986"/>
    <cellStyle name="强调文字颜色 4 2 3 2" xfId="987"/>
    <cellStyle name="强调文字颜色 4 2 4" xfId="988"/>
    <cellStyle name="强调文字颜色 4 3" xfId="989"/>
    <cellStyle name="强调文字颜色 4 3 2" xfId="990"/>
    <cellStyle name="强调文字颜色 4 3 2 2" xfId="991"/>
    <cellStyle name="强调文字颜色 4 3 2 3" xfId="992"/>
    <cellStyle name="强调文字颜色 4 3 3" xfId="993"/>
    <cellStyle name="强调文字颜色 4 3 3 2" xfId="994"/>
    <cellStyle name="强调文字颜色 4 3 4" xfId="995"/>
    <cellStyle name="强调文字颜色 4 4" xfId="996"/>
    <cellStyle name="强调文字颜色 4 4 2" xfId="997"/>
    <cellStyle name="强调文字颜色 4 4 3" xfId="998"/>
    <cellStyle name="强调文字颜色 4 4 4" xfId="999"/>
    <cellStyle name="强调文字颜色 4 5" xfId="1000"/>
    <cellStyle name="强调文字颜色 4 5 2" xfId="1001"/>
    <cellStyle name="强调文字颜色 4 5 3" xfId="1002"/>
    <cellStyle name="强调文字颜色 4 6" xfId="1003"/>
    <cellStyle name="强调文字颜色 4 6 2" xfId="1004"/>
    <cellStyle name="强调文字颜色 4 6 3" xfId="1005"/>
    <cellStyle name="强调文字颜色 5 2" xfId="1006"/>
    <cellStyle name="强调文字颜色 5 2 2" xfId="1007"/>
    <cellStyle name="强调文字颜色 5 2 2 2" xfId="1008"/>
    <cellStyle name="强调文字颜色 5 2 2 3" xfId="1009"/>
    <cellStyle name="强调文字颜色 5 2 3" xfId="1010"/>
    <cellStyle name="强调文字颜色 5 2 3 2" xfId="1011"/>
    <cellStyle name="强调文字颜色 5 2 4" xfId="1012"/>
    <cellStyle name="强调文字颜色 5 3" xfId="1013"/>
    <cellStyle name="强调文字颜色 5 3 2" xfId="1014"/>
    <cellStyle name="强调文字颜色 5 3 2 2" xfId="1015"/>
    <cellStyle name="强调文字颜色 5 3 2 3" xfId="1016"/>
    <cellStyle name="强调文字颜色 5 3 3" xfId="1017"/>
    <cellStyle name="强调文字颜色 5 3 3 2" xfId="1018"/>
    <cellStyle name="强调文字颜色 5 3 4" xfId="1019"/>
    <cellStyle name="强调文字颜色 5 4" xfId="1020"/>
    <cellStyle name="强调文字颜色 5 4 2" xfId="1021"/>
    <cellStyle name="强调文字颜色 5 4 3" xfId="1022"/>
    <cellStyle name="强调文字颜色 5 4 4" xfId="1023"/>
    <cellStyle name="强调文字颜色 5 5" xfId="1024"/>
    <cellStyle name="强调文字颜色 5 5 2" xfId="1025"/>
    <cellStyle name="强调文字颜色 5 5 3" xfId="1026"/>
    <cellStyle name="强调文字颜色 5 6" xfId="1027"/>
    <cellStyle name="强调文字颜色 5 6 2" xfId="1028"/>
    <cellStyle name="强调文字颜色 5 6 3" xfId="1029"/>
    <cellStyle name="强调文字颜色 6 2" xfId="1030"/>
    <cellStyle name="强调文字颜色 6 2 2" xfId="1031"/>
    <cellStyle name="强调文字颜色 6 2 2 2" xfId="1032"/>
    <cellStyle name="强调文字颜色 6 2 2 3" xfId="1033"/>
    <cellStyle name="强调文字颜色 6 2 3" xfId="1034"/>
    <cellStyle name="强调文字颜色 6 2 3 2" xfId="1035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1040"/>
    <cellStyle name="强调文字颜色 6 3 3" xfId="1041"/>
    <cellStyle name="强调文字颜色 6 3 3 2" xfId="1042"/>
    <cellStyle name="强调文字颜色 6 3 4" xfId="1043"/>
    <cellStyle name="强调文字颜色 6 4" xfId="1044"/>
    <cellStyle name="强调文字颜色 6 4 2" xfId="1045"/>
    <cellStyle name="强调文字颜色 6 4 3" xfId="1046"/>
    <cellStyle name="强调文字颜色 6 4 4" xfId="1047"/>
    <cellStyle name="强调文字颜色 6 5" xfId="1048"/>
    <cellStyle name="强调文字颜色 6 5 2" xfId="1049"/>
    <cellStyle name="强调文字颜色 6 5 3" xfId="1050"/>
    <cellStyle name="强调文字颜色 6 6" xfId="1051"/>
    <cellStyle name="强调文字颜色 6 6 2" xfId="1052"/>
    <cellStyle name="强调文字颜色 6 6 3" xfId="1053"/>
    <cellStyle name="适中 2" xfId="1054"/>
    <cellStyle name="适中 2 2" xfId="1055"/>
    <cellStyle name="适中 2 2 2" xfId="1056"/>
    <cellStyle name="适中 2 2 3" xfId="1057"/>
    <cellStyle name="适中 2 3" xfId="1058"/>
    <cellStyle name="适中 2 3 2" xfId="1059"/>
    <cellStyle name="适中 2 4" xfId="1060"/>
    <cellStyle name="适中 3" xfId="1061"/>
    <cellStyle name="适中 3 2" xfId="1062"/>
    <cellStyle name="适中 3 2 2" xfId="1063"/>
    <cellStyle name="适中 3 2 3" xfId="1064"/>
    <cellStyle name="适中 3 3" xfId="1065"/>
    <cellStyle name="适中 3 3 2" xfId="1066"/>
    <cellStyle name="适中 3 4" xfId="1067"/>
    <cellStyle name="适中 4" xfId="1068"/>
    <cellStyle name="适中 4 2" xfId="1069"/>
    <cellStyle name="适中 4 3" xfId="1070"/>
    <cellStyle name="适中 4 4" xfId="1071"/>
    <cellStyle name="适中 5" xfId="1072"/>
    <cellStyle name="适中 5 2" xfId="1073"/>
    <cellStyle name="适中 5 3" xfId="1074"/>
    <cellStyle name="适中 6" xfId="1075"/>
    <cellStyle name="适中 6 2" xfId="1076"/>
    <cellStyle name="适中 6 3" xfId="1077"/>
    <cellStyle name="输出 2" xfId="1078"/>
    <cellStyle name="输出 2 2" xfId="1079"/>
    <cellStyle name="输出 2 2 2" xfId="1080"/>
    <cellStyle name="输出 2 2 3" xfId="1081"/>
    <cellStyle name="输出 2 3" xfId="1082"/>
    <cellStyle name="输出 2 3 2" xfId="1083"/>
    <cellStyle name="输出 2 4" xfId="1084"/>
    <cellStyle name="输出 3" xfId="1085"/>
    <cellStyle name="输出 3 2" xfId="1086"/>
    <cellStyle name="输出 3 2 2" xfId="1087"/>
    <cellStyle name="输出 3 2 3" xfId="1088"/>
    <cellStyle name="输出 3 3" xfId="1089"/>
    <cellStyle name="输出 3 3 2" xfId="1090"/>
    <cellStyle name="输出 3 4" xfId="1091"/>
    <cellStyle name="输出 4" xfId="1092"/>
    <cellStyle name="输出 4 2" xfId="1093"/>
    <cellStyle name="输出 4 3" xfId="1094"/>
    <cellStyle name="输出 4 4" xfId="1095"/>
    <cellStyle name="输出 5" xfId="1096"/>
    <cellStyle name="输出 5 2" xfId="1097"/>
    <cellStyle name="输出 5 3" xfId="1098"/>
    <cellStyle name="输出 6" xfId="1099"/>
    <cellStyle name="输出 6 2" xfId="1100"/>
    <cellStyle name="输出 6 3" xfId="1101"/>
    <cellStyle name="输入 2" xfId="1102"/>
    <cellStyle name="输入 2 2" xfId="1103"/>
    <cellStyle name="输入 2 2 2" xfId="1104"/>
    <cellStyle name="输入 2 2 3" xfId="1105"/>
    <cellStyle name="输入 2 3" xfId="1106"/>
    <cellStyle name="输入 2 3 2" xfId="1107"/>
    <cellStyle name="输入 2 4" xfId="1108"/>
    <cellStyle name="输入 3" xfId="1109"/>
    <cellStyle name="输入 3 2" xfId="1110"/>
    <cellStyle name="输入 3 2 2" xfId="1111"/>
    <cellStyle name="输入 3 2 3" xfId="1112"/>
    <cellStyle name="输入 3 3" xfId="1113"/>
    <cellStyle name="输入 3 3 2" xfId="1114"/>
    <cellStyle name="输入 3 4" xfId="1115"/>
    <cellStyle name="输入 4" xfId="1116"/>
    <cellStyle name="输入 4 2" xfId="1117"/>
    <cellStyle name="输入 4 3" xfId="1118"/>
    <cellStyle name="输入 4 4" xfId="1119"/>
    <cellStyle name="输入 5" xfId="1120"/>
    <cellStyle name="输入 5 2" xfId="1121"/>
    <cellStyle name="输入 5 3" xfId="1122"/>
    <cellStyle name="输入 6" xfId="1123"/>
    <cellStyle name="输入 6 2" xfId="1124"/>
    <cellStyle name="输入 6 3" xfId="1125"/>
    <cellStyle name="样式 1" xfId="1126"/>
    <cellStyle name="注释 2" xfId="1127"/>
    <cellStyle name="注释 2 2" xfId="1128"/>
    <cellStyle name="注释 2 2 2" xfId="1129"/>
    <cellStyle name="注释 2 2 3" xfId="1130"/>
    <cellStyle name="注释 2 3" xfId="1131"/>
    <cellStyle name="注释 2 3 2" xfId="1132"/>
    <cellStyle name="注释 2 4" xfId="1133"/>
    <cellStyle name="注释 3" xfId="1134"/>
    <cellStyle name="注释 3 2" xfId="1135"/>
    <cellStyle name="注释 3 2 2" xfId="1136"/>
    <cellStyle name="注释 3 2 3" xfId="1137"/>
    <cellStyle name="注释 3 3" xfId="1138"/>
    <cellStyle name="注释 3 3 2" xfId="1139"/>
    <cellStyle name="注释 3 4" xfId="1140"/>
    <cellStyle name="注释 4" xfId="1141"/>
    <cellStyle name="注释 4 2" xfId="1142"/>
    <cellStyle name="注释 4 3" xfId="1143"/>
    <cellStyle name="注释 4 4" xfId="1144"/>
    <cellStyle name="注释 5" xfId="1145"/>
    <cellStyle name="注释 5 2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0" sqref="B20"/>
    </sheetView>
  </sheetViews>
  <sheetFormatPr defaultColWidth="9" defaultRowHeight="14.25" outlineLevelCol="2"/>
  <cols>
    <col min="1" max="1" width="13.25" style="142" customWidth="1"/>
    <col min="2" max="2" width="59.375" style="142" customWidth="1"/>
    <col min="3" max="3" width="19.375" style="142" customWidth="1"/>
    <col min="4" max="16384" width="9" style="142"/>
  </cols>
  <sheetData>
    <row r="1" ht="25.5" spans="1:3">
      <c r="A1" s="143" t="s">
        <v>0</v>
      </c>
      <c r="B1" s="143"/>
      <c r="C1" s="143"/>
    </row>
    <row r="3" ht="23.1" customHeight="1" spans="1:3">
      <c r="A3" s="144" t="s">
        <v>1</v>
      </c>
      <c r="B3" s="145" t="s">
        <v>2</v>
      </c>
      <c r="C3" s="146" t="s">
        <v>3</v>
      </c>
    </row>
    <row r="4" ht="23.1" customHeight="1" spans="1:3">
      <c r="A4" s="147" t="s">
        <v>4</v>
      </c>
      <c r="B4" s="148" t="s">
        <v>5</v>
      </c>
      <c r="C4" s="149">
        <v>1</v>
      </c>
    </row>
    <row r="5" ht="23.1" customHeight="1" spans="1:3">
      <c r="A5" s="147" t="s">
        <v>6</v>
      </c>
      <c r="B5" s="148" t="s">
        <v>7</v>
      </c>
      <c r="C5" s="150" t="s">
        <v>8</v>
      </c>
    </row>
    <row r="6" ht="23.1" customHeight="1" spans="1:3">
      <c r="A6" s="147" t="s">
        <v>9</v>
      </c>
      <c r="B6" s="148" t="s">
        <v>10</v>
      </c>
      <c r="C6" s="149">
        <v>4</v>
      </c>
    </row>
    <row r="7" ht="23.1" customHeight="1" spans="1:3">
      <c r="A7" s="147" t="s">
        <v>11</v>
      </c>
      <c r="B7" s="148" t="s">
        <v>12</v>
      </c>
      <c r="C7" s="149">
        <v>5</v>
      </c>
    </row>
    <row r="8" ht="23.1" customHeight="1" spans="1:3">
      <c r="A8" s="147" t="s">
        <v>13</v>
      </c>
      <c r="B8" s="148" t="s">
        <v>14</v>
      </c>
      <c r="C8" s="149">
        <v>6</v>
      </c>
    </row>
    <row r="9" ht="23.1" customHeight="1" spans="1:3">
      <c r="A9" s="147" t="s">
        <v>15</v>
      </c>
      <c r="B9" s="148" t="s">
        <v>16</v>
      </c>
      <c r="C9" s="149">
        <v>7</v>
      </c>
    </row>
    <row r="10" ht="23.1" customHeight="1" spans="1:3">
      <c r="A10" s="147" t="s">
        <v>17</v>
      </c>
      <c r="B10" s="148" t="s">
        <v>18</v>
      </c>
      <c r="C10" s="150" t="s">
        <v>19</v>
      </c>
    </row>
    <row r="11" ht="23.1" customHeight="1" spans="1:3">
      <c r="A11" s="147" t="s">
        <v>20</v>
      </c>
      <c r="B11" s="148" t="s">
        <v>21</v>
      </c>
      <c r="C11" s="149">
        <v>13</v>
      </c>
    </row>
    <row r="12" ht="23.1" customHeight="1" spans="1:3">
      <c r="A12" s="147" t="s">
        <v>22</v>
      </c>
      <c r="B12" s="148" t="s">
        <v>23</v>
      </c>
      <c r="C12" s="149">
        <v>14</v>
      </c>
    </row>
    <row r="13" ht="23.1" customHeight="1" spans="1:3">
      <c r="A13" s="147" t="s">
        <v>24</v>
      </c>
      <c r="B13" s="148" t="s">
        <v>25</v>
      </c>
      <c r="C13" s="149" t="s">
        <v>26</v>
      </c>
    </row>
    <row r="14" ht="23.1" customHeight="1" spans="1:3">
      <c r="A14" s="147" t="s">
        <v>27</v>
      </c>
      <c r="B14" s="148" t="s">
        <v>28</v>
      </c>
      <c r="C14" s="149">
        <v>17</v>
      </c>
    </row>
  </sheetData>
  <mergeCells count="1">
    <mergeCell ref="A1:C1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3" sqref="A23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37" t="s">
        <v>23</v>
      </c>
      <c r="B1" s="37"/>
    </row>
    <row r="2" ht="17.25" customHeight="1" spans="1:2">
      <c r="A2" s="38"/>
      <c r="B2" s="39" t="s">
        <v>29</v>
      </c>
    </row>
    <row r="3" ht="14.65" customHeight="1" spans="1:2">
      <c r="A3" s="40" t="s">
        <v>135</v>
      </c>
      <c r="B3" s="40" t="s">
        <v>108</v>
      </c>
    </row>
    <row r="4" ht="14.65" customHeight="1" spans="1:2">
      <c r="A4" s="40" t="s">
        <v>136</v>
      </c>
      <c r="B4" s="41">
        <v>1272865.9</v>
      </c>
    </row>
    <row r="5" spans="1:2">
      <c r="A5" s="42" t="s">
        <v>54</v>
      </c>
      <c r="B5" s="43">
        <v>7800</v>
      </c>
    </row>
    <row r="6" spans="1:2">
      <c r="A6" s="42" t="s">
        <v>439</v>
      </c>
      <c r="B6" s="43">
        <v>7800</v>
      </c>
    </row>
    <row r="7" spans="1:2">
      <c r="A7" s="44" t="s">
        <v>440</v>
      </c>
      <c r="B7" s="43">
        <v>7800</v>
      </c>
    </row>
    <row r="8" spans="1:2">
      <c r="A8" s="44" t="s">
        <v>60</v>
      </c>
      <c r="B8" s="43">
        <v>1230850</v>
      </c>
    </row>
    <row r="9" spans="1:2">
      <c r="A9" s="44" t="s">
        <v>441</v>
      </c>
      <c r="B9" s="43">
        <v>1230850</v>
      </c>
    </row>
    <row r="10" spans="1:2">
      <c r="A10" s="44" t="s">
        <v>442</v>
      </c>
      <c r="B10" s="43">
        <v>10260</v>
      </c>
    </row>
    <row r="11" spans="1:2">
      <c r="A11" s="44" t="s">
        <v>443</v>
      </c>
      <c r="B11" s="43">
        <v>1220590</v>
      </c>
    </row>
    <row r="12" spans="1:2">
      <c r="A12" s="44" t="s">
        <v>82</v>
      </c>
      <c r="B12" s="43">
        <v>34215.9</v>
      </c>
    </row>
    <row r="13" spans="1:2">
      <c r="A13" s="44" t="s">
        <v>444</v>
      </c>
      <c r="B13" s="43">
        <v>34215.9</v>
      </c>
    </row>
    <row r="14" spans="1:2">
      <c r="A14" s="44" t="s">
        <v>445</v>
      </c>
      <c r="B14" s="43">
        <v>14200</v>
      </c>
    </row>
    <row r="15" spans="1:2">
      <c r="A15" s="44" t="s">
        <v>446</v>
      </c>
      <c r="B15" s="43">
        <v>20015.9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30" orientation="portrait" useFirstPageNumber="1"/>
  <headerFooter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I9" sqref="I9"/>
    </sheetView>
  </sheetViews>
  <sheetFormatPr defaultColWidth="6.875" defaultRowHeight="12.75" customHeight="1" outlineLevelCol="4"/>
  <cols>
    <col min="1" max="1" width="10.875" style="7" customWidth="1"/>
    <col min="2" max="2" width="24.625" style="7" customWidth="1"/>
    <col min="3" max="5" width="15.625" style="7" customWidth="1"/>
    <col min="6" max="248" width="6.875" style="7"/>
    <col min="249" max="249" width="10.625" style="7" customWidth="1"/>
    <col min="250" max="250" width="12.625" style="7" customWidth="1"/>
    <col min="251" max="253" width="14.25" style="7" customWidth="1"/>
    <col min="254" max="254" width="12.625" style="7" customWidth="1"/>
    <col min="255" max="256" width="4.625" style="7" customWidth="1"/>
    <col min="257" max="504" width="6.875" style="7"/>
    <col min="505" max="505" width="10.625" style="7" customWidth="1"/>
    <col min="506" max="506" width="12.625" style="7" customWidth="1"/>
    <col min="507" max="509" width="14.25" style="7" customWidth="1"/>
    <col min="510" max="510" width="12.625" style="7" customWidth="1"/>
    <col min="511" max="512" width="4.625" style="7" customWidth="1"/>
    <col min="513" max="760" width="6.875" style="7"/>
    <col min="761" max="761" width="10.625" style="7" customWidth="1"/>
    <col min="762" max="762" width="12.625" style="7" customWidth="1"/>
    <col min="763" max="765" width="14.25" style="7" customWidth="1"/>
    <col min="766" max="766" width="12.625" style="7" customWidth="1"/>
    <col min="767" max="768" width="4.625" style="7" customWidth="1"/>
    <col min="769" max="1016" width="6.875" style="7"/>
    <col min="1017" max="1017" width="10.625" style="7" customWidth="1"/>
    <col min="1018" max="1018" width="12.625" style="7" customWidth="1"/>
    <col min="1019" max="1021" width="14.25" style="7" customWidth="1"/>
    <col min="1022" max="1022" width="12.625" style="7" customWidth="1"/>
    <col min="1023" max="1024" width="4.625" style="7" customWidth="1"/>
    <col min="1025" max="1272" width="6.875" style="7"/>
    <col min="1273" max="1273" width="10.625" style="7" customWidth="1"/>
    <col min="1274" max="1274" width="12.625" style="7" customWidth="1"/>
    <col min="1275" max="1277" width="14.25" style="7" customWidth="1"/>
    <col min="1278" max="1278" width="12.625" style="7" customWidth="1"/>
    <col min="1279" max="1280" width="4.625" style="7" customWidth="1"/>
    <col min="1281" max="1528" width="6.875" style="7"/>
    <col min="1529" max="1529" width="10.625" style="7" customWidth="1"/>
    <col min="1530" max="1530" width="12.625" style="7" customWidth="1"/>
    <col min="1531" max="1533" width="14.25" style="7" customWidth="1"/>
    <col min="1534" max="1534" width="12.625" style="7" customWidth="1"/>
    <col min="1535" max="1536" width="4.625" style="7" customWidth="1"/>
    <col min="1537" max="1784" width="6.875" style="7"/>
    <col min="1785" max="1785" width="10.625" style="7" customWidth="1"/>
    <col min="1786" max="1786" width="12.625" style="7" customWidth="1"/>
    <col min="1787" max="1789" width="14.25" style="7" customWidth="1"/>
    <col min="1790" max="1790" width="12.625" style="7" customWidth="1"/>
    <col min="1791" max="1792" width="4.625" style="7" customWidth="1"/>
    <col min="1793" max="2040" width="6.875" style="7"/>
    <col min="2041" max="2041" width="10.625" style="7" customWidth="1"/>
    <col min="2042" max="2042" width="12.625" style="7" customWidth="1"/>
    <col min="2043" max="2045" width="14.25" style="7" customWidth="1"/>
    <col min="2046" max="2046" width="12.625" style="7" customWidth="1"/>
    <col min="2047" max="2048" width="4.625" style="7" customWidth="1"/>
    <col min="2049" max="2296" width="6.875" style="7"/>
    <col min="2297" max="2297" width="10.625" style="7" customWidth="1"/>
    <col min="2298" max="2298" width="12.625" style="7" customWidth="1"/>
    <col min="2299" max="2301" width="14.25" style="7" customWidth="1"/>
    <col min="2302" max="2302" width="12.625" style="7" customWidth="1"/>
    <col min="2303" max="2304" width="4.625" style="7" customWidth="1"/>
    <col min="2305" max="2552" width="6.875" style="7"/>
    <col min="2553" max="2553" width="10.625" style="7" customWidth="1"/>
    <col min="2554" max="2554" width="12.625" style="7" customWidth="1"/>
    <col min="2555" max="2557" width="14.25" style="7" customWidth="1"/>
    <col min="2558" max="2558" width="12.625" style="7" customWidth="1"/>
    <col min="2559" max="2560" width="4.625" style="7" customWidth="1"/>
    <col min="2561" max="2808" width="6.875" style="7"/>
    <col min="2809" max="2809" width="10.625" style="7" customWidth="1"/>
    <col min="2810" max="2810" width="12.625" style="7" customWidth="1"/>
    <col min="2811" max="2813" width="14.25" style="7" customWidth="1"/>
    <col min="2814" max="2814" width="12.625" style="7" customWidth="1"/>
    <col min="2815" max="2816" width="4.625" style="7" customWidth="1"/>
    <col min="2817" max="3064" width="6.875" style="7"/>
    <col min="3065" max="3065" width="10.625" style="7" customWidth="1"/>
    <col min="3066" max="3066" width="12.625" style="7" customWidth="1"/>
    <col min="3067" max="3069" width="14.25" style="7" customWidth="1"/>
    <col min="3070" max="3070" width="12.625" style="7" customWidth="1"/>
    <col min="3071" max="3072" width="4.625" style="7" customWidth="1"/>
    <col min="3073" max="3320" width="6.875" style="7"/>
    <col min="3321" max="3321" width="10.625" style="7" customWidth="1"/>
    <col min="3322" max="3322" width="12.625" style="7" customWidth="1"/>
    <col min="3323" max="3325" width="14.25" style="7" customWidth="1"/>
    <col min="3326" max="3326" width="12.625" style="7" customWidth="1"/>
    <col min="3327" max="3328" width="4.625" style="7" customWidth="1"/>
    <col min="3329" max="3576" width="6.875" style="7"/>
    <col min="3577" max="3577" width="10.625" style="7" customWidth="1"/>
    <col min="3578" max="3578" width="12.625" style="7" customWidth="1"/>
    <col min="3579" max="3581" width="14.25" style="7" customWidth="1"/>
    <col min="3582" max="3582" width="12.625" style="7" customWidth="1"/>
    <col min="3583" max="3584" width="4.625" style="7" customWidth="1"/>
    <col min="3585" max="3832" width="6.875" style="7"/>
    <col min="3833" max="3833" width="10.625" style="7" customWidth="1"/>
    <col min="3834" max="3834" width="12.625" style="7" customWidth="1"/>
    <col min="3835" max="3837" width="14.25" style="7" customWidth="1"/>
    <col min="3838" max="3838" width="12.625" style="7" customWidth="1"/>
    <col min="3839" max="3840" width="4.625" style="7" customWidth="1"/>
    <col min="3841" max="4088" width="6.875" style="7"/>
    <col min="4089" max="4089" width="10.625" style="7" customWidth="1"/>
    <col min="4090" max="4090" width="12.625" style="7" customWidth="1"/>
    <col min="4091" max="4093" width="14.25" style="7" customWidth="1"/>
    <col min="4094" max="4094" width="12.625" style="7" customWidth="1"/>
    <col min="4095" max="4096" width="4.625" style="7" customWidth="1"/>
    <col min="4097" max="4344" width="6.875" style="7"/>
    <col min="4345" max="4345" width="10.625" style="7" customWidth="1"/>
    <col min="4346" max="4346" width="12.625" style="7" customWidth="1"/>
    <col min="4347" max="4349" width="14.25" style="7" customWidth="1"/>
    <col min="4350" max="4350" width="12.625" style="7" customWidth="1"/>
    <col min="4351" max="4352" width="4.625" style="7" customWidth="1"/>
    <col min="4353" max="4600" width="6.875" style="7"/>
    <col min="4601" max="4601" width="10.625" style="7" customWidth="1"/>
    <col min="4602" max="4602" width="12.625" style="7" customWidth="1"/>
    <col min="4603" max="4605" width="14.25" style="7" customWidth="1"/>
    <col min="4606" max="4606" width="12.625" style="7" customWidth="1"/>
    <col min="4607" max="4608" width="4.625" style="7" customWidth="1"/>
    <col min="4609" max="4856" width="6.875" style="7"/>
    <col min="4857" max="4857" width="10.625" style="7" customWidth="1"/>
    <col min="4858" max="4858" width="12.625" style="7" customWidth="1"/>
    <col min="4859" max="4861" width="14.25" style="7" customWidth="1"/>
    <col min="4862" max="4862" width="12.625" style="7" customWidth="1"/>
    <col min="4863" max="4864" width="4.625" style="7" customWidth="1"/>
    <col min="4865" max="5112" width="6.875" style="7"/>
    <col min="5113" max="5113" width="10.625" style="7" customWidth="1"/>
    <col min="5114" max="5114" width="12.625" style="7" customWidth="1"/>
    <col min="5115" max="5117" width="14.25" style="7" customWidth="1"/>
    <col min="5118" max="5118" width="12.625" style="7" customWidth="1"/>
    <col min="5119" max="5120" width="4.625" style="7" customWidth="1"/>
    <col min="5121" max="5368" width="6.875" style="7"/>
    <col min="5369" max="5369" width="10.625" style="7" customWidth="1"/>
    <col min="5370" max="5370" width="12.625" style="7" customWidth="1"/>
    <col min="5371" max="5373" width="14.25" style="7" customWidth="1"/>
    <col min="5374" max="5374" width="12.625" style="7" customWidth="1"/>
    <col min="5375" max="5376" width="4.625" style="7" customWidth="1"/>
    <col min="5377" max="5624" width="6.875" style="7"/>
    <col min="5625" max="5625" width="10.625" style="7" customWidth="1"/>
    <col min="5626" max="5626" width="12.625" style="7" customWidth="1"/>
    <col min="5627" max="5629" width="14.25" style="7" customWidth="1"/>
    <col min="5630" max="5630" width="12.625" style="7" customWidth="1"/>
    <col min="5631" max="5632" width="4.625" style="7" customWidth="1"/>
    <col min="5633" max="5880" width="6.875" style="7"/>
    <col min="5881" max="5881" width="10.625" style="7" customWidth="1"/>
    <col min="5882" max="5882" width="12.625" style="7" customWidth="1"/>
    <col min="5883" max="5885" width="14.25" style="7" customWidth="1"/>
    <col min="5886" max="5886" width="12.625" style="7" customWidth="1"/>
    <col min="5887" max="5888" width="4.625" style="7" customWidth="1"/>
    <col min="5889" max="6136" width="6.875" style="7"/>
    <col min="6137" max="6137" width="10.625" style="7" customWidth="1"/>
    <col min="6138" max="6138" width="12.625" style="7" customWidth="1"/>
    <col min="6139" max="6141" width="14.25" style="7" customWidth="1"/>
    <col min="6142" max="6142" width="12.625" style="7" customWidth="1"/>
    <col min="6143" max="6144" width="4.625" style="7" customWidth="1"/>
    <col min="6145" max="6392" width="6.875" style="7"/>
    <col min="6393" max="6393" width="10.625" style="7" customWidth="1"/>
    <col min="6394" max="6394" width="12.625" style="7" customWidth="1"/>
    <col min="6395" max="6397" width="14.25" style="7" customWidth="1"/>
    <col min="6398" max="6398" width="12.625" style="7" customWidth="1"/>
    <col min="6399" max="6400" width="4.625" style="7" customWidth="1"/>
    <col min="6401" max="6648" width="6.875" style="7"/>
    <col min="6649" max="6649" width="10.625" style="7" customWidth="1"/>
    <col min="6650" max="6650" width="12.625" style="7" customWidth="1"/>
    <col min="6651" max="6653" width="14.25" style="7" customWidth="1"/>
    <col min="6654" max="6654" width="12.625" style="7" customWidth="1"/>
    <col min="6655" max="6656" width="4.625" style="7" customWidth="1"/>
    <col min="6657" max="6904" width="6.875" style="7"/>
    <col min="6905" max="6905" width="10.625" style="7" customWidth="1"/>
    <col min="6906" max="6906" width="12.625" style="7" customWidth="1"/>
    <col min="6907" max="6909" width="14.25" style="7" customWidth="1"/>
    <col min="6910" max="6910" width="12.625" style="7" customWidth="1"/>
    <col min="6911" max="6912" width="4.625" style="7" customWidth="1"/>
    <col min="6913" max="7160" width="6.875" style="7"/>
    <col min="7161" max="7161" width="10.625" style="7" customWidth="1"/>
    <col min="7162" max="7162" width="12.625" style="7" customWidth="1"/>
    <col min="7163" max="7165" width="14.25" style="7" customWidth="1"/>
    <col min="7166" max="7166" width="12.625" style="7" customWidth="1"/>
    <col min="7167" max="7168" width="4.625" style="7" customWidth="1"/>
    <col min="7169" max="7416" width="6.875" style="7"/>
    <col min="7417" max="7417" width="10.625" style="7" customWidth="1"/>
    <col min="7418" max="7418" width="12.625" style="7" customWidth="1"/>
    <col min="7419" max="7421" width="14.25" style="7" customWidth="1"/>
    <col min="7422" max="7422" width="12.625" style="7" customWidth="1"/>
    <col min="7423" max="7424" width="4.625" style="7" customWidth="1"/>
    <col min="7425" max="7672" width="6.875" style="7"/>
    <col min="7673" max="7673" width="10.625" style="7" customWidth="1"/>
    <col min="7674" max="7674" width="12.625" style="7" customWidth="1"/>
    <col min="7675" max="7677" width="14.25" style="7" customWidth="1"/>
    <col min="7678" max="7678" width="12.625" style="7" customWidth="1"/>
    <col min="7679" max="7680" width="4.625" style="7" customWidth="1"/>
    <col min="7681" max="7928" width="6.875" style="7"/>
    <col min="7929" max="7929" width="10.625" style="7" customWidth="1"/>
    <col min="7930" max="7930" width="12.625" style="7" customWidth="1"/>
    <col min="7931" max="7933" width="14.25" style="7" customWidth="1"/>
    <col min="7934" max="7934" width="12.625" style="7" customWidth="1"/>
    <col min="7935" max="7936" width="4.625" style="7" customWidth="1"/>
    <col min="7937" max="8184" width="6.875" style="7"/>
    <col min="8185" max="8185" width="10.625" style="7" customWidth="1"/>
    <col min="8186" max="8186" width="12.625" style="7" customWidth="1"/>
    <col min="8187" max="8189" width="14.25" style="7" customWidth="1"/>
    <col min="8190" max="8190" width="12.625" style="7" customWidth="1"/>
    <col min="8191" max="8192" width="4.625" style="7" customWidth="1"/>
    <col min="8193" max="8440" width="6.875" style="7"/>
    <col min="8441" max="8441" width="10.625" style="7" customWidth="1"/>
    <col min="8442" max="8442" width="12.625" style="7" customWidth="1"/>
    <col min="8443" max="8445" width="14.25" style="7" customWidth="1"/>
    <col min="8446" max="8446" width="12.625" style="7" customWidth="1"/>
    <col min="8447" max="8448" width="4.625" style="7" customWidth="1"/>
    <col min="8449" max="8696" width="6.875" style="7"/>
    <col min="8697" max="8697" width="10.625" style="7" customWidth="1"/>
    <col min="8698" max="8698" width="12.625" style="7" customWidth="1"/>
    <col min="8699" max="8701" width="14.25" style="7" customWidth="1"/>
    <col min="8702" max="8702" width="12.625" style="7" customWidth="1"/>
    <col min="8703" max="8704" width="4.625" style="7" customWidth="1"/>
    <col min="8705" max="8952" width="6.875" style="7"/>
    <col min="8953" max="8953" width="10.625" style="7" customWidth="1"/>
    <col min="8954" max="8954" width="12.625" style="7" customWidth="1"/>
    <col min="8955" max="8957" width="14.25" style="7" customWidth="1"/>
    <col min="8958" max="8958" width="12.625" style="7" customWidth="1"/>
    <col min="8959" max="8960" width="4.625" style="7" customWidth="1"/>
    <col min="8961" max="9208" width="6.875" style="7"/>
    <col min="9209" max="9209" width="10.625" style="7" customWidth="1"/>
    <col min="9210" max="9210" width="12.625" style="7" customWidth="1"/>
    <col min="9211" max="9213" width="14.25" style="7" customWidth="1"/>
    <col min="9214" max="9214" width="12.625" style="7" customWidth="1"/>
    <col min="9215" max="9216" width="4.625" style="7" customWidth="1"/>
    <col min="9217" max="9464" width="6.875" style="7"/>
    <col min="9465" max="9465" width="10.625" style="7" customWidth="1"/>
    <col min="9466" max="9466" width="12.625" style="7" customWidth="1"/>
    <col min="9467" max="9469" width="14.25" style="7" customWidth="1"/>
    <col min="9470" max="9470" width="12.625" style="7" customWidth="1"/>
    <col min="9471" max="9472" width="4.625" style="7" customWidth="1"/>
    <col min="9473" max="9720" width="6.875" style="7"/>
    <col min="9721" max="9721" width="10.625" style="7" customWidth="1"/>
    <col min="9722" max="9722" width="12.625" style="7" customWidth="1"/>
    <col min="9723" max="9725" width="14.25" style="7" customWidth="1"/>
    <col min="9726" max="9726" width="12.625" style="7" customWidth="1"/>
    <col min="9727" max="9728" width="4.625" style="7" customWidth="1"/>
    <col min="9729" max="9976" width="6.875" style="7"/>
    <col min="9977" max="9977" width="10.625" style="7" customWidth="1"/>
    <col min="9978" max="9978" width="12.625" style="7" customWidth="1"/>
    <col min="9979" max="9981" width="14.25" style="7" customWidth="1"/>
    <col min="9982" max="9982" width="12.625" style="7" customWidth="1"/>
    <col min="9983" max="9984" width="4.625" style="7" customWidth="1"/>
    <col min="9985" max="10232" width="6.875" style="7"/>
    <col min="10233" max="10233" width="10.625" style="7" customWidth="1"/>
    <col min="10234" max="10234" width="12.625" style="7" customWidth="1"/>
    <col min="10235" max="10237" width="14.25" style="7" customWidth="1"/>
    <col min="10238" max="10238" width="12.625" style="7" customWidth="1"/>
    <col min="10239" max="10240" width="4.625" style="7" customWidth="1"/>
    <col min="10241" max="10488" width="6.875" style="7"/>
    <col min="10489" max="10489" width="10.625" style="7" customWidth="1"/>
    <col min="10490" max="10490" width="12.625" style="7" customWidth="1"/>
    <col min="10491" max="10493" width="14.25" style="7" customWidth="1"/>
    <col min="10494" max="10494" width="12.625" style="7" customWidth="1"/>
    <col min="10495" max="10496" width="4.625" style="7" customWidth="1"/>
    <col min="10497" max="10744" width="6.875" style="7"/>
    <col min="10745" max="10745" width="10.625" style="7" customWidth="1"/>
    <col min="10746" max="10746" width="12.625" style="7" customWidth="1"/>
    <col min="10747" max="10749" width="14.25" style="7" customWidth="1"/>
    <col min="10750" max="10750" width="12.625" style="7" customWidth="1"/>
    <col min="10751" max="10752" width="4.625" style="7" customWidth="1"/>
    <col min="10753" max="11000" width="6.875" style="7"/>
    <col min="11001" max="11001" width="10.625" style="7" customWidth="1"/>
    <col min="11002" max="11002" width="12.625" style="7" customWidth="1"/>
    <col min="11003" max="11005" width="14.25" style="7" customWidth="1"/>
    <col min="11006" max="11006" width="12.625" style="7" customWidth="1"/>
    <col min="11007" max="11008" width="4.625" style="7" customWidth="1"/>
    <col min="11009" max="11256" width="6.875" style="7"/>
    <col min="11257" max="11257" width="10.625" style="7" customWidth="1"/>
    <col min="11258" max="11258" width="12.625" style="7" customWidth="1"/>
    <col min="11259" max="11261" width="14.25" style="7" customWidth="1"/>
    <col min="11262" max="11262" width="12.625" style="7" customWidth="1"/>
    <col min="11263" max="11264" width="4.625" style="7" customWidth="1"/>
    <col min="11265" max="11512" width="6.875" style="7"/>
    <col min="11513" max="11513" width="10.625" style="7" customWidth="1"/>
    <col min="11514" max="11514" width="12.625" style="7" customWidth="1"/>
    <col min="11515" max="11517" width="14.25" style="7" customWidth="1"/>
    <col min="11518" max="11518" width="12.625" style="7" customWidth="1"/>
    <col min="11519" max="11520" width="4.625" style="7" customWidth="1"/>
    <col min="11521" max="11768" width="6.875" style="7"/>
    <col min="11769" max="11769" width="10.625" style="7" customWidth="1"/>
    <col min="11770" max="11770" width="12.625" style="7" customWidth="1"/>
    <col min="11771" max="11773" width="14.25" style="7" customWidth="1"/>
    <col min="11774" max="11774" width="12.625" style="7" customWidth="1"/>
    <col min="11775" max="11776" width="4.625" style="7" customWidth="1"/>
    <col min="11777" max="12024" width="6.875" style="7"/>
    <col min="12025" max="12025" width="10.625" style="7" customWidth="1"/>
    <col min="12026" max="12026" width="12.625" style="7" customWidth="1"/>
    <col min="12027" max="12029" width="14.25" style="7" customWidth="1"/>
    <col min="12030" max="12030" width="12.625" style="7" customWidth="1"/>
    <col min="12031" max="12032" width="4.625" style="7" customWidth="1"/>
    <col min="12033" max="12280" width="6.875" style="7"/>
    <col min="12281" max="12281" width="10.625" style="7" customWidth="1"/>
    <col min="12282" max="12282" width="12.625" style="7" customWidth="1"/>
    <col min="12283" max="12285" width="14.25" style="7" customWidth="1"/>
    <col min="12286" max="12286" width="12.625" style="7" customWidth="1"/>
    <col min="12287" max="12288" width="4.625" style="7" customWidth="1"/>
    <col min="12289" max="12536" width="6.875" style="7"/>
    <col min="12537" max="12537" width="10.625" style="7" customWidth="1"/>
    <col min="12538" max="12538" width="12.625" style="7" customWidth="1"/>
    <col min="12539" max="12541" width="14.25" style="7" customWidth="1"/>
    <col min="12542" max="12542" width="12.625" style="7" customWidth="1"/>
    <col min="12543" max="12544" width="4.625" style="7" customWidth="1"/>
    <col min="12545" max="12792" width="6.875" style="7"/>
    <col min="12793" max="12793" width="10.625" style="7" customWidth="1"/>
    <col min="12794" max="12794" width="12.625" style="7" customWidth="1"/>
    <col min="12795" max="12797" width="14.25" style="7" customWidth="1"/>
    <col min="12798" max="12798" width="12.625" style="7" customWidth="1"/>
    <col min="12799" max="12800" width="4.625" style="7" customWidth="1"/>
    <col min="12801" max="13048" width="6.875" style="7"/>
    <col min="13049" max="13049" width="10.625" style="7" customWidth="1"/>
    <col min="13050" max="13050" width="12.625" style="7" customWidth="1"/>
    <col min="13051" max="13053" width="14.25" style="7" customWidth="1"/>
    <col min="13054" max="13054" width="12.625" style="7" customWidth="1"/>
    <col min="13055" max="13056" width="4.625" style="7" customWidth="1"/>
    <col min="13057" max="13304" width="6.875" style="7"/>
    <col min="13305" max="13305" width="10.625" style="7" customWidth="1"/>
    <col min="13306" max="13306" width="12.625" style="7" customWidth="1"/>
    <col min="13307" max="13309" width="14.25" style="7" customWidth="1"/>
    <col min="13310" max="13310" width="12.625" style="7" customWidth="1"/>
    <col min="13311" max="13312" width="4.625" style="7" customWidth="1"/>
    <col min="13313" max="13560" width="6.875" style="7"/>
    <col min="13561" max="13561" width="10.625" style="7" customWidth="1"/>
    <col min="13562" max="13562" width="12.625" style="7" customWidth="1"/>
    <col min="13563" max="13565" width="14.25" style="7" customWidth="1"/>
    <col min="13566" max="13566" width="12.625" style="7" customWidth="1"/>
    <col min="13567" max="13568" width="4.625" style="7" customWidth="1"/>
    <col min="13569" max="13816" width="6.875" style="7"/>
    <col min="13817" max="13817" width="10.625" style="7" customWidth="1"/>
    <col min="13818" max="13818" width="12.625" style="7" customWidth="1"/>
    <col min="13819" max="13821" width="14.25" style="7" customWidth="1"/>
    <col min="13822" max="13822" width="12.625" style="7" customWidth="1"/>
    <col min="13823" max="13824" width="4.625" style="7" customWidth="1"/>
    <col min="13825" max="14072" width="6.875" style="7"/>
    <col min="14073" max="14073" width="10.625" style="7" customWidth="1"/>
    <col min="14074" max="14074" width="12.625" style="7" customWidth="1"/>
    <col min="14075" max="14077" width="14.25" style="7" customWidth="1"/>
    <col min="14078" max="14078" width="12.625" style="7" customWidth="1"/>
    <col min="14079" max="14080" width="4.625" style="7" customWidth="1"/>
    <col min="14081" max="14328" width="6.875" style="7"/>
    <col min="14329" max="14329" width="10.625" style="7" customWidth="1"/>
    <col min="14330" max="14330" width="12.625" style="7" customWidth="1"/>
    <col min="14331" max="14333" width="14.25" style="7" customWidth="1"/>
    <col min="14334" max="14334" width="12.625" style="7" customWidth="1"/>
    <col min="14335" max="14336" width="4.625" style="7" customWidth="1"/>
    <col min="14337" max="14584" width="6.875" style="7"/>
    <col min="14585" max="14585" width="10.625" style="7" customWidth="1"/>
    <col min="14586" max="14586" width="12.625" style="7" customWidth="1"/>
    <col min="14587" max="14589" width="14.25" style="7" customWidth="1"/>
    <col min="14590" max="14590" width="12.625" style="7" customWidth="1"/>
    <col min="14591" max="14592" width="4.625" style="7" customWidth="1"/>
    <col min="14593" max="14840" width="6.875" style="7"/>
    <col min="14841" max="14841" width="10.625" style="7" customWidth="1"/>
    <col min="14842" max="14842" width="12.625" style="7" customWidth="1"/>
    <col min="14843" max="14845" width="14.25" style="7" customWidth="1"/>
    <col min="14846" max="14846" width="12.625" style="7" customWidth="1"/>
    <col min="14847" max="14848" width="4.625" style="7" customWidth="1"/>
    <col min="14849" max="15096" width="6.875" style="7"/>
    <col min="15097" max="15097" width="10.625" style="7" customWidth="1"/>
    <col min="15098" max="15098" width="12.625" style="7" customWidth="1"/>
    <col min="15099" max="15101" width="14.25" style="7" customWidth="1"/>
    <col min="15102" max="15102" width="12.625" style="7" customWidth="1"/>
    <col min="15103" max="15104" width="4.625" style="7" customWidth="1"/>
    <col min="15105" max="15352" width="6.875" style="7"/>
    <col min="15353" max="15353" width="10.625" style="7" customWidth="1"/>
    <col min="15354" max="15354" width="12.625" style="7" customWidth="1"/>
    <col min="15355" max="15357" width="14.25" style="7" customWidth="1"/>
    <col min="15358" max="15358" width="12.625" style="7" customWidth="1"/>
    <col min="15359" max="15360" width="4.625" style="7" customWidth="1"/>
    <col min="15361" max="15608" width="6.875" style="7"/>
    <col min="15609" max="15609" width="10.625" style="7" customWidth="1"/>
    <col min="15610" max="15610" width="12.625" style="7" customWidth="1"/>
    <col min="15611" max="15613" width="14.25" style="7" customWidth="1"/>
    <col min="15614" max="15614" width="12.625" style="7" customWidth="1"/>
    <col min="15615" max="15616" width="4.625" style="7" customWidth="1"/>
    <col min="15617" max="15864" width="6.875" style="7"/>
    <col min="15865" max="15865" width="10.625" style="7" customWidth="1"/>
    <col min="15866" max="15866" width="12.625" style="7" customWidth="1"/>
    <col min="15867" max="15869" width="14.25" style="7" customWidth="1"/>
    <col min="15870" max="15870" width="12.625" style="7" customWidth="1"/>
    <col min="15871" max="15872" width="4.625" style="7" customWidth="1"/>
    <col min="15873" max="16120" width="6.875" style="7"/>
    <col min="16121" max="16121" width="10.625" style="7" customWidth="1"/>
    <col min="16122" max="16122" width="12.625" style="7" customWidth="1"/>
    <col min="16123" max="16125" width="14.25" style="7" customWidth="1"/>
    <col min="16126" max="16126" width="12.625" style="7" customWidth="1"/>
    <col min="16127" max="16128" width="4.625" style="7" customWidth="1"/>
    <col min="16129" max="16384" width="6.875" style="7"/>
  </cols>
  <sheetData>
    <row r="1" ht="30" customHeight="1" spans="1:5">
      <c r="A1" s="151" t="s">
        <v>25</v>
      </c>
      <c r="B1" s="8"/>
      <c r="C1" s="8"/>
      <c r="D1" s="8"/>
      <c r="E1" s="8"/>
    </row>
    <row r="2" ht="17.25" customHeight="1" spans="1:5">
      <c r="A2" s="9"/>
      <c r="B2" s="9"/>
      <c r="C2" s="9"/>
      <c r="D2" s="9"/>
      <c r="E2" s="10" t="s">
        <v>29</v>
      </c>
    </row>
    <row r="3" ht="23.25" customHeight="1" spans="1:5">
      <c r="A3" s="11" t="s">
        <v>447</v>
      </c>
      <c r="B3" s="12"/>
      <c r="C3" s="13" t="s">
        <v>448</v>
      </c>
      <c r="D3" s="13"/>
      <c r="E3" s="14"/>
    </row>
    <row r="4" ht="14.1" customHeight="1" spans="1:5">
      <c r="A4" s="15" t="s">
        <v>449</v>
      </c>
      <c r="B4" s="16" t="s">
        <v>32</v>
      </c>
      <c r="C4" s="16" t="s">
        <v>136</v>
      </c>
      <c r="D4" s="16" t="s">
        <v>450</v>
      </c>
      <c r="E4" s="17" t="s">
        <v>451</v>
      </c>
    </row>
    <row r="5" ht="14.1" customHeight="1" spans="1:5">
      <c r="A5" s="18"/>
      <c r="B5" s="19" t="s">
        <v>136</v>
      </c>
      <c r="C5" s="20">
        <v>26450816.19</v>
      </c>
      <c r="D5" s="21">
        <v>16858556.94</v>
      </c>
      <c r="E5" s="22">
        <v>9592259.25</v>
      </c>
    </row>
    <row r="6" ht="14.1" customHeight="1" spans="1:5">
      <c r="A6" s="23">
        <v>501</v>
      </c>
      <c r="B6" s="24" t="s">
        <v>452</v>
      </c>
      <c r="C6" s="20">
        <v>9349119.49</v>
      </c>
      <c r="D6" s="20">
        <v>9349119.49</v>
      </c>
      <c r="E6" s="25"/>
    </row>
    <row r="7" ht="14.1" customHeight="1" spans="1:5">
      <c r="A7" s="26">
        <v>50101</v>
      </c>
      <c r="B7" s="24" t="s">
        <v>453</v>
      </c>
      <c r="C7" s="20">
        <v>5822229</v>
      </c>
      <c r="D7" s="20">
        <v>5822229</v>
      </c>
      <c r="E7" s="25"/>
    </row>
    <row r="8" ht="14.1" customHeight="1" spans="1:5">
      <c r="A8" s="23">
        <v>50102</v>
      </c>
      <c r="B8" s="24" t="s">
        <v>454</v>
      </c>
      <c r="C8" s="20">
        <v>1551938.81</v>
      </c>
      <c r="D8" s="20">
        <v>1551938.81</v>
      </c>
      <c r="E8" s="25"/>
    </row>
    <row r="9" ht="14.1" customHeight="1" spans="1:5">
      <c r="A9" s="26">
        <v>50103</v>
      </c>
      <c r="B9" s="24" t="s">
        <v>455</v>
      </c>
      <c r="C9" s="20">
        <v>547417.08</v>
      </c>
      <c r="D9" s="20">
        <v>547417.08</v>
      </c>
      <c r="E9" s="25"/>
    </row>
    <row r="10" ht="14.1" customHeight="1" spans="1:5">
      <c r="A10" s="23">
        <v>50199</v>
      </c>
      <c r="B10" s="27" t="s">
        <v>456</v>
      </c>
      <c r="C10" s="20">
        <v>1427534.6</v>
      </c>
      <c r="D10" s="20">
        <v>1427534.6</v>
      </c>
      <c r="E10" s="25"/>
    </row>
    <row r="11" ht="14.1" customHeight="1" spans="1:5">
      <c r="A11" s="23" t="s">
        <v>457</v>
      </c>
      <c r="B11" s="24" t="s">
        <v>458</v>
      </c>
      <c r="C11" s="20">
        <v>8703096.01</v>
      </c>
      <c r="D11" s="21"/>
      <c r="E11" s="22">
        <v>8703096.01</v>
      </c>
    </row>
    <row r="12" ht="14.1" customHeight="1" spans="1:5">
      <c r="A12" s="23" t="s">
        <v>459</v>
      </c>
      <c r="B12" s="27" t="s">
        <v>460</v>
      </c>
      <c r="C12" s="20">
        <v>3971014.3</v>
      </c>
      <c r="D12" s="21"/>
      <c r="E12" s="22">
        <v>3971014.3</v>
      </c>
    </row>
    <row r="13" ht="14.1" customHeight="1" spans="1:5">
      <c r="A13" s="23" t="s">
        <v>461</v>
      </c>
      <c r="B13" s="27" t="s">
        <v>462</v>
      </c>
      <c r="C13" s="20">
        <v>0</v>
      </c>
      <c r="D13" s="21"/>
      <c r="E13" s="22">
        <v>0</v>
      </c>
    </row>
    <row r="14" ht="14.1" customHeight="1" spans="1:5">
      <c r="A14" s="23" t="s">
        <v>463</v>
      </c>
      <c r="B14" s="27" t="s">
        <v>464</v>
      </c>
      <c r="C14" s="20">
        <v>36096.12</v>
      </c>
      <c r="D14" s="21"/>
      <c r="E14" s="22">
        <v>36096.12</v>
      </c>
    </row>
    <row r="15" ht="14.1" customHeight="1" spans="1:5">
      <c r="A15" s="23" t="s">
        <v>465</v>
      </c>
      <c r="B15" s="27" t="s">
        <v>466</v>
      </c>
      <c r="C15" s="21">
        <v>0</v>
      </c>
      <c r="D15" s="21"/>
      <c r="E15" s="28">
        <v>0</v>
      </c>
    </row>
    <row r="16" ht="14.1" customHeight="1" spans="1:5">
      <c r="A16" s="23" t="s">
        <v>467</v>
      </c>
      <c r="B16" s="27" t="s">
        <v>468</v>
      </c>
      <c r="C16" s="20">
        <v>2800000</v>
      </c>
      <c r="D16" s="21"/>
      <c r="E16" s="22">
        <v>2800000</v>
      </c>
    </row>
    <row r="17" ht="14.1" customHeight="1" spans="1:5">
      <c r="A17" s="23" t="s">
        <v>469</v>
      </c>
      <c r="B17" s="27" t="s">
        <v>470</v>
      </c>
      <c r="C17" s="20">
        <v>61350.38</v>
      </c>
      <c r="D17" s="21"/>
      <c r="E17" s="22">
        <v>61350.38</v>
      </c>
    </row>
    <row r="18" ht="14.1" customHeight="1" spans="1:5">
      <c r="A18" s="23" t="s">
        <v>471</v>
      </c>
      <c r="B18" s="27" t="s">
        <v>472</v>
      </c>
      <c r="C18" s="21">
        <v>0</v>
      </c>
      <c r="D18" s="21"/>
      <c r="E18" s="28">
        <v>0</v>
      </c>
    </row>
    <row r="19" ht="14.1" customHeight="1" spans="1:5">
      <c r="A19" s="23" t="s">
        <v>473</v>
      </c>
      <c r="B19" s="27" t="s">
        <v>474</v>
      </c>
      <c r="C19" s="20">
        <v>161924.03</v>
      </c>
      <c r="D19" s="21"/>
      <c r="E19" s="22">
        <v>161924.03</v>
      </c>
    </row>
    <row r="20" ht="14.1" customHeight="1" spans="1:5">
      <c r="A20" s="23" t="s">
        <v>475</v>
      </c>
      <c r="B20" s="27" t="s">
        <v>476</v>
      </c>
      <c r="C20" s="21">
        <v>0</v>
      </c>
      <c r="D20" s="21"/>
      <c r="E20" s="28">
        <v>0</v>
      </c>
    </row>
    <row r="21" ht="14.1" customHeight="1" spans="1:5">
      <c r="A21" s="23" t="s">
        <v>477</v>
      </c>
      <c r="B21" s="27" t="s">
        <v>478</v>
      </c>
      <c r="C21" s="20">
        <v>1672711.18</v>
      </c>
      <c r="D21" s="21"/>
      <c r="E21" s="22">
        <v>1672711.18</v>
      </c>
    </row>
    <row r="22" ht="14.1" customHeight="1" spans="1:5">
      <c r="A22" s="23" t="s">
        <v>479</v>
      </c>
      <c r="B22" s="29" t="s">
        <v>480</v>
      </c>
      <c r="C22" s="30">
        <v>0</v>
      </c>
      <c r="D22" s="30"/>
      <c r="E22" s="25"/>
    </row>
    <row r="23" ht="14.1" customHeight="1" spans="1:5">
      <c r="A23" s="23" t="s">
        <v>481</v>
      </c>
      <c r="B23" s="27" t="s">
        <v>482</v>
      </c>
      <c r="C23" s="30">
        <v>0</v>
      </c>
      <c r="D23" s="30"/>
      <c r="E23" s="25"/>
    </row>
    <row r="24" ht="14.1" customHeight="1" spans="1:5">
      <c r="A24" s="23" t="s">
        <v>483</v>
      </c>
      <c r="B24" s="27" t="s">
        <v>484</v>
      </c>
      <c r="C24" s="30">
        <v>0</v>
      </c>
      <c r="D24" s="30"/>
      <c r="E24" s="25"/>
    </row>
    <row r="25" ht="14.1" customHeight="1" spans="1:5">
      <c r="A25" s="23" t="s">
        <v>485</v>
      </c>
      <c r="B25" s="27" t="s">
        <v>486</v>
      </c>
      <c r="C25" s="30">
        <v>0</v>
      </c>
      <c r="D25" s="30"/>
      <c r="E25" s="25"/>
    </row>
    <row r="26" ht="14.1" customHeight="1" spans="1:5">
      <c r="A26" s="23" t="s">
        <v>487</v>
      </c>
      <c r="B26" s="27" t="s">
        <v>488</v>
      </c>
      <c r="C26" s="30">
        <v>0</v>
      </c>
      <c r="D26" s="30"/>
      <c r="E26" s="25"/>
    </row>
    <row r="27" ht="14.1" customHeight="1" spans="1:5">
      <c r="A27" s="23" t="s">
        <v>489</v>
      </c>
      <c r="B27" s="27" t="s">
        <v>490</v>
      </c>
      <c r="C27" s="30">
        <v>0</v>
      </c>
      <c r="D27" s="30"/>
      <c r="E27" s="25"/>
    </row>
    <row r="28" ht="14.1" customHeight="1" spans="1:5">
      <c r="A28" s="23" t="s">
        <v>491</v>
      </c>
      <c r="B28" s="27" t="s">
        <v>492</v>
      </c>
      <c r="C28" s="30">
        <v>0</v>
      </c>
      <c r="D28" s="30"/>
      <c r="E28" s="25"/>
    </row>
    <row r="29" ht="14.1" customHeight="1" spans="1:5">
      <c r="A29" s="23" t="s">
        <v>493</v>
      </c>
      <c r="B29" s="27" t="s">
        <v>494</v>
      </c>
      <c r="C29" s="30">
        <v>0</v>
      </c>
      <c r="D29" s="30"/>
      <c r="E29" s="25"/>
    </row>
    <row r="30" ht="14.1" customHeight="1" spans="1:5">
      <c r="A30" s="23" t="s">
        <v>495</v>
      </c>
      <c r="B30" s="27" t="s">
        <v>496</v>
      </c>
      <c r="C30" s="30">
        <v>0</v>
      </c>
      <c r="D30" s="30"/>
      <c r="E30" s="25"/>
    </row>
    <row r="31" ht="14.1" customHeight="1" spans="1:5">
      <c r="A31" s="23" t="s">
        <v>497</v>
      </c>
      <c r="B31" s="27" t="s">
        <v>482</v>
      </c>
      <c r="C31" s="30">
        <v>0</v>
      </c>
      <c r="D31" s="30"/>
      <c r="E31" s="25"/>
    </row>
    <row r="32" ht="14.1" customHeight="1" spans="1:5">
      <c r="A32" s="23" t="s">
        <v>498</v>
      </c>
      <c r="B32" s="27" t="s">
        <v>484</v>
      </c>
      <c r="C32" s="30">
        <v>0</v>
      </c>
      <c r="D32" s="30"/>
      <c r="E32" s="25"/>
    </row>
    <row r="33" ht="14.1" customHeight="1" spans="1:5">
      <c r="A33" s="23" t="s">
        <v>499</v>
      </c>
      <c r="B33" s="27" t="s">
        <v>486</v>
      </c>
      <c r="C33" s="30">
        <v>0</v>
      </c>
      <c r="D33" s="30"/>
      <c r="E33" s="25"/>
    </row>
    <row r="34" ht="14.1" customHeight="1" spans="1:5">
      <c r="A34" s="23" t="s">
        <v>500</v>
      </c>
      <c r="B34" s="27" t="s">
        <v>490</v>
      </c>
      <c r="C34" s="30">
        <v>0</v>
      </c>
      <c r="D34" s="30"/>
      <c r="E34" s="25"/>
    </row>
    <row r="35" ht="14.1" customHeight="1" spans="1:5">
      <c r="A35" s="23" t="s">
        <v>501</v>
      </c>
      <c r="B35" s="27" t="s">
        <v>492</v>
      </c>
      <c r="C35" s="30">
        <v>0</v>
      </c>
      <c r="D35" s="30"/>
      <c r="E35" s="25"/>
    </row>
    <row r="36" ht="14.1" customHeight="1" spans="1:5">
      <c r="A36" s="23" t="s">
        <v>502</v>
      </c>
      <c r="B36" s="27" t="s">
        <v>494</v>
      </c>
      <c r="C36" s="30">
        <v>0</v>
      </c>
      <c r="D36" s="30"/>
      <c r="E36" s="25"/>
    </row>
    <row r="37" ht="14.1" customHeight="1" spans="1:5">
      <c r="A37" s="23" t="s">
        <v>503</v>
      </c>
      <c r="B37" s="27" t="s">
        <v>504</v>
      </c>
      <c r="C37" s="20">
        <v>4806171.86</v>
      </c>
      <c r="D37" s="20">
        <v>3917008.62</v>
      </c>
      <c r="E37" s="22">
        <v>889163.24</v>
      </c>
    </row>
    <row r="38" ht="14.1" customHeight="1" spans="1:5">
      <c r="A38" s="23" t="s">
        <v>505</v>
      </c>
      <c r="B38" s="27" t="s">
        <v>506</v>
      </c>
      <c r="C38" s="20">
        <v>3917008.62</v>
      </c>
      <c r="D38" s="20">
        <v>3917008.62</v>
      </c>
      <c r="E38" s="25"/>
    </row>
    <row r="39" ht="14.1" customHeight="1" spans="1:5">
      <c r="A39" s="23" t="s">
        <v>507</v>
      </c>
      <c r="B39" s="27" t="s">
        <v>508</v>
      </c>
      <c r="C39" s="20">
        <v>889163.24</v>
      </c>
      <c r="D39" s="21"/>
      <c r="E39" s="22">
        <v>889163.24</v>
      </c>
    </row>
    <row r="40" ht="14.1" customHeight="1" spans="1:5">
      <c r="A40" s="23" t="s">
        <v>509</v>
      </c>
      <c r="B40" s="27" t="s">
        <v>510</v>
      </c>
      <c r="C40" s="30">
        <v>0</v>
      </c>
      <c r="D40" s="30"/>
      <c r="E40" s="25"/>
    </row>
    <row r="41" ht="14.1" customHeight="1" spans="1:5">
      <c r="A41" s="23" t="s">
        <v>511</v>
      </c>
      <c r="B41" s="27" t="s">
        <v>512</v>
      </c>
      <c r="C41" s="30">
        <v>0</v>
      </c>
      <c r="D41" s="30"/>
      <c r="E41" s="25"/>
    </row>
    <row r="42" ht="14.1" customHeight="1" spans="1:5">
      <c r="A42" s="23" t="s">
        <v>513</v>
      </c>
      <c r="B42" s="27" t="s">
        <v>514</v>
      </c>
      <c r="C42" s="30">
        <v>0</v>
      </c>
      <c r="D42" s="30"/>
      <c r="E42" s="25"/>
    </row>
    <row r="43" ht="14.1" customHeight="1" spans="1:5">
      <c r="A43" s="23" t="s">
        <v>515</v>
      </c>
      <c r="B43" s="27" t="s">
        <v>516</v>
      </c>
      <c r="C43" s="30">
        <v>0</v>
      </c>
      <c r="D43" s="30"/>
      <c r="E43" s="25"/>
    </row>
    <row r="44" ht="14.1" customHeight="1" spans="1:5">
      <c r="A44" s="23" t="s">
        <v>517</v>
      </c>
      <c r="B44" s="27" t="s">
        <v>518</v>
      </c>
      <c r="C44" s="30">
        <v>0</v>
      </c>
      <c r="D44" s="30"/>
      <c r="E44" s="25"/>
    </row>
    <row r="45" ht="14.1" customHeight="1" spans="1:5">
      <c r="A45" s="23" t="s">
        <v>519</v>
      </c>
      <c r="B45" s="27" t="s">
        <v>520</v>
      </c>
      <c r="C45" s="30">
        <v>0</v>
      </c>
      <c r="D45" s="30"/>
      <c r="E45" s="25"/>
    </row>
    <row r="46" ht="14.1" customHeight="1" spans="1:5">
      <c r="A46" s="23" t="s">
        <v>521</v>
      </c>
      <c r="B46" s="27" t="s">
        <v>522</v>
      </c>
      <c r="C46" s="30">
        <v>0</v>
      </c>
      <c r="D46" s="30"/>
      <c r="E46" s="25"/>
    </row>
    <row r="47" ht="14.1" customHeight="1" spans="1:5">
      <c r="A47" s="23" t="s">
        <v>523</v>
      </c>
      <c r="B47" s="27" t="s">
        <v>524</v>
      </c>
      <c r="C47" s="30">
        <v>0</v>
      </c>
      <c r="D47" s="30"/>
      <c r="E47" s="25"/>
    </row>
    <row r="48" ht="14.1" customHeight="1" spans="1:5">
      <c r="A48" s="23" t="s">
        <v>525</v>
      </c>
      <c r="B48" s="27" t="s">
        <v>526</v>
      </c>
      <c r="C48" s="30">
        <v>0</v>
      </c>
      <c r="D48" s="30"/>
      <c r="E48" s="25"/>
    </row>
    <row r="49" ht="14.1" customHeight="1" spans="1:5">
      <c r="A49" s="23" t="s">
        <v>527</v>
      </c>
      <c r="B49" s="27" t="s">
        <v>528</v>
      </c>
      <c r="C49" s="30">
        <v>0</v>
      </c>
      <c r="D49" s="30"/>
      <c r="E49" s="25"/>
    </row>
    <row r="50" ht="14.1" customHeight="1" spans="1:5">
      <c r="A50" s="23" t="s">
        <v>529</v>
      </c>
      <c r="B50" s="27" t="s">
        <v>530</v>
      </c>
      <c r="C50" s="30">
        <v>0</v>
      </c>
      <c r="D50" s="30"/>
      <c r="E50" s="25"/>
    </row>
    <row r="51" ht="14.1" customHeight="1" spans="1:5">
      <c r="A51" s="23" t="s">
        <v>531</v>
      </c>
      <c r="B51" s="27" t="s">
        <v>532</v>
      </c>
      <c r="C51" s="20">
        <v>3592428.83</v>
      </c>
      <c r="D51" s="20">
        <v>3592428.83</v>
      </c>
      <c r="E51" s="25"/>
    </row>
    <row r="52" ht="14.1" customHeight="1" spans="1:5">
      <c r="A52" s="23" t="s">
        <v>533</v>
      </c>
      <c r="B52" s="27" t="s">
        <v>534</v>
      </c>
      <c r="C52" s="20">
        <v>3592428.83</v>
      </c>
      <c r="D52" s="20">
        <v>3592428.83</v>
      </c>
      <c r="E52" s="25"/>
    </row>
    <row r="53" ht="14.1" customHeight="1" spans="1:5">
      <c r="A53" s="23" t="s">
        <v>535</v>
      </c>
      <c r="B53" s="27" t="s">
        <v>536</v>
      </c>
      <c r="C53" s="30">
        <v>0</v>
      </c>
      <c r="D53" s="30"/>
      <c r="E53" s="25"/>
    </row>
    <row r="54" ht="14.1" customHeight="1" spans="1:5">
      <c r="A54" s="23" t="s">
        <v>537</v>
      </c>
      <c r="B54" s="27" t="s">
        <v>538</v>
      </c>
      <c r="C54" s="30">
        <v>0</v>
      </c>
      <c r="D54" s="30"/>
      <c r="E54" s="25"/>
    </row>
    <row r="55" ht="14.1" customHeight="1" spans="1:5">
      <c r="A55" s="23" t="s">
        <v>539</v>
      </c>
      <c r="B55" s="27" t="s">
        <v>540</v>
      </c>
      <c r="C55" s="30">
        <v>0</v>
      </c>
      <c r="D55" s="30"/>
      <c r="E55" s="25"/>
    </row>
    <row r="56" ht="14.1" customHeight="1" spans="1:5">
      <c r="A56" s="23" t="s">
        <v>541</v>
      </c>
      <c r="B56" s="27" t="s">
        <v>542</v>
      </c>
      <c r="C56" s="20">
        <v>0</v>
      </c>
      <c r="D56" s="20"/>
      <c r="E56" s="25"/>
    </row>
    <row r="57" ht="14.1" customHeight="1" spans="1:5">
      <c r="A57" s="23">
        <v>513</v>
      </c>
      <c r="B57" s="27" t="s">
        <v>543</v>
      </c>
      <c r="C57" s="30">
        <v>0</v>
      </c>
      <c r="D57" s="30"/>
      <c r="E57" s="25"/>
    </row>
    <row r="58" ht="14.1" customHeight="1" spans="1:5">
      <c r="A58" s="23">
        <v>51304</v>
      </c>
      <c r="B58" s="27" t="s">
        <v>544</v>
      </c>
      <c r="C58" s="30">
        <v>0</v>
      </c>
      <c r="D58" s="30"/>
      <c r="E58" s="25"/>
    </row>
    <row r="59" ht="14.1" customHeight="1" spans="1:5">
      <c r="A59" s="23">
        <v>51305</v>
      </c>
      <c r="B59" s="27" t="s">
        <v>545</v>
      </c>
      <c r="C59" s="30">
        <v>0</v>
      </c>
      <c r="D59" s="30"/>
      <c r="E59" s="25"/>
    </row>
    <row r="60" ht="14.1" customHeight="1" spans="1:5">
      <c r="A60" s="23">
        <v>51306</v>
      </c>
      <c r="B60" s="27" t="s">
        <v>546</v>
      </c>
      <c r="C60" s="30">
        <v>0</v>
      </c>
      <c r="D60" s="30"/>
      <c r="E60" s="25"/>
    </row>
    <row r="61" ht="14.1" customHeight="1" spans="1:5">
      <c r="A61" s="23">
        <v>514</v>
      </c>
      <c r="B61" s="27" t="s">
        <v>547</v>
      </c>
      <c r="C61" s="30">
        <v>0</v>
      </c>
      <c r="D61" s="30"/>
      <c r="E61" s="25"/>
    </row>
    <row r="62" ht="14.1" customHeight="1" spans="1:5">
      <c r="A62" s="23">
        <v>51401</v>
      </c>
      <c r="B62" s="27" t="s">
        <v>548</v>
      </c>
      <c r="C62" s="30">
        <v>0</v>
      </c>
      <c r="D62" s="30"/>
      <c r="E62" s="25"/>
    </row>
    <row r="63" ht="14.1" customHeight="1" spans="1:5">
      <c r="A63" s="23">
        <v>51402</v>
      </c>
      <c r="B63" s="27" t="s">
        <v>549</v>
      </c>
      <c r="C63" s="30">
        <v>0</v>
      </c>
      <c r="D63" s="30"/>
      <c r="E63" s="25"/>
    </row>
    <row r="64" ht="14.1" customHeight="1" spans="1:5">
      <c r="A64" s="23" t="s">
        <v>550</v>
      </c>
      <c r="B64" s="27" t="s">
        <v>551</v>
      </c>
      <c r="C64" s="30">
        <v>0</v>
      </c>
      <c r="D64" s="30"/>
      <c r="E64" s="25"/>
    </row>
    <row r="65" ht="14.1" customHeight="1" spans="1:5">
      <c r="A65" s="23" t="s">
        <v>552</v>
      </c>
      <c r="B65" s="27" t="s">
        <v>553</v>
      </c>
      <c r="C65" s="30">
        <v>0</v>
      </c>
      <c r="D65" s="30"/>
      <c r="E65" s="25"/>
    </row>
    <row r="66" ht="14.1" customHeight="1" spans="1:5">
      <c r="A66" s="23" t="s">
        <v>554</v>
      </c>
      <c r="B66" s="27" t="s">
        <v>555</v>
      </c>
      <c r="C66" s="30">
        <v>0</v>
      </c>
      <c r="D66" s="30"/>
      <c r="E66" s="25"/>
    </row>
    <row r="67" ht="14.1" customHeight="1" spans="1:5">
      <c r="A67" s="23" t="s">
        <v>556</v>
      </c>
      <c r="B67" s="31" t="s">
        <v>557</v>
      </c>
      <c r="C67" s="30">
        <v>0</v>
      </c>
      <c r="D67" s="30"/>
      <c r="E67" s="25"/>
    </row>
    <row r="68" ht="14.1" customHeight="1" spans="1:5">
      <c r="A68" s="32" t="s">
        <v>558</v>
      </c>
      <c r="B68" s="33" t="s">
        <v>381</v>
      </c>
      <c r="C68" s="34">
        <v>0</v>
      </c>
      <c r="D68" s="34"/>
      <c r="E68" s="35"/>
    </row>
    <row r="69" customHeight="1" spans="3:5">
      <c r="C69" s="36"/>
      <c r="D69" s="36"/>
      <c r="E69" s="36"/>
    </row>
    <row r="70" customHeight="1" spans="3:5">
      <c r="C70" s="36"/>
      <c r="D70" s="36"/>
      <c r="E70" s="36"/>
    </row>
    <row r="71" customHeight="1" spans="3:5">
      <c r="C71" s="36"/>
      <c r="D71" s="36"/>
      <c r="E71" s="36"/>
    </row>
    <row r="72" customHeight="1" spans="3:5">
      <c r="C72" s="36"/>
      <c r="D72" s="36"/>
      <c r="E72" s="36"/>
    </row>
    <row r="73" customHeight="1" spans="3:5">
      <c r="C73" s="36"/>
      <c r="D73" s="36"/>
      <c r="E73" s="36"/>
    </row>
    <row r="74" customHeight="1" spans="3:5">
      <c r="C74" s="36"/>
      <c r="D74" s="36"/>
      <c r="E74" s="36"/>
    </row>
    <row r="75" customHeight="1" spans="3:5">
      <c r="C75" s="36"/>
      <c r="D75" s="36"/>
      <c r="E75" s="36"/>
    </row>
    <row r="76" customHeight="1" spans="3:5">
      <c r="C76" s="36"/>
      <c r="D76" s="36"/>
      <c r="E76" s="36"/>
    </row>
    <row r="77" customHeight="1" spans="3:5">
      <c r="C77" s="36"/>
      <c r="D77" s="36"/>
      <c r="E77" s="36"/>
    </row>
    <row r="78" customHeight="1" spans="3:5">
      <c r="C78" s="36"/>
      <c r="D78" s="36"/>
      <c r="E78" s="36"/>
    </row>
    <row r="79" customHeight="1" spans="3:5">
      <c r="C79" s="36"/>
      <c r="D79" s="36"/>
      <c r="E79" s="36"/>
    </row>
    <row r="80" customHeight="1" spans="3:5">
      <c r="C80" s="36"/>
      <c r="D80" s="36"/>
      <c r="E80" s="36"/>
    </row>
    <row r="81" customHeight="1" spans="3:5">
      <c r="C81" s="36"/>
      <c r="D81" s="36"/>
      <c r="E81" s="36"/>
    </row>
    <row r="82" customHeight="1" spans="3:5">
      <c r="C82" s="36"/>
      <c r="D82" s="36"/>
      <c r="E82" s="36"/>
    </row>
    <row r="83" customHeight="1" spans="3:5">
      <c r="C83" s="36"/>
      <c r="D83" s="36"/>
      <c r="E83" s="36"/>
    </row>
    <row r="84" customHeight="1" spans="3:5">
      <c r="C84" s="36"/>
      <c r="D84" s="36"/>
      <c r="E84" s="36"/>
    </row>
    <row r="85" customHeight="1" spans="3:5">
      <c r="C85" s="36"/>
      <c r="D85" s="36"/>
      <c r="E85" s="36"/>
    </row>
    <row r="86" customHeight="1" spans="3:5">
      <c r="C86" s="36"/>
      <c r="D86" s="36"/>
      <c r="E86" s="36"/>
    </row>
    <row r="87" customHeight="1" spans="3:5">
      <c r="C87" s="36"/>
      <c r="D87" s="36"/>
      <c r="E87" s="36"/>
    </row>
    <row r="88" customHeight="1" spans="3:5">
      <c r="C88" s="36"/>
      <c r="D88" s="36"/>
      <c r="E88" s="36"/>
    </row>
    <row r="89" customHeight="1" spans="3:5">
      <c r="C89" s="36"/>
      <c r="D89" s="36"/>
      <c r="E89" s="36"/>
    </row>
    <row r="90" customHeight="1" spans="3:5">
      <c r="C90" s="36"/>
      <c r="D90" s="36"/>
      <c r="E90" s="36"/>
    </row>
    <row r="91" customHeight="1" spans="3:5">
      <c r="C91" s="36"/>
      <c r="D91" s="36"/>
      <c r="E91" s="36"/>
    </row>
    <row r="92" customHeight="1" spans="3:5">
      <c r="C92" s="36"/>
      <c r="D92" s="36"/>
      <c r="E92" s="36"/>
    </row>
    <row r="93" customHeight="1" spans="3:5">
      <c r="C93" s="36"/>
      <c r="D93" s="36"/>
      <c r="E93" s="36"/>
    </row>
    <row r="94" customHeight="1" spans="3:5">
      <c r="C94" s="36"/>
      <c r="D94" s="36"/>
      <c r="E94" s="36"/>
    </row>
    <row r="95" customHeight="1" spans="3:5">
      <c r="C95" s="36"/>
      <c r="D95" s="36"/>
      <c r="E95" s="36"/>
    </row>
    <row r="96" customHeight="1" spans="3:5">
      <c r="C96" s="36"/>
      <c r="D96" s="36"/>
      <c r="E96" s="36"/>
    </row>
    <row r="97" customHeight="1" spans="3:5">
      <c r="C97" s="36"/>
      <c r="D97" s="36"/>
      <c r="E97" s="36"/>
    </row>
    <row r="98" customHeight="1" spans="3:5">
      <c r="C98" s="36"/>
      <c r="D98" s="36"/>
      <c r="E98" s="36"/>
    </row>
    <row r="99" customHeight="1" spans="3:5">
      <c r="C99" s="36"/>
      <c r="D99" s="36"/>
      <c r="E99" s="36"/>
    </row>
    <row r="100" customHeight="1" spans="3:5">
      <c r="C100" s="36"/>
      <c r="D100" s="36"/>
      <c r="E100" s="36"/>
    </row>
    <row r="101" customHeight="1" spans="3:5">
      <c r="C101" s="36"/>
      <c r="D101" s="36"/>
      <c r="E101" s="36"/>
    </row>
    <row r="102" customHeight="1" spans="3:5">
      <c r="C102" s="36"/>
      <c r="D102" s="36"/>
      <c r="E102" s="36"/>
    </row>
    <row r="103" customHeight="1" spans="3:5">
      <c r="C103" s="36"/>
      <c r="D103" s="36"/>
      <c r="E103" s="36"/>
    </row>
    <row r="104" customHeight="1" spans="3:5">
      <c r="C104" s="36"/>
      <c r="D104" s="36"/>
      <c r="E104" s="36"/>
    </row>
    <row r="105" customHeight="1" spans="3:5">
      <c r="C105" s="36"/>
      <c r="D105" s="36"/>
      <c r="E105" s="36"/>
    </row>
    <row r="106" customHeight="1" spans="3:5">
      <c r="C106" s="36"/>
      <c r="D106" s="36"/>
      <c r="E106" s="36"/>
    </row>
    <row r="107" customHeight="1" spans="3:5">
      <c r="C107" s="36"/>
      <c r="D107" s="36"/>
      <c r="E107" s="36"/>
    </row>
    <row r="108" customHeight="1" spans="3:5">
      <c r="C108" s="36"/>
      <c r="D108" s="36"/>
      <c r="E108" s="36"/>
    </row>
    <row r="109" customHeight="1" spans="3:5">
      <c r="C109" s="36"/>
      <c r="D109" s="36"/>
      <c r="E109" s="36"/>
    </row>
    <row r="110" customHeight="1" spans="3:5">
      <c r="C110" s="36"/>
      <c r="D110" s="36"/>
      <c r="E110" s="36"/>
    </row>
    <row r="111" customHeight="1" spans="3:5">
      <c r="C111" s="36"/>
      <c r="D111" s="36"/>
      <c r="E111" s="36"/>
    </row>
  </sheetData>
  <mergeCells count="3">
    <mergeCell ref="A1:E1"/>
    <mergeCell ref="A3:B3"/>
    <mergeCell ref="C3:E3"/>
  </mergeCells>
  <printOptions horizontalCentered="1"/>
  <pageMargins left="0.786805555555556" right="0.590277777777778" top="0.708333333333333" bottom="0.786805555555556" header="0.314583333333333" footer="0.314583333333333"/>
  <pageSetup paperSize="9" firstPageNumber="33" orientation="portrait" useFirstPageNumber="1"/>
  <headerFooter alignWithMargins="0">
    <oddFooter>&amp;C第 16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E15" sqref="E15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28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559</v>
      </c>
    </row>
    <row r="3" ht="33.75" customHeight="1" spans="1:7">
      <c r="A3" s="5" t="s">
        <v>560</v>
      </c>
      <c r="B3" s="5" t="s">
        <v>561</v>
      </c>
      <c r="C3" s="5"/>
      <c r="D3" s="5"/>
      <c r="E3" s="5" t="s">
        <v>562</v>
      </c>
      <c r="F3" s="5"/>
      <c r="G3" s="5"/>
    </row>
    <row r="4" ht="33.75" customHeight="1" spans="1:7">
      <c r="A4" s="5"/>
      <c r="B4" s="5" t="s">
        <v>563</v>
      </c>
      <c r="C4" s="5" t="s">
        <v>564</v>
      </c>
      <c r="D4" s="5" t="s">
        <v>565</v>
      </c>
      <c r="E4" s="5" t="s">
        <v>563</v>
      </c>
      <c r="F4" s="5" t="s">
        <v>564</v>
      </c>
      <c r="G4" s="5" t="s">
        <v>565</v>
      </c>
    </row>
    <row r="5" ht="38.25" customHeight="1" spans="1:7">
      <c r="A5" s="5" t="s">
        <v>566</v>
      </c>
      <c r="B5" s="6"/>
      <c r="C5" s="6"/>
      <c r="D5" s="6"/>
      <c r="E5" s="6"/>
      <c r="F5" s="6"/>
      <c r="G5" s="6"/>
    </row>
    <row r="6" spans="1:1">
      <c r="A6" s="1" t="s">
        <v>118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50" orientation="portrait" useFirstPageNumber="1"/>
  <headerFooter>
    <oddFooter>&amp;C第 17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showZeros="0" workbookViewId="0">
      <selection activeCell="L9" sqref="L9"/>
    </sheetView>
  </sheetViews>
  <sheetFormatPr defaultColWidth="9" defaultRowHeight="14.25" outlineLevelCol="7"/>
  <cols>
    <col min="1" max="1" width="27.625" style="83" customWidth="1"/>
    <col min="2" max="2" width="12.75" style="83" customWidth="1"/>
    <col min="3" max="3" width="12.25" style="83" customWidth="1"/>
    <col min="4" max="4" width="13.375" style="83" customWidth="1"/>
    <col min="5" max="5" width="22.25" style="83" customWidth="1"/>
    <col min="6" max="7" width="12.25" style="83" customWidth="1"/>
    <col min="8" max="8" width="13.125" style="83" customWidth="1"/>
    <col min="9" max="225" width="9" style="83"/>
    <col min="226" max="226" width="25.5" style="83" customWidth="1"/>
    <col min="227" max="227" width="8.5" style="83" customWidth="1"/>
    <col min="228" max="228" width="9.5" style="83" customWidth="1"/>
    <col min="229" max="229" width="6.75" style="83" customWidth="1"/>
    <col min="230" max="230" width="22.25" style="83" customWidth="1"/>
    <col min="231" max="232" width="9.5" style="83" customWidth="1"/>
    <col min="233" max="233" width="7.375" style="83" customWidth="1"/>
    <col min="234" max="234" width="12.625" style="83" customWidth="1"/>
    <col min="235" max="481" width="9" style="83"/>
    <col min="482" max="482" width="25.5" style="83" customWidth="1"/>
    <col min="483" max="483" width="8.5" style="83" customWidth="1"/>
    <col min="484" max="484" width="9.5" style="83" customWidth="1"/>
    <col min="485" max="485" width="6.75" style="83" customWidth="1"/>
    <col min="486" max="486" width="22.25" style="83" customWidth="1"/>
    <col min="487" max="488" width="9.5" style="83" customWidth="1"/>
    <col min="489" max="489" width="7.375" style="83" customWidth="1"/>
    <col min="490" max="490" width="12.625" style="83" customWidth="1"/>
    <col min="491" max="737" width="9" style="83"/>
    <col min="738" max="738" width="25.5" style="83" customWidth="1"/>
    <col min="739" max="739" width="8.5" style="83" customWidth="1"/>
    <col min="740" max="740" width="9.5" style="83" customWidth="1"/>
    <col min="741" max="741" width="6.75" style="83" customWidth="1"/>
    <col min="742" max="742" width="22.25" style="83" customWidth="1"/>
    <col min="743" max="744" width="9.5" style="83" customWidth="1"/>
    <col min="745" max="745" width="7.375" style="83" customWidth="1"/>
    <col min="746" max="746" width="12.625" style="83" customWidth="1"/>
    <col min="747" max="993" width="9" style="83"/>
    <col min="994" max="994" width="25.5" style="83" customWidth="1"/>
    <col min="995" max="995" width="8.5" style="83" customWidth="1"/>
    <col min="996" max="996" width="9.5" style="83" customWidth="1"/>
    <col min="997" max="997" width="6.75" style="83" customWidth="1"/>
    <col min="998" max="998" width="22.25" style="83" customWidth="1"/>
    <col min="999" max="1000" width="9.5" style="83" customWidth="1"/>
    <col min="1001" max="1001" width="7.375" style="83" customWidth="1"/>
    <col min="1002" max="1002" width="12.625" style="83" customWidth="1"/>
    <col min="1003" max="1249" width="9" style="83"/>
    <col min="1250" max="1250" width="25.5" style="83" customWidth="1"/>
    <col min="1251" max="1251" width="8.5" style="83" customWidth="1"/>
    <col min="1252" max="1252" width="9.5" style="83" customWidth="1"/>
    <col min="1253" max="1253" width="6.75" style="83" customWidth="1"/>
    <col min="1254" max="1254" width="22.25" style="83" customWidth="1"/>
    <col min="1255" max="1256" width="9.5" style="83" customWidth="1"/>
    <col min="1257" max="1257" width="7.375" style="83" customWidth="1"/>
    <col min="1258" max="1258" width="12.625" style="83" customWidth="1"/>
    <col min="1259" max="1505" width="9" style="83"/>
    <col min="1506" max="1506" width="25.5" style="83" customWidth="1"/>
    <col min="1507" max="1507" width="8.5" style="83" customWidth="1"/>
    <col min="1508" max="1508" width="9.5" style="83" customWidth="1"/>
    <col min="1509" max="1509" width="6.75" style="83" customWidth="1"/>
    <col min="1510" max="1510" width="22.25" style="83" customWidth="1"/>
    <col min="1511" max="1512" width="9.5" style="83" customWidth="1"/>
    <col min="1513" max="1513" width="7.375" style="83" customWidth="1"/>
    <col min="1514" max="1514" width="12.625" style="83" customWidth="1"/>
    <col min="1515" max="1761" width="9" style="83"/>
    <col min="1762" max="1762" width="25.5" style="83" customWidth="1"/>
    <col min="1763" max="1763" width="8.5" style="83" customWidth="1"/>
    <col min="1764" max="1764" width="9.5" style="83" customWidth="1"/>
    <col min="1765" max="1765" width="6.75" style="83" customWidth="1"/>
    <col min="1766" max="1766" width="22.25" style="83" customWidth="1"/>
    <col min="1767" max="1768" width="9.5" style="83" customWidth="1"/>
    <col min="1769" max="1769" width="7.375" style="83" customWidth="1"/>
    <col min="1770" max="1770" width="12.625" style="83" customWidth="1"/>
    <col min="1771" max="2017" width="9" style="83"/>
    <col min="2018" max="2018" width="25.5" style="83" customWidth="1"/>
    <col min="2019" max="2019" width="8.5" style="83" customWidth="1"/>
    <col min="2020" max="2020" width="9.5" style="83" customWidth="1"/>
    <col min="2021" max="2021" width="6.75" style="83" customWidth="1"/>
    <col min="2022" max="2022" width="22.25" style="83" customWidth="1"/>
    <col min="2023" max="2024" width="9.5" style="83" customWidth="1"/>
    <col min="2025" max="2025" width="7.375" style="83" customWidth="1"/>
    <col min="2026" max="2026" width="12.625" style="83" customWidth="1"/>
    <col min="2027" max="2273" width="9" style="83"/>
    <col min="2274" max="2274" width="25.5" style="83" customWidth="1"/>
    <col min="2275" max="2275" width="8.5" style="83" customWidth="1"/>
    <col min="2276" max="2276" width="9.5" style="83" customWidth="1"/>
    <col min="2277" max="2277" width="6.75" style="83" customWidth="1"/>
    <col min="2278" max="2278" width="22.25" style="83" customWidth="1"/>
    <col min="2279" max="2280" width="9.5" style="83" customWidth="1"/>
    <col min="2281" max="2281" width="7.375" style="83" customWidth="1"/>
    <col min="2282" max="2282" width="12.625" style="83" customWidth="1"/>
    <col min="2283" max="2529" width="9" style="83"/>
    <col min="2530" max="2530" width="25.5" style="83" customWidth="1"/>
    <col min="2531" max="2531" width="8.5" style="83" customWidth="1"/>
    <col min="2532" max="2532" width="9.5" style="83" customWidth="1"/>
    <col min="2533" max="2533" width="6.75" style="83" customWidth="1"/>
    <col min="2534" max="2534" width="22.25" style="83" customWidth="1"/>
    <col min="2535" max="2536" width="9.5" style="83" customWidth="1"/>
    <col min="2537" max="2537" width="7.375" style="83" customWidth="1"/>
    <col min="2538" max="2538" width="12.625" style="83" customWidth="1"/>
    <col min="2539" max="2785" width="9" style="83"/>
    <col min="2786" max="2786" width="25.5" style="83" customWidth="1"/>
    <col min="2787" max="2787" width="8.5" style="83" customWidth="1"/>
    <col min="2788" max="2788" width="9.5" style="83" customWidth="1"/>
    <col min="2789" max="2789" width="6.75" style="83" customWidth="1"/>
    <col min="2790" max="2790" width="22.25" style="83" customWidth="1"/>
    <col min="2791" max="2792" width="9.5" style="83" customWidth="1"/>
    <col min="2793" max="2793" width="7.375" style="83" customWidth="1"/>
    <col min="2794" max="2794" width="12.625" style="83" customWidth="1"/>
    <col min="2795" max="3041" width="9" style="83"/>
    <col min="3042" max="3042" width="25.5" style="83" customWidth="1"/>
    <col min="3043" max="3043" width="8.5" style="83" customWidth="1"/>
    <col min="3044" max="3044" width="9.5" style="83" customWidth="1"/>
    <col min="3045" max="3045" width="6.75" style="83" customWidth="1"/>
    <col min="3046" max="3046" width="22.25" style="83" customWidth="1"/>
    <col min="3047" max="3048" width="9.5" style="83" customWidth="1"/>
    <col min="3049" max="3049" width="7.375" style="83" customWidth="1"/>
    <col min="3050" max="3050" width="12.625" style="83" customWidth="1"/>
    <col min="3051" max="3297" width="9" style="83"/>
    <col min="3298" max="3298" width="25.5" style="83" customWidth="1"/>
    <col min="3299" max="3299" width="8.5" style="83" customWidth="1"/>
    <col min="3300" max="3300" width="9.5" style="83" customWidth="1"/>
    <col min="3301" max="3301" width="6.75" style="83" customWidth="1"/>
    <col min="3302" max="3302" width="22.25" style="83" customWidth="1"/>
    <col min="3303" max="3304" width="9.5" style="83" customWidth="1"/>
    <col min="3305" max="3305" width="7.375" style="83" customWidth="1"/>
    <col min="3306" max="3306" width="12.625" style="83" customWidth="1"/>
    <col min="3307" max="3553" width="9" style="83"/>
    <col min="3554" max="3554" width="25.5" style="83" customWidth="1"/>
    <col min="3555" max="3555" width="8.5" style="83" customWidth="1"/>
    <col min="3556" max="3556" width="9.5" style="83" customWidth="1"/>
    <col min="3557" max="3557" width="6.75" style="83" customWidth="1"/>
    <col min="3558" max="3558" width="22.25" style="83" customWidth="1"/>
    <col min="3559" max="3560" width="9.5" style="83" customWidth="1"/>
    <col min="3561" max="3561" width="7.375" style="83" customWidth="1"/>
    <col min="3562" max="3562" width="12.625" style="83" customWidth="1"/>
    <col min="3563" max="3809" width="9" style="83"/>
    <col min="3810" max="3810" width="25.5" style="83" customWidth="1"/>
    <col min="3811" max="3811" width="8.5" style="83" customWidth="1"/>
    <col min="3812" max="3812" width="9.5" style="83" customWidth="1"/>
    <col min="3813" max="3813" width="6.75" style="83" customWidth="1"/>
    <col min="3814" max="3814" width="22.25" style="83" customWidth="1"/>
    <col min="3815" max="3816" width="9.5" style="83" customWidth="1"/>
    <col min="3817" max="3817" width="7.375" style="83" customWidth="1"/>
    <col min="3818" max="3818" width="12.625" style="83" customWidth="1"/>
    <col min="3819" max="4065" width="9" style="83"/>
    <col min="4066" max="4066" width="25.5" style="83" customWidth="1"/>
    <col min="4067" max="4067" width="8.5" style="83" customWidth="1"/>
    <col min="4068" max="4068" width="9.5" style="83" customWidth="1"/>
    <col min="4069" max="4069" width="6.75" style="83" customWidth="1"/>
    <col min="4070" max="4070" width="22.25" style="83" customWidth="1"/>
    <col min="4071" max="4072" width="9.5" style="83" customWidth="1"/>
    <col min="4073" max="4073" width="7.375" style="83" customWidth="1"/>
    <col min="4074" max="4074" width="12.625" style="83" customWidth="1"/>
    <col min="4075" max="4321" width="9" style="83"/>
    <col min="4322" max="4322" width="25.5" style="83" customWidth="1"/>
    <col min="4323" max="4323" width="8.5" style="83" customWidth="1"/>
    <col min="4324" max="4324" width="9.5" style="83" customWidth="1"/>
    <col min="4325" max="4325" width="6.75" style="83" customWidth="1"/>
    <col min="4326" max="4326" width="22.25" style="83" customWidth="1"/>
    <col min="4327" max="4328" width="9.5" style="83" customWidth="1"/>
    <col min="4329" max="4329" width="7.375" style="83" customWidth="1"/>
    <col min="4330" max="4330" width="12.625" style="83" customWidth="1"/>
    <col min="4331" max="4577" width="9" style="83"/>
    <col min="4578" max="4578" width="25.5" style="83" customWidth="1"/>
    <col min="4579" max="4579" width="8.5" style="83" customWidth="1"/>
    <col min="4580" max="4580" width="9.5" style="83" customWidth="1"/>
    <col min="4581" max="4581" width="6.75" style="83" customWidth="1"/>
    <col min="4582" max="4582" width="22.25" style="83" customWidth="1"/>
    <col min="4583" max="4584" width="9.5" style="83" customWidth="1"/>
    <col min="4585" max="4585" width="7.375" style="83" customWidth="1"/>
    <col min="4586" max="4586" width="12.625" style="83" customWidth="1"/>
    <col min="4587" max="4833" width="9" style="83"/>
    <col min="4834" max="4834" width="25.5" style="83" customWidth="1"/>
    <col min="4835" max="4835" width="8.5" style="83" customWidth="1"/>
    <col min="4836" max="4836" width="9.5" style="83" customWidth="1"/>
    <col min="4837" max="4837" width="6.75" style="83" customWidth="1"/>
    <col min="4838" max="4838" width="22.25" style="83" customWidth="1"/>
    <col min="4839" max="4840" width="9.5" style="83" customWidth="1"/>
    <col min="4841" max="4841" width="7.375" style="83" customWidth="1"/>
    <col min="4842" max="4842" width="12.625" style="83" customWidth="1"/>
    <col min="4843" max="5089" width="9" style="83"/>
    <col min="5090" max="5090" width="25.5" style="83" customWidth="1"/>
    <col min="5091" max="5091" width="8.5" style="83" customWidth="1"/>
    <col min="5092" max="5092" width="9.5" style="83" customWidth="1"/>
    <col min="5093" max="5093" width="6.75" style="83" customWidth="1"/>
    <col min="5094" max="5094" width="22.25" style="83" customWidth="1"/>
    <col min="5095" max="5096" width="9.5" style="83" customWidth="1"/>
    <col min="5097" max="5097" width="7.375" style="83" customWidth="1"/>
    <col min="5098" max="5098" width="12.625" style="83" customWidth="1"/>
    <col min="5099" max="5345" width="9" style="83"/>
    <col min="5346" max="5346" width="25.5" style="83" customWidth="1"/>
    <col min="5347" max="5347" width="8.5" style="83" customWidth="1"/>
    <col min="5348" max="5348" width="9.5" style="83" customWidth="1"/>
    <col min="5349" max="5349" width="6.75" style="83" customWidth="1"/>
    <col min="5350" max="5350" width="22.25" style="83" customWidth="1"/>
    <col min="5351" max="5352" width="9.5" style="83" customWidth="1"/>
    <col min="5353" max="5353" width="7.375" style="83" customWidth="1"/>
    <col min="5354" max="5354" width="12.625" style="83" customWidth="1"/>
    <col min="5355" max="5601" width="9" style="83"/>
    <col min="5602" max="5602" width="25.5" style="83" customWidth="1"/>
    <col min="5603" max="5603" width="8.5" style="83" customWidth="1"/>
    <col min="5604" max="5604" width="9.5" style="83" customWidth="1"/>
    <col min="5605" max="5605" width="6.75" style="83" customWidth="1"/>
    <col min="5606" max="5606" width="22.25" style="83" customWidth="1"/>
    <col min="5607" max="5608" width="9.5" style="83" customWidth="1"/>
    <col min="5609" max="5609" width="7.375" style="83" customWidth="1"/>
    <col min="5610" max="5610" width="12.625" style="83" customWidth="1"/>
    <col min="5611" max="5857" width="9" style="83"/>
    <col min="5858" max="5858" width="25.5" style="83" customWidth="1"/>
    <col min="5859" max="5859" width="8.5" style="83" customWidth="1"/>
    <col min="5860" max="5860" width="9.5" style="83" customWidth="1"/>
    <col min="5861" max="5861" width="6.75" style="83" customWidth="1"/>
    <col min="5862" max="5862" width="22.25" style="83" customWidth="1"/>
    <col min="5863" max="5864" width="9.5" style="83" customWidth="1"/>
    <col min="5865" max="5865" width="7.375" style="83" customWidth="1"/>
    <col min="5866" max="5866" width="12.625" style="83" customWidth="1"/>
    <col min="5867" max="6113" width="9" style="83"/>
    <col min="6114" max="6114" width="25.5" style="83" customWidth="1"/>
    <col min="6115" max="6115" width="8.5" style="83" customWidth="1"/>
    <col min="6116" max="6116" width="9.5" style="83" customWidth="1"/>
    <col min="6117" max="6117" width="6.75" style="83" customWidth="1"/>
    <col min="6118" max="6118" width="22.25" style="83" customWidth="1"/>
    <col min="6119" max="6120" width="9.5" style="83" customWidth="1"/>
    <col min="6121" max="6121" width="7.375" style="83" customWidth="1"/>
    <col min="6122" max="6122" width="12.625" style="83" customWidth="1"/>
    <col min="6123" max="6369" width="9" style="83"/>
    <col min="6370" max="6370" width="25.5" style="83" customWidth="1"/>
    <col min="6371" max="6371" width="8.5" style="83" customWidth="1"/>
    <col min="6372" max="6372" width="9.5" style="83" customWidth="1"/>
    <col min="6373" max="6373" width="6.75" style="83" customWidth="1"/>
    <col min="6374" max="6374" width="22.25" style="83" customWidth="1"/>
    <col min="6375" max="6376" width="9.5" style="83" customWidth="1"/>
    <col min="6377" max="6377" width="7.375" style="83" customWidth="1"/>
    <col min="6378" max="6378" width="12.625" style="83" customWidth="1"/>
    <col min="6379" max="6625" width="9" style="83"/>
    <col min="6626" max="6626" width="25.5" style="83" customWidth="1"/>
    <col min="6627" max="6627" width="8.5" style="83" customWidth="1"/>
    <col min="6628" max="6628" width="9.5" style="83" customWidth="1"/>
    <col min="6629" max="6629" width="6.75" style="83" customWidth="1"/>
    <col min="6630" max="6630" width="22.25" style="83" customWidth="1"/>
    <col min="6631" max="6632" width="9.5" style="83" customWidth="1"/>
    <col min="6633" max="6633" width="7.375" style="83" customWidth="1"/>
    <col min="6634" max="6634" width="12.625" style="83" customWidth="1"/>
    <col min="6635" max="6881" width="9" style="83"/>
    <col min="6882" max="6882" width="25.5" style="83" customWidth="1"/>
    <col min="6883" max="6883" width="8.5" style="83" customWidth="1"/>
    <col min="6884" max="6884" width="9.5" style="83" customWidth="1"/>
    <col min="6885" max="6885" width="6.75" style="83" customWidth="1"/>
    <col min="6886" max="6886" width="22.25" style="83" customWidth="1"/>
    <col min="6887" max="6888" width="9.5" style="83" customWidth="1"/>
    <col min="6889" max="6889" width="7.375" style="83" customWidth="1"/>
    <col min="6890" max="6890" width="12.625" style="83" customWidth="1"/>
    <col min="6891" max="7137" width="9" style="83"/>
    <col min="7138" max="7138" width="25.5" style="83" customWidth="1"/>
    <col min="7139" max="7139" width="8.5" style="83" customWidth="1"/>
    <col min="7140" max="7140" width="9.5" style="83" customWidth="1"/>
    <col min="7141" max="7141" width="6.75" style="83" customWidth="1"/>
    <col min="7142" max="7142" width="22.25" style="83" customWidth="1"/>
    <col min="7143" max="7144" width="9.5" style="83" customWidth="1"/>
    <col min="7145" max="7145" width="7.375" style="83" customWidth="1"/>
    <col min="7146" max="7146" width="12.625" style="83" customWidth="1"/>
    <col min="7147" max="7393" width="9" style="83"/>
    <col min="7394" max="7394" width="25.5" style="83" customWidth="1"/>
    <col min="7395" max="7395" width="8.5" style="83" customWidth="1"/>
    <col min="7396" max="7396" width="9.5" style="83" customWidth="1"/>
    <col min="7397" max="7397" width="6.75" style="83" customWidth="1"/>
    <col min="7398" max="7398" width="22.25" style="83" customWidth="1"/>
    <col min="7399" max="7400" width="9.5" style="83" customWidth="1"/>
    <col min="7401" max="7401" width="7.375" style="83" customWidth="1"/>
    <col min="7402" max="7402" width="12.625" style="83" customWidth="1"/>
    <col min="7403" max="7649" width="9" style="83"/>
    <col min="7650" max="7650" width="25.5" style="83" customWidth="1"/>
    <col min="7651" max="7651" width="8.5" style="83" customWidth="1"/>
    <col min="7652" max="7652" width="9.5" style="83" customWidth="1"/>
    <col min="7653" max="7653" width="6.75" style="83" customWidth="1"/>
    <col min="7654" max="7654" width="22.25" style="83" customWidth="1"/>
    <col min="7655" max="7656" width="9.5" style="83" customWidth="1"/>
    <col min="7657" max="7657" width="7.375" style="83" customWidth="1"/>
    <col min="7658" max="7658" width="12.625" style="83" customWidth="1"/>
    <col min="7659" max="7905" width="9" style="83"/>
    <col min="7906" max="7906" width="25.5" style="83" customWidth="1"/>
    <col min="7907" max="7907" width="8.5" style="83" customWidth="1"/>
    <col min="7908" max="7908" width="9.5" style="83" customWidth="1"/>
    <col min="7909" max="7909" width="6.75" style="83" customWidth="1"/>
    <col min="7910" max="7910" width="22.25" style="83" customWidth="1"/>
    <col min="7911" max="7912" width="9.5" style="83" customWidth="1"/>
    <col min="7913" max="7913" width="7.375" style="83" customWidth="1"/>
    <col min="7914" max="7914" width="12.625" style="83" customWidth="1"/>
    <col min="7915" max="8161" width="9" style="83"/>
    <col min="8162" max="8162" width="25.5" style="83" customWidth="1"/>
    <col min="8163" max="8163" width="8.5" style="83" customWidth="1"/>
    <col min="8164" max="8164" width="9.5" style="83" customWidth="1"/>
    <col min="8165" max="8165" width="6.75" style="83" customWidth="1"/>
    <col min="8166" max="8166" width="22.25" style="83" customWidth="1"/>
    <col min="8167" max="8168" width="9.5" style="83" customWidth="1"/>
    <col min="8169" max="8169" width="7.375" style="83" customWidth="1"/>
    <col min="8170" max="8170" width="12.625" style="83" customWidth="1"/>
    <col min="8171" max="8417" width="9" style="83"/>
    <col min="8418" max="8418" width="25.5" style="83" customWidth="1"/>
    <col min="8419" max="8419" width="8.5" style="83" customWidth="1"/>
    <col min="8420" max="8420" width="9.5" style="83" customWidth="1"/>
    <col min="8421" max="8421" width="6.75" style="83" customWidth="1"/>
    <col min="8422" max="8422" width="22.25" style="83" customWidth="1"/>
    <col min="8423" max="8424" width="9.5" style="83" customWidth="1"/>
    <col min="8425" max="8425" width="7.375" style="83" customWidth="1"/>
    <col min="8426" max="8426" width="12.625" style="83" customWidth="1"/>
    <col min="8427" max="8673" width="9" style="83"/>
    <col min="8674" max="8674" width="25.5" style="83" customWidth="1"/>
    <col min="8675" max="8675" width="8.5" style="83" customWidth="1"/>
    <col min="8676" max="8676" width="9.5" style="83" customWidth="1"/>
    <col min="8677" max="8677" width="6.75" style="83" customWidth="1"/>
    <col min="8678" max="8678" width="22.25" style="83" customWidth="1"/>
    <col min="8679" max="8680" width="9.5" style="83" customWidth="1"/>
    <col min="8681" max="8681" width="7.375" style="83" customWidth="1"/>
    <col min="8682" max="8682" width="12.625" style="83" customWidth="1"/>
    <col min="8683" max="8929" width="9" style="83"/>
    <col min="8930" max="8930" width="25.5" style="83" customWidth="1"/>
    <col min="8931" max="8931" width="8.5" style="83" customWidth="1"/>
    <col min="8932" max="8932" width="9.5" style="83" customWidth="1"/>
    <col min="8933" max="8933" width="6.75" style="83" customWidth="1"/>
    <col min="8934" max="8934" width="22.25" style="83" customWidth="1"/>
    <col min="8935" max="8936" width="9.5" style="83" customWidth="1"/>
    <col min="8937" max="8937" width="7.375" style="83" customWidth="1"/>
    <col min="8938" max="8938" width="12.625" style="83" customWidth="1"/>
    <col min="8939" max="9185" width="9" style="83"/>
    <col min="9186" max="9186" width="25.5" style="83" customWidth="1"/>
    <col min="9187" max="9187" width="8.5" style="83" customWidth="1"/>
    <col min="9188" max="9188" width="9.5" style="83" customWidth="1"/>
    <col min="9189" max="9189" width="6.75" style="83" customWidth="1"/>
    <col min="9190" max="9190" width="22.25" style="83" customWidth="1"/>
    <col min="9191" max="9192" width="9.5" style="83" customWidth="1"/>
    <col min="9193" max="9193" width="7.375" style="83" customWidth="1"/>
    <col min="9194" max="9194" width="12.625" style="83" customWidth="1"/>
    <col min="9195" max="9441" width="9" style="83"/>
    <col min="9442" max="9442" width="25.5" style="83" customWidth="1"/>
    <col min="9443" max="9443" width="8.5" style="83" customWidth="1"/>
    <col min="9444" max="9444" width="9.5" style="83" customWidth="1"/>
    <col min="9445" max="9445" width="6.75" style="83" customWidth="1"/>
    <col min="9446" max="9446" width="22.25" style="83" customWidth="1"/>
    <col min="9447" max="9448" width="9.5" style="83" customWidth="1"/>
    <col min="9449" max="9449" width="7.375" style="83" customWidth="1"/>
    <col min="9450" max="9450" width="12.625" style="83" customWidth="1"/>
    <col min="9451" max="9697" width="9" style="83"/>
    <col min="9698" max="9698" width="25.5" style="83" customWidth="1"/>
    <col min="9699" max="9699" width="8.5" style="83" customWidth="1"/>
    <col min="9700" max="9700" width="9.5" style="83" customWidth="1"/>
    <col min="9701" max="9701" width="6.75" style="83" customWidth="1"/>
    <col min="9702" max="9702" width="22.25" style="83" customWidth="1"/>
    <col min="9703" max="9704" width="9.5" style="83" customWidth="1"/>
    <col min="9705" max="9705" width="7.375" style="83" customWidth="1"/>
    <col min="9706" max="9706" width="12.625" style="83" customWidth="1"/>
    <col min="9707" max="9953" width="9" style="83"/>
    <col min="9954" max="9954" width="25.5" style="83" customWidth="1"/>
    <col min="9955" max="9955" width="8.5" style="83" customWidth="1"/>
    <col min="9956" max="9956" width="9.5" style="83" customWidth="1"/>
    <col min="9957" max="9957" width="6.75" style="83" customWidth="1"/>
    <col min="9958" max="9958" width="22.25" style="83" customWidth="1"/>
    <col min="9959" max="9960" width="9.5" style="83" customWidth="1"/>
    <col min="9961" max="9961" width="7.375" style="83" customWidth="1"/>
    <col min="9962" max="9962" width="12.625" style="83" customWidth="1"/>
    <col min="9963" max="10209" width="9" style="83"/>
    <col min="10210" max="10210" width="25.5" style="83" customWidth="1"/>
    <col min="10211" max="10211" width="8.5" style="83" customWidth="1"/>
    <col min="10212" max="10212" width="9.5" style="83" customWidth="1"/>
    <col min="10213" max="10213" width="6.75" style="83" customWidth="1"/>
    <col min="10214" max="10214" width="22.25" style="83" customWidth="1"/>
    <col min="10215" max="10216" width="9.5" style="83" customWidth="1"/>
    <col min="10217" max="10217" width="7.375" style="83" customWidth="1"/>
    <col min="10218" max="10218" width="12.625" style="83" customWidth="1"/>
    <col min="10219" max="10465" width="9" style="83"/>
    <col min="10466" max="10466" width="25.5" style="83" customWidth="1"/>
    <col min="10467" max="10467" width="8.5" style="83" customWidth="1"/>
    <col min="10468" max="10468" width="9.5" style="83" customWidth="1"/>
    <col min="10469" max="10469" width="6.75" style="83" customWidth="1"/>
    <col min="10470" max="10470" width="22.25" style="83" customWidth="1"/>
    <col min="10471" max="10472" width="9.5" style="83" customWidth="1"/>
    <col min="10473" max="10473" width="7.375" style="83" customWidth="1"/>
    <col min="10474" max="10474" width="12.625" style="83" customWidth="1"/>
    <col min="10475" max="10721" width="9" style="83"/>
    <col min="10722" max="10722" width="25.5" style="83" customWidth="1"/>
    <col min="10723" max="10723" width="8.5" style="83" customWidth="1"/>
    <col min="10724" max="10724" width="9.5" style="83" customWidth="1"/>
    <col min="10725" max="10725" width="6.75" style="83" customWidth="1"/>
    <col min="10726" max="10726" width="22.25" style="83" customWidth="1"/>
    <col min="10727" max="10728" width="9.5" style="83" customWidth="1"/>
    <col min="10729" max="10729" width="7.375" style="83" customWidth="1"/>
    <col min="10730" max="10730" width="12.625" style="83" customWidth="1"/>
    <col min="10731" max="10977" width="9" style="83"/>
    <col min="10978" max="10978" width="25.5" style="83" customWidth="1"/>
    <col min="10979" max="10979" width="8.5" style="83" customWidth="1"/>
    <col min="10980" max="10980" width="9.5" style="83" customWidth="1"/>
    <col min="10981" max="10981" width="6.75" style="83" customWidth="1"/>
    <col min="10982" max="10982" width="22.25" style="83" customWidth="1"/>
    <col min="10983" max="10984" width="9.5" style="83" customWidth="1"/>
    <col min="10985" max="10985" width="7.375" style="83" customWidth="1"/>
    <col min="10986" max="10986" width="12.625" style="83" customWidth="1"/>
    <col min="10987" max="11233" width="9" style="83"/>
    <col min="11234" max="11234" width="25.5" style="83" customWidth="1"/>
    <col min="11235" max="11235" width="8.5" style="83" customWidth="1"/>
    <col min="11236" max="11236" width="9.5" style="83" customWidth="1"/>
    <col min="11237" max="11237" width="6.75" style="83" customWidth="1"/>
    <col min="11238" max="11238" width="22.25" style="83" customWidth="1"/>
    <col min="11239" max="11240" width="9.5" style="83" customWidth="1"/>
    <col min="11241" max="11241" width="7.375" style="83" customWidth="1"/>
    <col min="11242" max="11242" width="12.625" style="83" customWidth="1"/>
    <col min="11243" max="11489" width="9" style="83"/>
    <col min="11490" max="11490" width="25.5" style="83" customWidth="1"/>
    <col min="11491" max="11491" width="8.5" style="83" customWidth="1"/>
    <col min="11492" max="11492" width="9.5" style="83" customWidth="1"/>
    <col min="11493" max="11493" width="6.75" style="83" customWidth="1"/>
    <col min="11494" max="11494" width="22.25" style="83" customWidth="1"/>
    <col min="11495" max="11496" width="9.5" style="83" customWidth="1"/>
    <col min="11497" max="11497" width="7.375" style="83" customWidth="1"/>
    <col min="11498" max="11498" width="12.625" style="83" customWidth="1"/>
    <col min="11499" max="11745" width="9" style="83"/>
    <col min="11746" max="11746" width="25.5" style="83" customWidth="1"/>
    <col min="11747" max="11747" width="8.5" style="83" customWidth="1"/>
    <col min="11748" max="11748" width="9.5" style="83" customWidth="1"/>
    <col min="11749" max="11749" width="6.75" style="83" customWidth="1"/>
    <col min="11750" max="11750" width="22.25" style="83" customWidth="1"/>
    <col min="11751" max="11752" width="9.5" style="83" customWidth="1"/>
    <col min="11753" max="11753" width="7.375" style="83" customWidth="1"/>
    <col min="11754" max="11754" width="12.625" style="83" customWidth="1"/>
    <col min="11755" max="12001" width="9" style="83"/>
    <col min="12002" max="12002" width="25.5" style="83" customWidth="1"/>
    <col min="12003" max="12003" width="8.5" style="83" customWidth="1"/>
    <col min="12004" max="12004" width="9.5" style="83" customWidth="1"/>
    <col min="12005" max="12005" width="6.75" style="83" customWidth="1"/>
    <col min="12006" max="12006" width="22.25" style="83" customWidth="1"/>
    <col min="12007" max="12008" width="9.5" style="83" customWidth="1"/>
    <col min="12009" max="12009" width="7.375" style="83" customWidth="1"/>
    <col min="12010" max="12010" width="12.625" style="83" customWidth="1"/>
    <col min="12011" max="12257" width="9" style="83"/>
    <col min="12258" max="12258" width="25.5" style="83" customWidth="1"/>
    <col min="12259" max="12259" width="8.5" style="83" customWidth="1"/>
    <col min="12260" max="12260" width="9.5" style="83" customWidth="1"/>
    <col min="12261" max="12261" width="6.75" style="83" customWidth="1"/>
    <col min="12262" max="12262" width="22.25" style="83" customWidth="1"/>
    <col min="12263" max="12264" width="9.5" style="83" customWidth="1"/>
    <col min="12265" max="12265" width="7.375" style="83" customWidth="1"/>
    <col min="12266" max="12266" width="12.625" style="83" customWidth="1"/>
    <col min="12267" max="12513" width="9" style="83"/>
    <col min="12514" max="12514" width="25.5" style="83" customWidth="1"/>
    <col min="12515" max="12515" width="8.5" style="83" customWidth="1"/>
    <col min="12516" max="12516" width="9.5" style="83" customWidth="1"/>
    <col min="12517" max="12517" width="6.75" style="83" customWidth="1"/>
    <col min="12518" max="12518" width="22.25" style="83" customWidth="1"/>
    <col min="12519" max="12520" width="9.5" style="83" customWidth="1"/>
    <col min="12521" max="12521" width="7.375" style="83" customWidth="1"/>
    <col min="12522" max="12522" width="12.625" style="83" customWidth="1"/>
    <col min="12523" max="12769" width="9" style="83"/>
    <col min="12770" max="12770" width="25.5" style="83" customWidth="1"/>
    <col min="12771" max="12771" width="8.5" style="83" customWidth="1"/>
    <col min="12772" max="12772" width="9.5" style="83" customWidth="1"/>
    <col min="12773" max="12773" width="6.75" style="83" customWidth="1"/>
    <col min="12774" max="12774" width="22.25" style="83" customWidth="1"/>
    <col min="12775" max="12776" width="9.5" style="83" customWidth="1"/>
    <col min="12777" max="12777" width="7.375" style="83" customWidth="1"/>
    <col min="12778" max="12778" width="12.625" style="83" customWidth="1"/>
    <col min="12779" max="13025" width="9" style="83"/>
    <col min="13026" max="13026" width="25.5" style="83" customWidth="1"/>
    <col min="13027" max="13027" width="8.5" style="83" customWidth="1"/>
    <col min="13028" max="13028" width="9.5" style="83" customWidth="1"/>
    <col min="13029" max="13029" width="6.75" style="83" customWidth="1"/>
    <col min="13030" max="13030" width="22.25" style="83" customWidth="1"/>
    <col min="13031" max="13032" width="9.5" style="83" customWidth="1"/>
    <col min="13033" max="13033" width="7.375" style="83" customWidth="1"/>
    <col min="13034" max="13034" width="12.625" style="83" customWidth="1"/>
    <col min="13035" max="13281" width="9" style="83"/>
    <col min="13282" max="13282" width="25.5" style="83" customWidth="1"/>
    <col min="13283" max="13283" width="8.5" style="83" customWidth="1"/>
    <col min="13284" max="13284" width="9.5" style="83" customWidth="1"/>
    <col min="13285" max="13285" width="6.75" style="83" customWidth="1"/>
    <col min="13286" max="13286" width="22.25" style="83" customWidth="1"/>
    <col min="13287" max="13288" width="9.5" style="83" customWidth="1"/>
    <col min="13289" max="13289" width="7.375" style="83" customWidth="1"/>
    <col min="13290" max="13290" width="12.625" style="83" customWidth="1"/>
    <col min="13291" max="13537" width="9" style="83"/>
    <col min="13538" max="13538" width="25.5" style="83" customWidth="1"/>
    <col min="13539" max="13539" width="8.5" style="83" customWidth="1"/>
    <col min="13540" max="13540" width="9.5" style="83" customWidth="1"/>
    <col min="13541" max="13541" width="6.75" style="83" customWidth="1"/>
    <col min="13542" max="13542" width="22.25" style="83" customWidth="1"/>
    <col min="13543" max="13544" width="9.5" style="83" customWidth="1"/>
    <col min="13545" max="13545" width="7.375" style="83" customWidth="1"/>
    <col min="13546" max="13546" width="12.625" style="83" customWidth="1"/>
    <col min="13547" max="13793" width="9" style="83"/>
    <col min="13794" max="13794" width="25.5" style="83" customWidth="1"/>
    <col min="13795" max="13795" width="8.5" style="83" customWidth="1"/>
    <col min="13796" max="13796" width="9.5" style="83" customWidth="1"/>
    <col min="13797" max="13797" width="6.75" style="83" customWidth="1"/>
    <col min="13798" max="13798" width="22.25" style="83" customWidth="1"/>
    <col min="13799" max="13800" width="9.5" style="83" customWidth="1"/>
    <col min="13801" max="13801" width="7.375" style="83" customWidth="1"/>
    <col min="13802" max="13802" width="12.625" style="83" customWidth="1"/>
    <col min="13803" max="14049" width="9" style="83"/>
    <col min="14050" max="14050" width="25.5" style="83" customWidth="1"/>
    <col min="14051" max="14051" width="8.5" style="83" customWidth="1"/>
    <col min="14052" max="14052" width="9.5" style="83" customWidth="1"/>
    <col min="14053" max="14053" width="6.75" style="83" customWidth="1"/>
    <col min="14054" max="14054" width="22.25" style="83" customWidth="1"/>
    <col min="14055" max="14056" width="9.5" style="83" customWidth="1"/>
    <col min="14057" max="14057" width="7.375" style="83" customWidth="1"/>
    <col min="14058" max="14058" width="12.625" style="83" customWidth="1"/>
    <col min="14059" max="14305" width="9" style="83"/>
    <col min="14306" max="14306" width="25.5" style="83" customWidth="1"/>
    <col min="14307" max="14307" width="8.5" style="83" customWidth="1"/>
    <col min="14308" max="14308" width="9.5" style="83" customWidth="1"/>
    <col min="14309" max="14309" width="6.75" style="83" customWidth="1"/>
    <col min="14310" max="14310" width="22.25" style="83" customWidth="1"/>
    <col min="14311" max="14312" width="9.5" style="83" customWidth="1"/>
    <col min="14313" max="14313" width="7.375" style="83" customWidth="1"/>
    <col min="14314" max="14314" width="12.625" style="83" customWidth="1"/>
    <col min="14315" max="14561" width="9" style="83"/>
    <col min="14562" max="14562" width="25.5" style="83" customWidth="1"/>
    <col min="14563" max="14563" width="8.5" style="83" customWidth="1"/>
    <col min="14564" max="14564" width="9.5" style="83" customWidth="1"/>
    <col min="14565" max="14565" width="6.75" style="83" customWidth="1"/>
    <col min="14566" max="14566" width="22.25" style="83" customWidth="1"/>
    <col min="14567" max="14568" width="9.5" style="83" customWidth="1"/>
    <col min="14569" max="14569" width="7.375" style="83" customWidth="1"/>
    <col min="14570" max="14570" width="12.625" style="83" customWidth="1"/>
    <col min="14571" max="14817" width="9" style="83"/>
    <col min="14818" max="14818" width="25.5" style="83" customWidth="1"/>
    <col min="14819" max="14819" width="8.5" style="83" customWidth="1"/>
    <col min="14820" max="14820" width="9.5" style="83" customWidth="1"/>
    <col min="14821" max="14821" width="6.75" style="83" customWidth="1"/>
    <col min="14822" max="14822" width="22.25" style="83" customWidth="1"/>
    <col min="14823" max="14824" width="9.5" style="83" customWidth="1"/>
    <col min="14825" max="14825" width="7.375" style="83" customWidth="1"/>
    <col min="14826" max="14826" width="12.625" style="83" customWidth="1"/>
    <col min="14827" max="15073" width="9" style="83"/>
    <col min="15074" max="15074" width="25.5" style="83" customWidth="1"/>
    <col min="15075" max="15075" width="8.5" style="83" customWidth="1"/>
    <col min="15076" max="15076" width="9.5" style="83" customWidth="1"/>
    <col min="15077" max="15077" width="6.75" style="83" customWidth="1"/>
    <col min="15078" max="15078" width="22.25" style="83" customWidth="1"/>
    <col min="15079" max="15080" width="9.5" style="83" customWidth="1"/>
    <col min="15081" max="15081" width="7.375" style="83" customWidth="1"/>
    <col min="15082" max="15082" width="12.625" style="83" customWidth="1"/>
    <col min="15083" max="15329" width="9" style="83"/>
    <col min="15330" max="15330" width="25.5" style="83" customWidth="1"/>
    <col min="15331" max="15331" width="8.5" style="83" customWidth="1"/>
    <col min="15332" max="15332" width="9.5" style="83" customWidth="1"/>
    <col min="15333" max="15333" width="6.75" style="83" customWidth="1"/>
    <col min="15334" max="15334" width="22.25" style="83" customWidth="1"/>
    <col min="15335" max="15336" width="9.5" style="83" customWidth="1"/>
    <col min="15337" max="15337" width="7.375" style="83" customWidth="1"/>
    <col min="15338" max="15338" width="12.625" style="83" customWidth="1"/>
    <col min="15339" max="15585" width="9" style="83"/>
    <col min="15586" max="15586" width="25.5" style="83" customWidth="1"/>
    <col min="15587" max="15587" width="8.5" style="83" customWidth="1"/>
    <col min="15588" max="15588" width="9.5" style="83" customWidth="1"/>
    <col min="15589" max="15589" width="6.75" style="83" customWidth="1"/>
    <col min="15590" max="15590" width="22.25" style="83" customWidth="1"/>
    <col min="15591" max="15592" width="9.5" style="83" customWidth="1"/>
    <col min="15593" max="15593" width="7.375" style="83" customWidth="1"/>
    <col min="15594" max="15594" width="12.625" style="83" customWidth="1"/>
    <col min="15595" max="15841" width="9" style="83"/>
    <col min="15842" max="15842" width="25.5" style="83" customWidth="1"/>
    <col min="15843" max="15843" width="8.5" style="83" customWidth="1"/>
    <col min="15844" max="15844" width="9.5" style="83" customWidth="1"/>
    <col min="15845" max="15845" width="6.75" style="83" customWidth="1"/>
    <col min="15846" max="15846" width="22.25" style="83" customWidth="1"/>
    <col min="15847" max="15848" width="9.5" style="83" customWidth="1"/>
    <col min="15849" max="15849" width="7.375" style="83" customWidth="1"/>
    <col min="15850" max="15850" width="12.625" style="83" customWidth="1"/>
    <col min="15851" max="16097" width="9" style="83"/>
    <col min="16098" max="16098" width="25.5" style="83" customWidth="1"/>
    <col min="16099" max="16099" width="8.5" style="83" customWidth="1"/>
    <col min="16100" max="16100" width="9.5" style="83" customWidth="1"/>
    <col min="16101" max="16101" width="6.75" style="83" customWidth="1"/>
    <col min="16102" max="16102" width="22.25" style="83" customWidth="1"/>
    <col min="16103" max="16104" width="9.5" style="83" customWidth="1"/>
    <col min="16105" max="16105" width="7.375" style="83" customWidth="1"/>
    <col min="16106" max="16106" width="12.625" style="83" customWidth="1"/>
    <col min="16107" max="16384" width="9" style="83"/>
  </cols>
  <sheetData>
    <row r="1" ht="24" spans="1:8">
      <c r="A1" s="84" t="s">
        <v>5</v>
      </c>
      <c r="B1" s="84"/>
      <c r="C1" s="84"/>
      <c r="D1" s="84"/>
      <c r="E1" s="84"/>
      <c r="F1" s="84"/>
      <c r="G1" s="84"/>
      <c r="H1" s="84"/>
    </row>
    <row r="2" s="82" customFormat="1" ht="18.75" customHeight="1" spans="1:8">
      <c r="A2" s="68"/>
      <c r="B2" s="69"/>
      <c r="C2" s="85"/>
      <c r="D2" s="85"/>
      <c r="E2" s="85"/>
      <c r="F2" s="86"/>
      <c r="G2" s="108" t="s">
        <v>29</v>
      </c>
      <c r="H2" s="108"/>
    </row>
    <row r="3" ht="18" customHeight="1" spans="1:8">
      <c r="A3" s="87" t="s">
        <v>30</v>
      </c>
      <c r="B3" s="87"/>
      <c r="C3" s="87"/>
      <c r="D3" s="87"/>
      <c r="E3" s="87" t="s">
        <v>31</v>
      </c>
      <c r="F3" s="87"/>
      <c r="G3" s="87"/>
      <c r="H3" s="87"/>
    </row>
    <row r="4" ht="18" customHeight="1" spans="1:8">
      <c r="A4" s="88" t="s">
        <v>32</v>
      </c>
      <c r="B4" s="89" t="s">
        <v>33</v>
      </c>
      <c r="C4" s="89" t="s">
        <v>34</v>
      </c>
      <c r="D4" s="89" t="s">
        <v>35</v>
      </c>
      <c r="E4" s="88" t="s">
        <v>32</v>
      </c>
      <c r="F4" s="89" t="s">
        <v>33</v>
      </c>
      <c r="G4" s="89" t="s">
        <v>34</v>
      </c>
      <c r="H4" s="89" t="s">
        <v>35</v>
      </c>
    </row>
    <row r="5" ht="18" customHeight="1" spans="1:8">
      <c r="A5" s="90" t="s">
        <v>36</v>
      </c>
      <c r="B5" s="110">
        <f>SUM(B6+B39+B44+B45+B43)</f>
        <v>73200018.66</v>
      </c>
      <c r="C5" s="110">
        <f>SUM(C6+C39+C44+C45+C43)</f>
        <v>73200018.66</v>
      </c>
      <c r="D5" s="110">
        <f>C5-B5</f>
        <v>0</v>
      </c>
      <c r="E5" s="90" t="s">
        <v>36</v>
      </c>
      <c r="F5" s="112">
        <f>F46+F6+F41+F45+F44</f>
        <v>73200018.66</v>
      </c>
      <c r="G5" s="112">
        <f>G46+G6+G41+G45+G44</f>
        <v>73200018.66</v>
      </c>
      <c r="H5" s="110">
        <f>G5-F5</f>
        <v>0</v>
      </c>
    </row>
    <row r="6" ht="18" customHeight="1" spans="1:8">
      <c r="A6" s="131" t="s">
        <v>37</v>
      </c>
      <c r="B6" s="110">
        <f>B32+B7+B31</f>
        <v>19283742.57</v>
      </c>
      <c r="C6" s="110">
        <f>C32+C7+C31</f>
        <v>19283742.57</v>
      </c>
      <c r="D6" s="110">
        <f t="shared" ref="D6:D45" si="0">C6-B6</f>
        <v>0</v>
      </c>
      <c r="E6" s="131" t="s">
        <v>38</v>
      </c>
      <c r="F6" s="112">
        <f>F32+F7+F31</f>
        <v>61170030.69</v>
      </c>
      <c r="G6" s="112">
        <f>G32+G7+G31</f>
        <v>61170030.69</v>
      </c>
      <c r="H6" s="110">
        <f t="shared" ref="H6:H36" si="1">G6-F6</f>
        <v>0</v>
      </c>
    </row>
    <row r="7" ht="18" customHeight="1" spans="1:8">
      <c r="A7" s="94" t="s">
        <v>39</v>
      </c>
      <c r="B7" s="110">
        <f>B8+B23</f>
        <v>19283742.57</v>
      </c>
      <c r="C7" s="110">
        <f>C8+C23</f>
        <v>19283742.57</v>
      </c>
      <c r="D7" s="110">
        <f t="shared" si="0"/>
        <v>0</v>
      </c>
      <c r="E7" s="95" t="s">
        <v>40</v>
      </c>
      <c r="F7" s="112">
        <f>SUM(F8:F30)</f>
        <v>59897164.79</v>
      </c>
      <c r="G7" s="112">
        <f>SUM(G8:G30)</f>
        <v>59897164.79</v>
      </c>
      <c r="H7" s="110">
        <f t="shared" si="1"/>
        <v>0</v>
      </c>
    </row>
    <row r="8" ht="18" customHeight="1" spans="1:8">
      <c r="A8" s="96" t="s">
        <v>41</v>
      </c>
      <c r="B8" s="111">
        <f>SUM(B9:B22)</f>
        <v>19283742.56</v>
      </c>
      <c r="C8" s="111">
        <f>SUM(C9:C22)</f>
        <v>19283742.56</v>
      </c>
      <c r="D8" s="111">
        <f t="shared" si="0"/>
        <v>0</v>
      </c>
      <c r="E8" s="96" t="s">
        <v>42</v>
      </c>
      <c r="F8" s="132">
        <v>20692423.71</v>
      </c>
      <c r="G8" s="132">
        <v>20692423.71</v>
      </c>
      <c r="H8" s="111">
        <f t="shared" si="1"/>
        <v>0</v>
      </c>
    </row>
    <row r="9" ht="18" customHeight="1" spans="1:8">
      <c r="A9" s="100" t="s">
        <v>43</v>
      </c>
      <c r="B9" s="133">
        <v>5319489.08</v>
      </c>
      <c r="C9" s="133">
        <v>5319489.08</v>
      </c>
      <c r="D9" s="134">
        <f t="shared" si="0"/>
        <v>0</v>
      </c>
      <c r="E9" s="96" t="s">
        <v>44</v>
      </c>
      <c r="F9" s="135">
        <v>20000</v>
      </c>
      <c r="G9" s="135">
        <v>20000</v>
      </c>
      <c r="H9" s="111">
        <f t="shared" si="1"/>
        <v>0</v>
      </c>
    </row>
    <row r="10" ht="18" customHeight="1" spans="1:8">
      <c r="A10" s="100" t="s">
        <v>45</v>
      </c>
      <c r="B10" s="134"/>
      <c r="C10" s="134"/>
      <c r="D10" s="134">
        <f t="shared" si="0"/>
        <v>0</v>
      </c>
      <c r="E10" s="96" t="s">
        <v>46</v>
      </c>
      <c r="F10" s="132">
        <v>4084868.77</v>
      </c>
      <c r="G10" s="132">
        <v>4084868.77</v>
      </c>
      <c r="H10" s="111">
        <f t="shared" si="1"/>
        <v>0</v>
      </c>
    </row>
    <row r="11" ht="18" customHeight="1" spans="1:8">
      <c r="A11" s="100" t="s">
        <v>47</v>
      </c>
      <c r="B11" s="133">
        <v>220396.94</v>
      </c>
      <c r="C11" s="133">
        <v>220396.94</v>
      </c>
      <c r="D11" s="134">
        <f t="shared" si="0"/>
        <v>0</v>
      </c>
      <c r="E11" s="96" t="s">
        <v>48</v>
      </c>
      <c r="F11" s="113"/>
      <c r="G11" s="113"/>
      <c r="H11" s="111">
        <f t="shared" si="1"/>
        <v>0</v>
      </c>
    </row>
    <row r="12" ht="18" customHeight="1" spans="1:8">
      <c r="A12" s="100" t="s">
        <v>49</v>
      </c>
      <c r="B12" s="133">
        <v>672734.4</v>
      </c>
      <c r="C12" s="133">
        <v>672734.4</v>
      </c>
      <c r="D12" s="134">
        <f t="shared" si="0"/>
        <v>0</v>
      </c>
      <c r="E12" s="96" t="s">
        <v>50</v>
      </c>
      <c r="F12" s="113"/>
      <c r="G12" s="113"/>
      <c r="H12" s="111">
        <f t="shared" si="1"/>
        <v>0</v>
      </c>
    </row>
    <row r="13" ht="18" customHeight="1" spans="1:8">
      <c r="A13" s="100" t="s">
        <v>51</v>
      </c>
      <c r="B13" s="133"/>
      <c r="C13" s="133"/>
      <c r="D13" s="134">
        <f t="shared" si="0"/>
        <v>0</v>
      </c>
      <c r="E13" s="96" t="s">
        <v>52</v>
      </c>
      <c r="F13" s="132">
        <v>1392596.96</v>
      </c>
      <c r="G13" s="132">
        <v>1392596.96</v>
      </c>
      <c r="H13" s="111">
        <f t="shared" si="1"/>
        <v>0</v>
      </c>
    </row>
    <row r="14" ht="18" customHeight="1" spans="1:8">
      <c r="A14" s="100" t="s">
        <v>53</v>
      </c>
      <c r="B14" s="134"/>
      <c r="C14" s="134"/>
      <c r="D14" s="134">
        <f t="shared" si="0"/>
        <v>0</v>
      </c>
      <c r="E14" s="96" t="s">
        <v>54</v>
      </c>
      <c r="F14" s="132">
        <v>10990561.85</v>
      </c>
      <c r="G14" s="132">
        <v>10990561.85</v>
      </c>
      <c r="H14" s="111">
        <f t="shared" si="1"/>
        <v>0</v>
      </c>
    </row>
    <row r="15" ht="18" customHeight="1" spans="1:8">
      <c r="A15" s="100" t="s">
        <v>55</v>
      </c>
      <c r="B15" s="133">
        <v>4299906.16</v>
      </c>
      <c r="C15" s="133">
        <v>4299906.16</v>
      </c>
      <c r="D15" s="134">
        <f t="shared" si="0"/>
        <v>0</v>
      </c>
      <c r="E15" s="96" t="s">
        <v>56</v>
      </c>
      <c r="F15" s="132">
        <v>3372682.42</v>
      </c>
      <c r="G15" s="132">
        <v>3372682.42</v>
      </c>
      <c r="H15" s="111">
        <f t="shared" si="1"/>
        <v>0</v>
      </c>
    </row>
    <row r="16" ht="18" customHeight="1" spans="1:8">
      <c r="A16" s="100" t="s">
        <v>57</v>
      </c>
      <c r="B16" s="134"/>
      <c r="C16" s="134"/>
      <c r="D16" s="134">
        <f t="shared" si="0"/>
        <v>0</v>
      </c>
      <c r="E16" s="96" t="s">
        <v>58</v>
      </c>
      <c r="F16" s="132">
        <v>806465.12</v>
      </c>
      <c r="G16" s="132">
        <v>806465.12</v>
      </c>
      <c r="H16" s="111">
        <f t="shared" si="1"/>
        <v>0</v>
      </c>
    </row>
    <row r="17" ht="18" customHeight="1" spans="1:8">
      <c r="A17" s="100" t="s">
        <v>59</v>
      </c>
      <c r="B17" s="133">
        <v>8771215.98</v>
      </c>
      <c r="C17" s="133">
        <v>8771215.98</v>
      </c>
      <c r="D17" s="134">
        <f t="shared" si="0"/>
        <v>0</v>
      </c>
      <c r="E17" s="96" t="s">
        <v>60</v>
      </c>
      <c r="F17" s="132">
        <v>3846111.69</v>
      </c>
      <c r="G17" s="132">
        <v>3846111.69</v>
      </c>
      <c r="H17" s="111">
        <f t="shared" si="1"/>
        <v>0</v>
      </c>
    </row>
    <row r="18" ht="18" customHeight="1" spans="1:8">
      <c r="A18" s="100" t="s">
        <v>61</v>
      </c>
      <c r="B18" s="134"/>
      <c r="C18" s="134"/>
      <c r="D18" s="134">
        <f t="shared" si="0"/>
        <v>0</v>
      </c>
      <c r="E18" s="96" t="s">
        <v>62</v>
      </c>
      <c r="F18" s="132">
        <v>12464813.78</v>
      </c>
      <c r="G18" s="132">
        <v>12464813.78</v>
      </c>
      <c r="H18" s="111">
        <f t="shared" si="1"/>
        <v>0</v>
      </c>
    </row>
    <row r="19" ht="18" customHeight="1" spans="1:8">
      <c r="A19" s="100" t="s">
        <v>63</v>
      </c>
      <c r="B19" s="134"/>
      <c r="C19" s="134"/>
      <c r="D19" s="134">
        <f t="shared" si="0"/>
        <v>0</v>
      </c>
      <c r="E19" s="96" t="s">
        <v>64</v>
      </c>
      <c r="F19" s="132">
        <v>240950.25</v>
      </c>
      <c r="G19" s="132">
        <v>240950.25</v>
      </c>
      <c r="H19" s="111">
        <f t="shared" si="1"/>
        <v>0</v>
      </c>
    </row>
    <row r="20" ht="18" customHeight="1" spans="1:8">
      <c r="A20" s="100" t="s">
        <v>65</v>
      </c>
      <c r="B20" s="134"/>
      <c r="C20" s="134"/>
      <c r="D20" s="134">
        <f t="shared" si="0"/>
        <v>0</v>
      </c>
      <c r="E20" s="96" t="s">
        <v>66</v>
      </c>
      <c r="F20" s="113"/>
      <c r="G20" s="113"/>
      <c r="H20" s="111">
        <f t="shared" si="1"/>
        <v>0</v>
      </c>
    </row>
    <row r="21" ht="18" customHeight="1" spans="1:8">
      <c r="A21" s="136" t="s">
        <v>67</v>
      </c>
      <c r="B21" s="134"/>
      <c r="C21" s="134"/>
      <c r="D21" s="134">
        <f t="shared" si="0"/>
        <v>0</v>
      </c>
      <c r="E21" s="96" t="s">
        <v>68</v>
      </c>
      <c r="F21" s="113"/>
      <c r="G21" s="113"/>
      <c r="H21" s="111">
        <f t="shared" si="1"/>
        <v>0</v>
      </c>
    </row>
    <row r="22" ht="18" customHeight="1" spans="1:8">
      <c r="A22" s="136" t="s">
        <v>69</v>
      </c>
      <c r="B22" s="134"/>
      <c r="C22" s="134"/>
      <c r="D22" s="134">
        <f t="shared" si="0"/>
        <v>0</v>
      </c>
      <c r="E22" s="96" t="s">
        <v>70</v>
      </c>
      <c r="F22" s="113"/>
      <c r="G22" s="113"/>
      <c r="H22" s="111"/>
    </row>
    <row r="23" ht="18" customHeight="1" spans="1:8">
      <c r="A23" s="96" t="s">
        <v>71</v>
      </c>
      <c r="B23" s="111">
        <f>SUM(B24:B30)</f>
        <v>0.01</v>
      </c>
      <c r="C23" s="111">
        <f>SUM(C24:C30)</f>
        <v>0.01</v>
      </c>
      <c r="D23" s="111">
        <f t="shared" si="0"/>
        <v>0</v>
      </c>
      <c r="E23" s="96" t="s">
        <v>72</v>
      </c>
      <c r="F23" s="113"/>
      <c r="G23" s="113"/>
      <c r="H23" s="111">
        <f t="shared" si="1"/>
        <v>0</v>
      </c>
    </row>
    <row r="24" ht="18" customHeight="1" spans="1:8">
      <c r="A24" s="100" t="s">
        <v>73</v>
      </c>
      <c r="B24" s="111"/>
      <c r="C24" s="111"/>
      <c r="D24" s="111">
        <f t="shared" si="0"/>
        <v>0</v>
      </c>
      <c r="E24" s="96" t="s">
        <v>74</v>
      </c>
      <c r="F24" s="132">
        <v>44027.7</v>
      </c>
      <c r="G24" s="132">
        <v>44027.7</v>
      </c>
      <c r="H24" s="111">
        <f t="shared" si="1"/>
        <v>0</v>
      </c>
    </row>
    <row r="25" ht="18" customHeight="1" spans="1:8">
      <c r="A25" s="100" t="s">
        <v>75</v>
      </c>
      <c r="B25" s="111"/>
      <c r="C25" s="111"/>
      <c r="D25" s="111">
        <f t="shared" si="0"/>
        <v>0</v>
      </c>
      <c r="E25" s="96" t="s">
        <v>76</v>
      </c>
      <c r="F25" s="137">
        <v>943724.32</v>
      </c>
      <c r="G25" s="137">
        <v>943724.32</v>
      </c>
      <c r="H25" s="111">
        <f t="shared" si="1"/>
        <v>0</v>
      </c>
    </row>
    <row r="26" ht="18" customHeight="1" spans="1:8">
      <c r="A26" s="100" t="s">
        <v>77</v>
      </c>
      <c r="B26" s="111"/>
      <c r="C26" s="111"/>
      <c r="D26" s="111">
        <f t="shared" si="0"/>
        <v>0</v>
      </c>
      <c r="E26" s="96" t="s">
        <v>78</v>
      </c>
      <c r="F26" s="130"/>
      <c r="G26" s="130"/>
      <c r="H26" s="111">
        <f t="shared" si="1"/>
        <v>0</v>
      </c>
    </row>
    <row r="27" ht="18" customHeight="1" spans="1:8">
      <c r="A27" s="123" t="s">
        <v>79</v>
      </c>
      <c r="B27" s="111">
        <v>0.01</v>
      </c>
      <c r="C27" s="111">
        <v>0.01</v>
      </c>
      <c r="D27" s="111">
        <f t="shared" si="0"/>
        <v>0</v>
      </c>
      <c r="E27" s="96" t="s">
        <v>80</v>
      </c>
      <c r="F27" s="137">
        <v>997938.22</v>
      </c>
      <c r="G27" s="137">
        <v>997938.22</v>
      </c>
      <c r="H27" s="111">
        <f t="shared" si="1"/>
        <v>0</v>
      </c>
    </row>
    <row r="28" ht="18" customHeight="1" spans="1:8">
      <c r="A28" s="100" t="s">
        <v>81</v>
      </c>
      <c r="B28" s="111"/>
      <c r="C28" s="111"/>
      <c r="D28" s="111">
        <f t="shared" si="0"/>
        <v>0</v>
      </c>
      <c r="E28" s="96" t="s">
        <v>82</v>
      </c>
      <c r="F28" s="113"/>
      <c r="G28" s="113"/>
      <c r="H28" s="111">
        <f t="shared" si="1"/>
        <v>0</v>
      </c>
    </row>
    <row r="29" ht="18" customHeight="1" spans="1:8">
      <c r="A29" s="100" t="s">
        <v>83</v>
      </c>
      <c r="B29" s="111"/>
      <c r="C29" s="111"/>
      <c r="D29" s="111">
        <f t="shared" si="0"/>
        <v>0</v>
      </c>
      <c r="E29" s="96" t="s">
        <v>84</v>
      </c>
      <c r="F29" s="113"/>
      <c r="G29" s="113"/>
      <c r="H29" s="111">
        <f t="shared" si="1"/>
        <v>0</v>
      </c>
    </row>
    <row r="30" ht="18" customHeight="1" spans="1:8">
      <c r="A30" s="100" t="s">
        <v>85</v>
      </c>
      <c r="B30" s="111"/>
      <c r="C30" s="111"/>
      <c r="D30" s="111">
        <f t="shared" si="0"/>
        <v>0</v>
      </c>
      <c r="E30" s="96" t="s">
        <v>86</v>
      </c>
      <c r="F30" s="113"/>
      <c r="G30" s="113"/>
      <c r="H30" s="111">
        <f t="shared" si="1"/>
        <v>0</v>
      </c>
    </row>
    <row r="31" ht="18" customHeight="1" spans="1:8">
      <c r="A31" s="95" t="s">
        <v>87</v>
      </c>
      <c r="B31" s="110"/>
      <c r="C31" s="110"/>
      <c r="D31" s="110">
        <f t="shared" si="0"/>
        <v>0</v>
      </c>
      <c r="E31" s="95" t="s">
        <v>88</v>
      </c>
      <c r="F31" s="112"/>
      <c r="G31" s="112"/>
      <c r="H31" s="110">
        <f t="shared" si="1"/>
        <v>0</v>
      </c>
    </row>
    <row r="32" ht="18" customHeight="1" spans="1:8">
      <c r="A32" s="95" t="s">
        <v>89</v>
      </c>
      <c r="B32" s="110"/>
      <c r="C32" s="110"/>
      <c r="D32" s="110">
        <f t="shared" si="0"/>
        <v>0</v>
      </c>
      <c r="E32" s="95" t="s">
        <v>90</v>
      </c>
      <c r="F32" s="112">
        <f>SUM(F33:F39)</f>
        <v>1272865.9</v>
      </c>
      <c r="G32" s="112">
        <f>SUM(G33:G39)</f>
        <v>1272865.9</v>
      </c>
      <c r="H32" s="110">
        <f t="shared" si="1"/>
        <v>0</v>
      </c>
    </row>
    <row r="33" ht="18" customHeight="1" spans="1:8">
      <c r="A33" s="95"/>
      <c r="B33" s="110"/>
      <c r="C33" s="110"/>
      <c r="D33" s="110"/>
      <c r="E33" s="96" t="s">
        <v>52</v>
      </c>
      <c r="F33" s="117"/>
      <c r="G33" s="117"/>
      <c r="H33" s="111">
        <f t="shared" si="1"/>
        <v>0</v>
      </c>
    </row>
    <row r="34" ht="18" customHeight="1" spans="1:8">
      <c r="A34" s="95"/>
      <c r="B34" s="110"/>
      <c r="C34" s="110"/>
      <c r="D34" s="110"/>
      <c r="E34" s="96" t="s">
        <v>54</v>
      </c>
      <c r="F34" s="114">
        <v>7800</v>
      </c>
      <c r="G34" s="114">
        <v>7800</v>
      </c>
      <c r="H34" s="111">
        <f t="shared" si="1"/>
        <v>0</v>
      </c>
    </row>
    <row r="35" ht="18" customHeight="1" spans="1:8">
      <c r="A35" s="138"/>
      <c r="B35" s="111"/>
      <c r="C35" s="111"/>
      <c r="D35" s="111">
        <f t="shared" si="0"/>
        <v>0</v>
      </c>
      <c r="E35" s="96" t="s">
        <v>60</v>
      </c>
      <c r="F35" s="116">
        <v>1230850</v>
      </c>
      <c r="G35" s="116">
        <v>1230850</v>
      </c>
      <c r="H35" s="111">
        <f t="shared" si="1"/>
        <v>0</v>
      </c>
    </row>
    <row r="36" ht="18" customHeight="1" spans="1:8">
      <c r="A36" s="138"/>
      <c r="B36" s="111"/>
      <c r="C36" s="111"/>
      <c r="D36" s="111"/>
      <c r="E36" s="96" t="s">
        <v>62</v>
      </c>
      <c r="F36" s="117"/>
      <c r="G36" s="117"/>
      <c r="H36" s="111">
        <f t="shared" si="1"/>
        <v>0</v>
      </c>
    </row>
    <row r="37" ht="18" customHeight="1" spans="1:8">
      <c r="A37" s="138"/>
      <c r="B37" s="111"/>
      <c r="C37" s="111"/>
      <c r="D37" s="111">
        <f t="shared" si="0"/>
        <v>0</v>
      </c>
      <c r="E37" s="96" t="s">
        <v>82</v>
      </c>
      <c r="F37" s="116">
        <v>34215.9</v>
      </c>
      <c r="G37" s="116">
        <v>34215.9</v>
      </c>
      <c r="H37" s="111">
        <f t="shared" ref="H37:H46" si="2">G37-F37</f>
        <v>0</v>
      </c>
    </row>
    <row r="38" ht="18" customHeight="1" spans="1:8">
      <c r="A38" s="90" t="s">
        <v>91</v>
      </c>
      <c r="B38" s="110">
        <f>B39+B43+B44+B45</f>
        <v>53916276.09</v>
      </c>
      <c r="C38" s="110">
        <f>C39+C43+C44+C45</f>
        <v>53916276.09</v>
      </c>
      <c r="D38" s="110">
        <f t="shared" si="0"/>
        <v>0</v>
      </c>
      <c r="E38" s="96" t="s">
        <v>84</v>
      </c>
      <c r="F38" s="117"/>
      <c r="G38" s="117"/>
      <c r="H38" s="111">
        <f t="shared" si="2"/>
        <v>0</v>
      </c>
    </row>
    <row r="39" ht="18" customHeight="1" spans="1:8">
      <c r="A39" s="105" t="s">
        <v>92</v>
      </c>
      <c r="B39" s="111">
        <f>SUM(B40:B42)</f>
        <v>42707735.39</v>
      </c>
      <c r="C39" s="111">
        <f>SUM(C40:C42)</f>
        <v>42707735.39</v>
      </c>
      <c r="D39" s="111">
        <f t="shared" si="0"/>
        <v>0</v>
      </c>
      <c r="E39" s="96" t="s">
        <v>86</v>
      </c>
      <c r="F39" s="117"/>
      <c r="G39" s="117"/>
      <c r="H39" s="111">
        <f t="shared" si="2"/>
        <v>0</v>
      </c>
    </row>
    <row r="40" ht="18" customHeight="1" spans="1:8">
      <c r="A40" s="96" t="s">
        <v>93</v>
      </c>
      <c r="B40" s="111"/>
      <c r="C40" s="111"/>
      <c r="D40" s="111">
        <f t="shared" si="0"/>
        <v>0</v>
      </c>
      <c r="E40" s="90" t="s">
        <v>94</v>
      </c>
      <c r="F40" s="112">
        <f>F41+F44+F45+F46</f>
        <v>12029987.97</v>
      </c>
      <c r="G40" s="112">
        <f>G41+G44+G45+G46</f>
        <v>12029987.97</v>
      </c>
      <c r="H40" s="110">
        <f t="shared" si="2"/>
        <v>0</v>
      </c>
    </row>
    <row r="41" ht="18" customHeight="1" spans="1:8">
      <c r="A41" s="96" t="s">
        <v>95</v>
      </c>
      <c r="B41" s="118">
        <v>28905394.6</v>
      </c>
      <c r="C41" s="118">
        <v>28905394.6</v>
      </c>
      <c r="D41" s="111">
        <f t="shared" si="0"/>
        <v>0</v>
      </c>
      <c r="E41" s="103" t="s">
        <v>96</v>
      </c>
      <c r="F41" s="117">
        <f>SUM(F42:F43)</f>
        <v>11783600.95</v>
      </c>
      <c r="G41" s="117">
        <f>SUM(G42:G43)</f>
        <v>11783600.95</v>
      </c>
      <c r="H41" s="139">
        <f t="shared" ref="H41" si="3">SUM(H42:H43)</f>
        <v>0</v>
      </c>
    </row>
    <row r="42" ht="18" customHeight="1" spans="1:8">
      <c r="A42" s="96" t="s">
        <v>97</v>
      </c>
      <c r="B42" s="140">
        <v>13802340.79</v>
      </c>
      <c r="C42" s="140">
        <v>13802340.79</v>
      </c>
      <c r="D42" s="111">
        <f t="shared" si="0"/>
        <v>0</v>
      </c>
      <c r="E42" s="96" t="s">
        <v>98</v>
      </c>
      <c r="F42" s="54">
        <v>11783600.95</v>
      </c>
      <c r="G42" s="54">
        <v>11783600.95</v>
      </c>
      <c r="H42" s="111">
        <f t="shared" si="2"/>
        <v>0</v>
      </c>
    </row>
    <row r="43" ht="18" customHeight="1" spans="1:8">
      <c r="A43" s="103" t="s">
        <v>99</v>
      </c>
      <c r="B43" s="111"/>
      <c r="C43" s="111"/>
      <c r="D43" s="111">
        <f t="shared" si="0"/>
        <v>0</v>
      </c>
      <c r="E43" s="96" t="s">
        <v>100</v>
      </c>
      <c r="F43" s="117"/>
      <c r="G43" s="117"/>
      <c r="H43" s="111"/>
    </row>
    <row r="44" ht="18" customHeight="1" spans="1:8">
      <c r="A44" s="125" t="s">
        <v>101</v>
      </c>
      <c r="B44" s="54">
        <v>7330139.34</v>
      </c>
      <c r="C44" s="54">
        <v>7330139.34</v>
      </c>
      <c r="D44" s="111">
        <f t="shared" si="0"/>
        <v>0</v>
      </c>
      <c r="E44" s="103" t="s">
        <v>102</v>
      </c>
      <c r="F44" s="117"/>
      <c r="G44" s="117"/>
      <c r="H44" s="111">
        <f t="shared" si="2"/>
        <v>0</v>
      </c>
    </row>
    <row r="45" ht="18" customHeight="1" spans="1:8">
      <c r="A45" s="103" t="s">
        <v>103</v>
      </c>
      <c r="B45" s="140">
        <v>3878401.36</v>
      </c>
      <c r="C45" s="140">
        <v>3878401.36</v>
      </c>
      <c r="D45" s="111">
        <f t="shared" si="0"/>
        <v>0</v>
      </c>
      <c r="E45" s="103" t="s">
        <v>104</v>
      </c>
      <c r="F45" s="54"/>
      <c r="G45" s="54"/>
      <c r="H45" s="111">
        <f t="shared" si="2"/>
        <v>0</v>
      </c>
    </row>
    <row r="46" ht="18" customHeight="1" spans="1:8">
      <c r="A46" s="141"/>
      <c r="B46" s="140"/>
      <c r="C46" s="140"/>
      <c r="D46" s="140"/>
      <c r="E46" s="103" t="s">
        <v>105</v>
      </c>
      <c r="F46" s="54">
        <v>246387.02</v>
      </c>
      <c r="G46" s="54">
        <v>246387.02</v>
      </c>
      <c r="H46" s="111">
        <f t="shared" si="2"/>
        <v>0</v>
      </c>
    </row>
    <row r="47" spans="3:3">
      <c r="C47" s="107"/>
    </row>
    <row r="48" spans="2:2">
      <c r="B48" s="107"/>
    </row>
    <row r="50" spans="3:7">
      <c r="C50" s="107"/>
      <c r="F50" s="107"/>
      <c r="G50" s="107"/>
    </row>
    <row r="51" spans="3:3">
      <c r="C51" s="107"/>
    </row>
    <row r="54" spans="3:5">
      <c r="C54" s="107"/>
      <c r="E54" s="107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9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showZeros="0" workbookViewId="0">
      <selection activeCell="R13" sqref="R13"/>
    </sheetView>
  </sheetViews>
  <sheetFormatPr defaultColWidth="9" defaultRowHeight="14.25"/>
  <cols>
    <col min="1" max="1" width="27.25" style="83" customWidth="1"/>
    <col min="2" max="2" width="12.25" style="83" customWidth="1"/>
    <col min="3" max="3" width="12.75" style="83" customWidth="1"/>
    <col min="4" max="4" width="13.625" style="83" customWidth="1"/>
    <col min="5" max="5" width="9.875" style="83" customWidth="1"/>
    <col min="6" max="6" width="22.25" style="83" customWidth="1"/>
    <col min="7" max="7" width="12.25" style="83" customWidth="1"/>
    <col min="8" max="8" width="12.75" style="83" customWidth="1"/>
    <col min="9" max="9" width="13.875" style="83" customWidth="1"/>
    <col min="10" max="10" width="9.875" style="83" customWidth="1"/>
    <col min="11" max="11" width="11.25" style="120" hidden="1" customWidth="1"/>
    <col min="12" max="12" width="21.75" style="120" hidden="1" customWidth="1"/>
    <col min="13" max="13" width="10.125" style="83" hidden="1" customWidth="1"/>
    <col min="14" max="15" width="9" style="83" hidden="1" customWidth="1"/>
    <col min="16" max="197" width="9" style="83"/>
    <col min="198" max="198" width="25.5" style="83" customWidth="1"/>
    <col min="199" max="199" width="8.5" style="83" customWidth="1"/>
    <col min="200" max="200" width="9.5" style="83" customWidth="1"/>
    <col min="201" max="201" width="6.75" style="83" customWidth="1"/>
    <col min="202" max="202" width="22.25" style="83" customWidth="1"/>
    <col min="203" max="204" width="9.5" style="83" customWidth="1"/>
    <col min="205" max="205" width="7.375" style="83" customWidth="1"/>
    <col min="206" max="206" width="12.625" style="83" customWidth="1"/>
    <col min="207" max="453" width="9" style="83"/>
    <col min="454" max="454" width="25.5" style="83" customWidth="1"/>
    <col min="455" max="455" width="8.5" style="83" customWidth="1"/>
    <col min="456" max="456" width="9.5" style="83" customWidth="1"/>
    <col min="457" max="457" width="6.75" style="83" customWidth="1"/>
    <col min="458" max="458" width="22.25" style="83" customWidth="1"/>
    <col min="459" max="460" width="9.5" style="83" customWidth="1"/>
    <col min="461" max="461" width="7.375" style="83" customWidth="1"/>
    <col min="462" max="462" width="12.625" style="83" customWidth="1"/>
    <col min="463" max="709" width="9" style="83"/>
    <col min="710" max="710" width="25.5" style="83" customWidth="1"/>
    <col min="711" max="711" width="8.5" style="83" customWidth="1"/>
    <col min="712" max="712" width="9.5" style="83" customWidth="1"/>
    <col min="713" max="713" width="6.75" style="83" customWidth="1"/>
    <col min="714" max="714" width="22.25" style="83" customWidth="1"/>
    <col min="715" max="716" width="9.5" style="83" customWidth="1"/>
    <col min="717" max="717" width="7.375" style="83" customWidth="1"/>
    <col min="718" max="718" width="12.625" style="83" customWidth="1"/>
    <col min="719" max="965" width="9" style="83"/>
    <col min="966" max="966" width="25.5" style="83" customWidth="1"/>
    <col min="967" max="967" width="8.5" style="83" customWidth="1"/>
    <col min="968" max="968" width="9.5" style="83" customWidth="1"/>
    <col min="969" max="969" width="6.75" style="83" customWidth="1"/>
    <col min="970" max="970" width="22.25" style="83" customWidth="1"/>
    <col min="971" max="972" width="9.5" style="83" customWidth="1"/>
    <col min="973" max="973" width="7.375" style="83" customWidth="1"/>
    <col min="974" max="974" width="12.625" style="83" customWidth="1"/>
    <col min="975" max="1221" width="9" style="83"/>
    <col min="1222" max="1222" width="25.5" style="83" customWidth="1"/>
    <col min="1223" max="1223" width="8.5" style="83" customWidth="1"/>
    <col min="1224" max="1224" width="9.5" style="83" customWidth="1"/>
    <col min="1225" max="1225" width="6.75" style="83" customWidth="1"/>
    <col min="1226" max="1226" width="22.25" style="83" customWidth="1"/>
    <col min="1227" max="1228" width="9.5" style="83" customWidth="1"/>
    <col min="1229" max="1229" width="7.375" style="83" customWidth="1"/>
    <col min="1230" max="1230" width="12.625" style="83" customWidth="1"/>
    <col min="1231" max="1477" width="9" style="83"/>
    <col min="1478" max="1478" width="25.5" style="83" customWidth="1"/>
    <col min="1479" max="1479" width="8.5" style="83" customWidth="1"/>
    <col min="1480" max="1480" width="9.5" style="83" customWidth="1"/>
    <col min="1481" max="1481" width="6.75" style="83" customWidth="1"/>
    <col min="1482" max="1482" width="22.25" style="83" customWidth="1"/>
    <col min="1483" max="1484" width="9.5" style="83" customWidth="1"/>
    <col min="1485" max="1485" width="7.375" style="83" customWidth="1"/>
    <col min="1486" max="1486" width="12.625" style="83" customWidth="1"/>
    <col min="1487" max="1733" width="9" style="83"/>
    <col min="1734" max="1734" width="25.5" style="83" customWidth="1"/>
    <col min="1735" max="1735" width="8.5" style="83" customWidth="1"/>
    <col min="1736" max="1736" width="9.5" style="83" customWidth="1"/>
    <col min="1737" max="1737" width="6.75" style="83" customWidth="1"/>
    <col min="1738" max="1738" width="22.25" style="83" customWidth="1"/>
    <col min="1739" max="1740" width="9.5" style="83" customWidth="1"/>
    <col min="1741" max="1741" width="7.375" style="83" customWidth="1"/>
    <col min="1742" max="1742" width="12.625" style="83" customWidth="1"/>
    <col min="1743" max="1989" width="9" style="83"/>
    <col min="1990" max="1990" width="25.5" style="83" customWidth="1"/>
    <col min="1991" max="1991" width="8.5" style="83" customWidth="1"/>
    <col min="1992" max="1992" width="9.5" style="83" customWidth="1"/>
    <col min="1993" max="1993" width="6.75" style="83" customWidth="1"/>
    <col min="1994" max="1994" width="22.25" style="83" customWidth="1"/>
    <col min="1995" max="1996" width="9.5" style="83" customWidth="1"/>
    <col min="1997" max="1997" width="7.375" style="83" customWidth="1"/>
    <col min="1998" max="1998" width="12.625" style="83" customWidth="1"/>
    <col min="1999" max="2245" width="9" style="83"/>
    <col min="2246" max="2246" width="25.5" style="83" customWidth="1"/>
    <col min="2247" max="2247" width="8.5" style="83" customWidth="1"/>
    <col min="2248" max="2248" width="9.5" style="83" customWidth="1"/>
    <col min="2249" max="2249" width="6.75" style="83" customWidth="1"/>
    <col min="2250" max="2250" width="22.25" style="83" customWidth="1"/>
    <col min="2251" max="2252" width="9.5" style="83" customWidth="1"/>
    <col min="2253" max="2253" width="7.375" style="83" customWidth="1"/>
    <col min="2254" max="2254" width="12.625" style="83" customWidth="1"/>
    <col min="2255" max="2501" width="9" style="83"/>
    <col min="2502" max="2502" width="25.5" style="83" customWidth="1"/>
    <col min="2503" max="2503" width="8.5" style="83" customWidth="1"/>
    <col min="2504" max="2504" width="9.5" style="83" customWidth="1"/>
    <col min="2505" max="2505" width="6.75" style="83" customWidth="1"/>
    <col min="2506" max="2506" width="22.25" style="83" customWidth="1"/>
    <col min="2507" max="2508" width="9.5" style="83" customWidth="1"/>
    <col min="2509" max="2509" width="7.375" style="83" customWidth="1"/>
    <col min="2510" max="2510" width="12.625" style="83" customWidth="1"/>
    <col min="2511" max="2757" width="9" style="83"/>
    <col min="2758" max="2758" width="25.5" style="83" customWidth="1"/>
    <col min="2759" max="2759" width="8.5" style="83" customWidth="1"/>
    <col min="2760" max="2760" width="9.5" style="83" customWidth="1"/>
    <col min="2761" max="2761" width="6.75" style="83" customWidth="1"/>
    <col min="2762" max="2762" width="22.25" style="83" customWidth="1"/>
    <col min="2763" max="2764" width="9.5" style="83" customWidth="1"/>
    <col min="2765" max="2765" width="7.375" style="83" customWidth="1"/>
    <col min="2766" max="2766" width="12.625" style="83" customWidth="1"/>
    <col min="2767" max="3013" width="9" style="83"/>
    <col min="3014" max="3014" width="25.5" style="83" customWidth="1"/>
    <col min="3015" max="3015" width="8.5" style="83" customWidth="1"/>
    <col min="3016" max="3016" width="9.5" style="83" customWidth="1"/>
    <col min="3017" max="3017" width="6.75" style="83" customWidth="1"/>
    <col min="3018" max="3018" width="22.25" style="83" customWidth="1"/>
    <col min="3019" max="3020" width="9.5" style="83" customWidth="1"/>
    <col min="3021" max="3021" width="7.375" style="83" customWidth="1"/>
    <col min="3022" max="3022" width="12.625" style="83" customWidth="1"/>
    <col min="3023" max="3269" width="9" style="83"/>
    <col min="3270" max="3270" width="25.5" style="83" customWidth="1"/>
    <col min="3271" max="3271" width="8.5" style="83" customWidth="1"/>
    <col min="3272" max="3272" width="9.5" style="83" customWidth="1"/>
    <col min="3273" max="3273" width="6.75" style="83" customWidth="1"/>
    <col min="3274" max="3274" width="22.25" style="83" customWidth="1"/>
    <col min="3275" max="3276" width="9.5" style="83" customWidth="1"/>
    <col min="3277" max="3277" width="7.375" style="83" customWidth="1"/>
    <col min="3278" max="3278" width="12.625" style="83" customWidth="1"/>
    <col min="3279" max="3525" width="9" style="83"/>
    <col min="3526" max="3526" width="25.5" style="83" customWidth="1"/>
    <col min="3527" max="3527" width="8.5" style="83" customWidth="1"/>
    <col min="3528" max="3528" width="9.5" style="83" customWidth="1"/>
    <col min="3529" max="3529" width="6.75" style="83" customWidth="1"/>
    <col min="3530" max="3530" width="22.25" style="83" customWidth="1"/>
    <col min="3531" max="3532" width="9.5" style="83" customWidth="1"/>
    <col min="3533" max="3533" width="7.375" style="83" customWidth="1"/>
    <col min="3534" max="3534" width="12.625" style="83" customWidth="1"/>
    <col min="3535" max="3781" width="9" style="83"/>
    <col min="3782" max="3782" width="25.5" style="83" customWidth="1"/>
    <col min="3783" max="3783" width="8.5" style="83" customWidth="1"/>
    <col min="3784" max="3784" width="9.5" style="83" customWidth="1"/>
    <col min="3785" max="3785" width="6.75" style="83" customWidth="1"/>
    <col min="3786" max="3786" width="22.25" style="83" customWidth="1"/>
    <col min="3787" max="3788" width="9.5" style="83" customWidth="1"/>
    <col min="3789" max="3789" width="7.375" style="83" customWidth="1"/>
    <col min="3790" max="3790" width="12.625" style="83" customWidth="1"/>
    <col min="3791" max="4037" width="9" style="83"/>
    <col min="4038" max="4038" width="25.5" style="83" customWidth="1"/>
    <col min="4039" max="4039" width="8.5" style="83" customWidth="1"/>
    <col min="4040" max="4040" width="9.5" style="83" customWidth="1"/>
    <col min="4041" max="4041" width="6.75" style="83" customWidth="1"/>
    <col min="4042" max="4042" width="22.25" style="83" customWidth="1"/>
    <col min="4043" max="4044" width="9.5" style="83" customWidth="1"/>
    <col min="4045" max="4045" width="7.375" style="83" customWidth="1"/>
    <col min="4046" max="4046" width="12.625" style="83" customWidth="1"/>
    <col min="4047" max="4293" width="9" style="83"/>
    <col min="4294" max="4294" width="25.5" style="83" customWidth="1"/>
    <col min="4295" max="4295" width="8.5" style="83" customWidth="1"/>
    <col min="4296" max="4296" width="9.5" style="83" customWidth="1"/>
    <col min="4297" max="4297" width="6.75" style="83" customWidth="1"/>
    <col min="4298" max="4298" width="22.25" style="83" customWidth="1"/>
    <col min="4299" max="4300" width="9.5" style="83" customWidth="1"/>
    <col min="4301" max="4301" width="7.375" style="83" customWidth="1"/>
    <col min="4302" max="4302" width="12.625" style="83" customWidth="1"/>
    <col min="4303" max="4549" width="9" style="83"/>
    <col min="4550" max="4550" width="25.5" style="83" customWidth="1"/>
    <col min="4551" max="4551" width="8.5" style="83" customWidth="1"/>
    <col min="4552" max="4552" width="9.5" style="83" customWidth="1"/>
    <col min="4553" max="4553" width="6.75" style="83" customWidth="1"/>
    <col min="4554" max="4554" width="22.25" style="83" customWidth="1"/>
    <col min="4555" max="4556" width="9.5" style="83" customWidth="1"/>
    <col min="4557" max="4557" width="7.375" style="83" customWidth="1"/>
    <col min="4558" max="4558" width="12.625" style="83" customWidth="1"/>
    <col min="4559" max="4805" width="9" style="83"/>
    <col min="4806" max="4806" width="25.5" style="83" customWidth="1"/>
    <col min="4807" max="4807" width="8.5" style="83" customWidth="1"/>
    <col min="4808" max="4808" width="9.5" style="83" customWidth="1"/>
    <col min="4809" max="4809" width="6.75" style="83" customWidth="1"/>
    <col min="4810" max="4810" width="22.25" style="83" customWidth="1"/>
    <col min="4811" max="4812" width="9.5" style="83" customWidth="1"/>
    <col min="4813" max="4813" width="7.375" style="83" customWidth="1"/>
    <col min="4814" max="4814" width="12.625" style="83" customWidth="1"/>
    <col min="4815" max="5061" width="9" style="83"/>
    <col min="5062" max="5062" width="25.5" style="83" customWidth="1"/>
    <col min="5063" max="5063" width="8.5" style="83" customWidth="1"/>
    <col min="5064" max="5064" width="9.5" style="83" customWidth="1"/>
    <col min="5065" max="5065" width="6.75" style="83" customWidth="1"/>
    <col min="5066" max="5066" width="22.25" style="83" customWidth="1"/>
    <col min="5067" max="5068" width="9.5" style="83" customWidth="1"/>
    <col min="5069" max="5069" width="7.375" style="83" customWidth="1"/>
    <col min="5070" max="5070" width="12.625" style="83" customWidth="1"/>
    <col min="5071" max="5317" width="9" style="83"/>
    <col min="5318" max="5318" width="25.5" style="83" customWidth="1"/>
    <col min="5319" max="5319" width="8.5" style="83" customWidth="1"/>
    <col min="5320" max="5320" width="9.5" style="83" customWidth="1"/>
    <col min="5321" max="5321" width="6.75" style="83" customWidth="1"/>
    <col min="5322" max="5322" width="22.25" style="83" customWidth="1"/>
    <col min="5323" max="5324" width="9.5" style="83" customWidth="1"/>
    <col min="5325" max="5325" width="7.375" style="83" customWidth="1"/>
    <col min="5326" max="5326" width="12.625" style="83" customWidth="1"/>
    <col min="5327" max="5573" width="9" style="83"/>
    <col min="5574" max="5574" width="25.5" style="83" customWidth="1"/>
    <col min="5575" max="5575" width="8.5" style="83" customWidth="1"/>
    <col min="5576" max="5576" width="9.5" style="83" customWidth="1"/>
    <col min="5577" max="5577" width="6.75" style="83" customWidth="1"/>
    <col min="5578" max="5578" width="22.25" style="83" customWidth="1"/>
    <col min="5579" max="5580" width="9.5" style="83" customWidth="1"/>
    <col min="5581" max="5581" width="7.375" style="83" customWidth="1"/>
    <col min="5582" max="5582" width="12.625" style="83" customWidth="1"/>
    <col min="5583" max="5829" width="9" style="83"/>
    <col min="5830" max="5830" width="25.5" style="83" customWidth="1"/>
    <col min="5831" max="5831" width="8.5" style="83" customWidth="1"/>
    <col min="5832" max="5832" width="9.5" style="83" customWidth="1"/>
    <col min="5833" max="5833" width="6.75" style="83" customWidth="1"/>
    <col min="5834" max="5834" width="22.25" style="83" customWidth="1"/>
    <col min="5835" max="5836" width="9.5" style="83" customWidth="1"/>
    <col min="5837" max="5837" width="7.375" style="83" customWidth="1"/>
    <col min="5838" max="5838" width="12.625" style="83" customWidth="1"/>
    <col min="5839" max="6085" width="9" style="83"/>
    <col min="6086" max="6086" width="25.5" style="83" customWidth="1"/>
    <col min="6087" max="6087" width="8.5" style="83" customWidth="1"/>
    <col min="6088" max="6088" width="9.5" style="83" customWidth="1"/>
    <col min="6089" max="6089" width="6.75" style="83" customWidth="1"/>
    <col min="6090" max="6090" width="22.25" style="83" customWidth="1"/>
    <col min="6091" max="6092" width="9.5" style="83" customWidth="1"/>
    <col min="6093" max="6093" width="7.375" style="83" customWidth="1"/>
    <col min="6094" max="6094" width="12.625" style="83" customWidth="1"/>
    <col min="6095" max="6341" width="9" style="83"/>
    <col min="6342" max="6342" width="25.5" style="83" customWidth="1"/>
    <col min="6343" max="6343" width="8.5" style="83" customWidth="1"/>
    <col min="6344" max="6344" width="9.5" style="83" customWidth="1"/>
    <col min="6345" max="6345" width="6.75" style="83" customWidth="1"/>
    <col min="6346" max="6346" width="22.25" style="83" customWidth="1"/>
    <col min="6347" max="6348" width="9.5" style="83" customWidth="1"/>
    <col min="6349" max="6349" width="7.375" style="83" customWidth="1"/>
    <col min="6350" max="6350" width="12.625" style="83" customWidth="1"/>
    <col min="6351" max="6597" width="9" style="83"/>
    <col min="6598" max="6598" width="25.5" style="83" customWidth="1"/>
    <col min="6599" max="6599" width="8.5" style="83" customWidth="1"/>
    <col min="6600" max="6600" width="9.5" style="83" customWidth="1"/>
    <col min="6601" max="6601" width="6.75" style="83" customWidth="1"/>
    <col min="6602" max="6602" width="22.25" style="83" customWidth="1"/>
    <col min="6603" max="6604" width="9.5" style="83" customWidth="1"/>
    <col min="6605" max="6605" width="7.375" style="83" customWidth="1"/>
    <col min="6606" max="6606" width="12.625" style="83" customWidth="1"/>
    <col min="6607" max="6853" width="9" style="83"/>
    <col min="6854" max="6854" width="25.5" style="83" customWidth="1"/>
    <col min="6855" max="6855" width="8.5" style="83" customWidth="1"/>
    <col min="6856" max="6856" width="9.5" style="83" customWidth="1"/>
    <col min="6857" max="6857" width="6.75" style="83" customWidth="1"/>
    <col min="6858" max="6858" width="22.25" style="83" customWidth="1"/>
    <col min="6859" max="6860" width="9.5" style="83" customWidth="1"/>
    <col min="6861" max="6861" width="7.375" style="83" customWidth="1"/>
    <col min="6862" max="6862" width="12.625" style="83" customWidth="1"/>
    <col min="6863" max="7109" width="9" style="83"/>
    <col min="7110" max="7110" width="25.5" style="83" customWidth="1"/>
    <col min="7111" max="7111" width="8.5" style="83" customWidth="1"/>
    <col min="7112" max="7112" width="9.5" style="83" customWidth="1"/>
    <col min="7113" max="7113" width="6.75" style="83" customWidth="1"/>
    <col min="7114" max="7114" width="22.25" style="83" customWidth="1"/>
    <col min="7115" max="7116" width="9.5" style="83" customWidth="1"/>
    <col min="7117" max="7117" width="7.375" style="83" customWidth="1"/>
    <col min="7118" max="7118" width="12.625" style="83" customWidth="1"/>
    <col min="7119" max="7365" width="9" style="83"/>
    <col min="7366" max="7366" width="25.5" style="83" customWidth="1"/>
    <col min="7367" max="7367" width="8.5" style="83" customWidth="1"/>
    <col min="7368" max="7368" width="9.5" style="83" customWidth="1"/>
    <col min="7369" max="7369" width="6.75" style="83" customWidth="1"/>
    <col min="7370" max="7370" width="22.25" style="83" customWidth="1"/>
    <col min="7371" max="7372" width="9.5" style="83" customWidth="1"/>
    <col min="7373" max="7373" width="7.375" style="83" customWidth="1"/>
    <col min="7374" max="7374" width="12.625" style="83" customWidth="1"/>
    <col min="7375" max="7621" width="9" style="83"/>
    <col min="7622" max="7622" width="25.5" style="83" customWidth="1"/>
    <col min="7623" max="7623" width="8.5" style="83" customWidth="1"/>
    <col min="7624" max="7624" width="9.5" style="83" customWidth="1"/>
    <col min="7625" max="7625" width="6.75" style="83" customWidth="1"/>
    <col min="7626" max="7626" width="22.25" style="83" customWidth="1"/>
    <col min="7627" max="7628" width="9.5" style="83" customWidth="1"/>
    <col min="7629" max="7629" width="7.375" style="83" customWidth="1"/>
    <col min="7630" max="7630" width="12.625" style="83" customWidth="1"/>
    <col min="7631" max="7877" width="9" style="83"/>
    <col min="7878" max="7878" width="25.5" style="83" customWidth="1"/>
    <col min="7879" max="7879" width="8.5" style="83" customWidth="1"/>
    <col min="7880" max="7880" width="9.5" style="83" customWidth="1"/>
    <col min="7881" max="7881" width="6.75" style="83" customWidth="1"/>
    <col min="7882" max="7882" width="22.25" style="83" customWidth="1"/>
    <col min="7883" max="7884" width="9.5" style="83" customWidth="1"/>
    <col min="7885" max="7885" width="7.375" style="83" customWidth="1"/>
    <col min="7886" max="7886" width="12.625" style="83" customWidth="1"/>
    <col min="7887" max="8133" width="9" style="83"/>
    <col min="8134" max="8134" width="25.5" style="83" customWidth="1"/>
    <col min="8135" max="8135" width="8.5" style="83" customWidth="1"/>
    <col min="8136" max="8136" width="9.5" style="83" customWidth="1"/>
    <col min="8137" max="8137" width="6.75" style="83" customWidth="1"/>
    <col min="8138" max="8138" width="22.25" style="83" customWidth="1"/>
    <col min="8139" max="8140" width="9.5" style="83" customWidth="1"/>
    <col min="8141" max="8141" width="7.375" style="83" customWidth="1"/>
    <col min="8142" max="8142" width="12.625" style="83" customWidth="1"/>
    <col min="8143" max="8389" width="9" style="83"/>
    <col min="8390" max="8390" width="25.5" style="83" customWidth="1"/>
    <col min="8391" max="8391" width="8.5" style="83" customWidth="1"/>
    <col min="8392" max="8392" width="9.5" style="83" customWidth="1"/>
    <col min="8393" max="8393" width="6.75" style="83" customWidth="1"/>
    <col min="8394" max="8394" width="22.25" style="83" customWidth="1"/>
    <col min="8395" max="8396" width="9.5" style="83" customWidth="1"/>
    <col min="8397" max="8397" width="7.375" style="83" customWidth="1"/>
    <col min="8398" max="8398" width="12.625" style="83" customWidth="1"/>
    <col min="8399" max="8645" width="9" style="83"/>
    <col min="8646" max="8646" width="25.5" style="83" customWidth="1"/>
    <col min="8647" max="8647" width="8.5" style="83" customWidth="1"/>
    <col min="8648" max="8648" width="9.5" style="83" customWidth="1"/>
    <col min="8649" max="8649" width="6.75" style="83" customWidth="1"/>
    <col min="8650" max="8650" width="22.25" style="83" customWidth="1"/>
    <col min="8651" max="8652" width="9.5" style="83" customWidth="1"/>
    <col min="8653" max="8653" width="7.375" style="83" customWidth="1"/>
    <col min="8654" max="8654" width="12.625" style="83" customWidth="1"/>
    <col min="8655" max="8901" width="9" style="83"/>
    <col min="8902" max="8902" width="25.5" style="83" customWidth="1"/>
    <col min="8903" max="8903" width="8.5" style="83" customWidth="1"/>
    <col min="8904" max="8904" width="9.5" style="83" customWidth="1"/>
    <col min="8905" max="8905" width="6.75" style="83" customWidth="1"/>
    <col min="8906" max="8906" width="22.25" style="83" customWidth="1"/>
    <col min="8907" max="8908" width="9.5" style="83" customWidth="1"/>
    <col min="8909" max="8909" width="7.375" style="83" customWidth="1"/>
    <col min="8910" max="8910" width="12.625" style="83" customWidth="1"/>
    <col min="8911" max="9157" width="9" style="83"/>
    <col min="9158" max="9158" width="25.5" style="83" customWidth="1"/>
    <col min="9159" max="9159" width="8.5" style="83" customWidth="1"/>
    <col min="9160" max="9160" width="9.5" style="83" customWidth="1"/>
    <col min="9161" max="9161" width="6.75" style="83" customWidth="1"/>
    <col min="9162" max="9162" width="22.25" style="83" customWidth="1"/>
    <col min="9163" max="9164" width="9.5" style="83" customWidth="1"/>
    <col min="9165" max="9165" width="7.375" style="83" customWidth="1"/>
    <col min="9166" max="9166" width="12.625" style="83" customWidth="1"/>
    <col min="9167" max="9413" width="9" style="83"/>
    <col min="9414" max="9414" width="25.5" style="83" customWidth="1"/>
    <col min="9415" max="9415" width="8.5" style="83" customWidth="1"/>
    <col min="9416" max="9416" width="9.5" style="83" customWidth="1"/>
    <col min="9417" max="9417" width="6.75" style="83" customWidth="1"/>
    <col min="9418" max="9418" width="22.25" style="83" customWidth="1"/>
    <col min="9419" max="9420" width="9.5" style="83" customWidth="1"/>
    <col min="9421" max="9421" width="7.375" style="83" customWidth="1"/>
    <col min="9422" max="9422" width="12.625" style="83" customWidth="1"/>
    <col min="9423" max="9669" width="9" style="83"/>
    <col min="9670" max="9670" width="25.5" style="83" customWidth="1"/>
    <col min="9671" max="9671" width="8.5" style="83" customWidth="1"/>
    <col min="9672" max="9672" width="9.5" style="83" customWidth="1"/>
    <col min="9673" max="9673" width="6.75" style="83" customWidth="1"/>
    <col min="9674" max="9674" width="22.25" style="83" customWidth="1"/>
    <col min="9675" max="9676" width="9.5" style="83" customWidth="1"/>
    <col min="9677" max="9677" width="7.375" style="83" customWidth="1"/>
    <col min="9678" max="9678" width="12.625" style="83" customWidth="1"/>
    <col min="9679" max="9925" width="9" style="83"/>
    <col min="9926" max="9926" width="25.5" style="83" customWidth="1"/>
    <col min="9927" max="9927" width="8.5" style="83" customWidth="1"/>
    <col min="9928" max="9928" width="9.5" style="83" customWidth="1"/>
    <col min="9929" max="9929" width="6.75" style="83" customWidth="1"/>
    <col min="9930" max="9930" width="22.25" style="83" customWidth="1"/>
    <col min="9931" max="9932" width="9.5" style="83" customWidth="1"/>
    <col min="9933" max="9933" width="7.375" style="83" customWidth="1"/>
    <col min="9934" max="9934" width="12.625" style="83" customWidth="1"/>
    <col min="9935" max="10181" width="9" style="83"/>
    <col min="10182" max="10182" width="25.5" style="83" customWidth="1"/>
    <col min="10183" max="10183" width="8.5" style="83" customWidth="1"/>
    <col min="10184" max="10184" width="9.5" style="83" customWidth="1"/>
    <col min="10185" max="10185" width="6.75" style="83" customWidth="1"/>
    <col min="10186" max="10186" width="22.25" style="83" customWidth="1"/>
    <col min="10187" max="10188" width="9.5" style="83" customWidth="1"/>
    <col min="10189" max="10189" width="7.375" style="83" customWidth="1"/>
    <col min="10190" max="10190" width="12.625" style="83" customWidth="1"/>
    <col min="10191" max="10437" width="9" style="83"/>
    <col min="10438" max="10438" width="25.5" style="83" customWidth="1"/>
    <col min="10439" max="10439" width="8.5" style="83" customWidth="1"/>
    <col min="10440" max="10440" width="9.5" style="83" customWidth="1"/>
    <col min="10441" max="10441" width="6.75" style="83" customWidth="1"/>
    <col min="10442" max="10442" width="22.25" style="83" customWidth="1"/>
    <col min="10443" max="10444" width="9.5" style="83" customWidth="1"/>
    <col min="10445" max="10445" width="7.375" style="83" customWidth="1"/>
    <col min="10446" max="10446" width="12.625" style="83" customWidth="1"/>
    <col min="10447" max="10693" width="9" style="83"/>
    <col min="10694" max="10694" width="25.5" style="83" customWidth="1"/>
    <col min="10695" max="10695" width="8.5" style="83" customWidth="1"/>
    <col min="10696" max="10696" width="9.5" style="83" customWidth="1"/>
    <col min="10697" max="10697" width="6.75" style="83" customWidth="1"/>
    <col min="10698" max="10698" width="22.25" style="83" customWidth="1"/>
    <col min="10699" max="10700" width="9.5" style="83" customWidth="1"/>
    <col min="10701" max="10701" width="7.375" style="83" customWidth="1"/>
    <col min="10702" max="10702" width="12.625" style="83" customWidth="1"/>
    <col min="10703" max="10949" width="9" style="83"/>
    <col min="10950" max="10950" width="25.5" style="83" customWidth="1"/>
    <col min="10951" max="10951" width="8.5" style="83" customWidth="1"/>
    <col min="10952" max="10952" width="9.5" style="83" customWidth="1"/>
    <col min="10953" max="10953" width="6.75" style="83" customWidth="1"/>
    <col min="10954" max="10954" width="22.25" style="83" customWidth="1"/>
    <col min="10955" max="10956" width="9.5" style="83" customWidth="1"/>
    <col min="10957" max="10957" width="7.375" style="83" customWidth="1"/>
    <col min="10958" max="10958" width="12.625" style="83" customWidth="1"/>
    <col min="10959" max="11205" width="9" style="83"/>
    <col min="11206" max="11206" width="25.5" style="83" customWidth="1"/>
    <col min="11207" max="11207" width="8.5" style="83" customWidth="1"/>
    <col min="11208" max="11208" width="9.5" style="83" customWidth="1"/>
    <col min="11209" max="11209" width="6.75" style="83" customWidth="1"/>
    <col min="11210" max="11210" width="22.25" style="83" customWidth="1"/>
    <col min="11211" max="11212" width="9.5" style="83" customWidth="1"/>
    <col min="11213" max="11213" width="7.375" style="83" customWidth="1"/>
    <col min="11214" max="11214" width="12.625" style="83" customWidth="1"/>
    <col min="11215" max="11461" width="9" style="83"/>
    <col min="11462" max="11462" width="25.5" style="83" customWidth="1"/>
    <col min="11463" max="11463" width="8.5" style="83" customWidth="1"/>
    <col min="11464" max="11464" width="9.5" style="83" customWidth="1"/>
    <col min="11465" max="11465" width="6.75" style="83" customWidth="1"/>
    <col min="11466" max="11466" width="22.25" style="83" customWidth="1"/>
    <col min="11467" max="11468" width="9.5" style="83" customWidth="1"/>
    <col min="11469" max="11469" width="7.375" style="83" customWidth="1"/>
    <col min="11470" max="11470" width="12.625" style="83" customWidth="1"/>
    <col min="11471" max="11717" width="9" style="83"/>
    <col min="11718" max="11718" width="25.5" style="83" customWidth="1"/>
    <col min="11719" max="11719" width="8.5" style="83" customWidth="1"/>
    <col min="11720" max="11720" width="9.5" style="83" customWidth="1"/>
    <col min="11721" max="11721" width="6.75" style="83" customWidth="1"/>
    <col min="11722" max="11722" width="22.25" style="83" customWidth="1"/>
    <col min="11723" max="11724" width="9.5" style="83" customWidth="1"/>
    <col min="11725" max="11725" width="7.375" style="83" customWidth="1"/>
    <col min="11726" max="11726" width="12.625" style="83" customWidth="1"/>
    <col min="11727" max="11973" width="9" style="83"/>
    <col min="11974" max="11974" width="25.5" style="83" customWidth="1"/>
    <col min="11975" max="11975" width="8.5" style="83" customWidth="1"/>
    <col min="11976" max="11976" width="9.5" style="83" customWidth="1"/>
    <col min="11977" max="11977" width="6.75" style="83" customWidth="1"/>
    <col min="11978" max="11978" width="22.25" style="83" customWidth="1"/>
    <col min="11979" max="11980" width="9.5" style="83" customWidth="1"/>
    <col min="11981" max="11981" width="7.375" style="83" customWidth="1"/>
    <col min="11982" max="11982" width="12.625" style="83" customWidth="1"/>
    <col min="11983" max="12229" width="9" style="83"/>
    <col min="12230" max="12230" width="25.5" style="83" customWidth="1"/>
    <col min="12231" max="12231" width="8.5" style="83" customWidth="1"/>
    <col min="12232" max="12232" width="9.5" style="83" customWidth="1"/>
    <col min="12233" max="12233" width="6.75" style="83" customWidth="1"/>
    <col min="12234" max="12234" width="22.25" style="83" customWidth="1"/>
    <col min="12235" max="12236" width="9.5" style="83" customWidth="1"/>
    <col min="12237" max="12237" width="7.375" style="83" customWidth="1"/>
    <col min="12238" max="12238" width="12.625" style="83" customWidth="1"/>
    <col min="12239" max="12485" width="9" style="83"/>
    <col min="12486" max="12486" width="25.5" style="83" customWidth="1"/>
    <col min="12487" max="12487" width="8.5" style="83" customWidth="1"/>
    <col min="12488" max="12488" width="9.5" style="83" customWidth="1"/>
    <col min="12489" max="12489" width="6.75" style="83" customWidth="1"/>
    <col min="12490" max="12490" width="22.25" style="83" customWidth="1"/>
    <col min="12491" max="12492" width="9.5" style="83" customWidth="1"/>
    <col min="12493" max="12493" width="7.375" style="83" customWidth="1"/>
    <col min="12494" max="12494" width="12.625" style="83" customWidth="1"/>
    <col min="12495" max="12741" width="9" style="83"/>
    <col min="12742" max="12742" width="25.5" style="83" customWidth="1"/>
    <col min="12743" max="12743" width="8.5" style="83" customWidth="1"/>
    <col min="12744" max="12744" width="9.5" style="83" customWidth="1"/>
    <col min="12745" max="12745" width="6.75" style="83" customWidth="1"/>
    <col min="12746" max="12746" width="22.25" style="83" customWidth="1"/>
    <col min="12747" max="12748" width="9.5" style="83" customWidth="1"/>
    <col min="12749" max="12749" width="7.375" style="83" customWidth="1"/>
    <col min="12750" max="12750" width="12.625" style="83" customWidth="1"/>
    <col min="12751" max="12997" width="9" style="83"/>
    <col min="12998" max="12998" width="25.5" style="83" customWidth="1"/>
    <col min="12999" max="12999" width="8.5" style="83" customWidth="1"/>
    <col min="13000" max="13000" width="9.5" style="83" customWidth="1"/>
    <col min="13001" max="13001" width="6.75" style="83" customWidth="1"/>
    <col min="13002" max="13002" width="22.25" style="83" customWidth="1"/>
    <col min="13003" max="13004" width="9.5" style="83" customWidth="1"/>
    <col min="13005" max="13005" width="7.375" style="83" customWidth="1"/>
    <col min="13006" max="13006" width="12.625" style="83" customWidth="1"/>
    <col min="13007" max="13253" width="9" style="83"/>
    <col min="13254" max="13254" width="25.5" style="83" customWidth="1"/>
    <col min="13255" max="13255" width="8.5" style="83" customWidth="1"/>
    <col min="13256" max="13256" width="9.5" style="83" customWidth="1"/>
    <col min="13257" max="13257" width="6.75" style="83" customWidth="1"/>
    <col min="13258" max="13258" width="22.25" style="83" customWidth="1"/>
    <col min="13259" max="13260" width="9.5" style="83" customWidth="1"/>
    <col min="13261" max="13261" width="7.375" style="83" customWidth="1"/>
    <col min="13262" max="13262" width="12.625" style="83" customWidth="1"/>
    <col min="13263" max="13509" width="9" style="83"/>
    <col min="13510" max="13510" width="25.5" style="83" customWidth="1"/>
    <col min="13511" max="13511" width="8.5" style="83" customWidth="1"/>
    <col min="13512" max="13512" width="9.5" style="83" customWidth="1"/>
    <col min="13513" max="13513" width="6.75" style="83" customWidth="1"/>
    <col min="13514" max="13514" width="22.25" style="83" customWidth="1"/>
    <col min="13515" max="13516" width="9.5" style="83" customWidth="1"/>
    <col min="13517" max="13517" width="7.375" style="83" customWidth="1"/>
    <col min="13518" max="13518" width="12.625" style="83" customWidth="1"/>
    <col min="13519" max="13765" width="9" style="83"/>
    <col min="13766" max="13766" width="25.5" style="83" customWidth="1"/>
    <col min="13767" max="13767" width="8.5" style="83" customWidth="1"/>
    <col min="13768" max="13768" width="9.5" style="83" customWidth="1"/>
    <col min="13769" max="13769" width="6.75" style="83" customWidth="1"/>
    <col min="13770" max="13770" width="22.25" style="83" customWidth="1"/>
    <col min="13771" max="13772" width="9.5" style="83" customWidth="1"/>
    <col min="13773" max="13773" width="7.375" style="83" customWidth="1"/>
    <col min="13774" max="13774" width="12.625" style="83" customWidth="1"/>
    <col min="13775" max="14021" width="9" style="83"/>
    <col min="14022" max="14022" width="25.5" style="83" customWidth="1"/>
    <col min="14023" max="14023" width="8.5" style="83" customWidth="1"/>
    <col min="14024" max="14024" width="9.5" style="83" customWidth="1"/>
    <col min="14025" max="14025" width="6.75" style="83" customWidth="1"/>
    <col min="14026" max="14026" width="22.25" style="83" customWidth="1"/>
    <col min="14027" max="14028" width="9.5" style="83" customWidth="1"/>
    <col min="14029" max="14029" width="7.375" style="83" customWidth="1"/>
    <col min="14030" max="14030" width="12.625" style="83" customWidth="1"/>
    <col min="14031" max="14277" width="9" style="83"/>
    <col min="14278" max="14278" width="25.5" style="83" customWidth="1"/>
    <col min="14279" max="14279" width="8.5" style="83" customWidth="1"/>
    <col min="14280" max="14280" width="9.5" style="83" customWidth="1"/>
    <col min="14281" max="14281" width="6.75" style="83" customWidth="1"/>
    <col min="14282" max="14282" width="22.25" style="83" customWidth="1"/>
    <col min="14283" max="14284" width="9.5" style="83" customWidth="1"/>
    <col min="14285" max="14285" width="7.375" style="83" customWidth="1"/>
    <col min="14286" max="14286" width="12.625" style="83" customWidth="1"/>
    <col min="14287" max="14533" width="9" style="83"/>
    <col min="14534" max="14534" width="25.5" style="83" customWidth="1"/>
    <col min="14535" max="14535" width="8.5" style="83" customWidth="1"/>
    <col min="14536" max="14536" width="9.5" style="83" customWidth="1"/>
    <col min="14537" max="14537" width="6.75" style="83" customWidth="1"/>
    <col min="14538" max="14538" width="22.25" style="83" customWidth="1"/>
    <col min="14539" max="14540" width="9.5" style="83" customWidth="1"/>
    <col min="14541" max="14541" width="7.375" style="83" customWidth="1"/>
    <col min="14542" max="14542" width="12.625" style="83" customWidth="1"/>
    <col min="14543" max="14789" width="9" style="83"/>
    <col min="14790" max="14790" width="25.5" style="83" customWidth="1"/>
    <col min="14791" max="14791" width="8.5" style="83" customWidth="1"/>
    <col min="14792" max="14792" width="9.5" style="83" customWidth="1"/>
    <col min="14793" max="14793" width="6.75" style="83" customWidth="1"/>
    <col min="14794" max="14794" width="22.25" style="83" customWidth="1"/>
    <col min="14795" max="14796" width="9.5" style="83" customWidth="1"/>
    <col min="14797" max="14797" width="7.375" style="83" customWidth="1"/>
    <col min="14798" max="14798" width="12.625" style="83" customWidth="1"/>
    <col min="14799" max="15045" width="9" style="83"/>
    <col min="15046" max="15046" width="25.5" style="83" customWidth="1"/>
    <col min="15047" max="15047" width="8.5" style="83" customWidth="1"/>
    <col min="15048" max="15048" width="9.5" style="83" customWidth="1"/>
    <col min="15049" max="15049" width="6.75" style="83" customWidth="1"/>
    <col min="15050" max="15050" width="22.25" style="83" customWidth="1"/>
    <col min="15051" max="15052" width="9.5" style="83" customWidth="1"/>
    <col min="15053" max="15053" width="7.375" style="83" customWidth="1"/>
    <col min="15054" max="15054" width="12.625" style="83" customWidth="1"/>
    <col min="15055" max="15301" width="9" style="83"/>
    <col min="15302" max="15302" width="25.5" style="83" customWidth="1"/>
    <col min="15303" max="15303" width="8.5" style="83" customWidth="1"/>
    <col min="15304" max="15304" width="9.5" style="83" customWidth="1"/>
    <col min="15305" max="15305" width="6.75" style="83" customWidth="1"/>
    <col min="15306" max="15306" width="22.25" style="83" customWidth="1"/>
    <col min="15307" max="15308" width="9.5" style="83" customWidth="1"/>
    <col min="15309" max="15309" width="7.375" style="83" customWidth="1"/>
    <col min="15310" max="15310" width="12.625" style="83" customWidth="1"/>
    <col min="15311" max="15557" width="9" style="83"/>
    <col min="15558" max="15558" width="25.5" style="83" customWidth="1"/>
    <col min="15559" max="15559" width="8.5" style="83" customWidth="1"/>
    <col min="15560" max="15560" width="9.5" style="83" customWidth="1"/>
    <col min="15561" max="15561" width="6.75" style="83" customWidth="1"/>
    <col min="15562" max="15562" width="22.25" style="83" customWidth="1"/>
    <col min="15563" max="15564" width="9.5" style="83" customWidth="1"/>
    <col min="15565" max="15565" width="7.375" style="83" customWidth="1"/>
    <col min="15566" max="15566" width="12.625" style="83" customWidth="1"/>
    <col min="15567" max="15813" width="9" style="83"/>
    <col min="15814" max="15814" width="25.5" style="83" customWidth="1"/>
    <col min="15815" max="15815" width="8.5" style="83" customWidth="1"/>
    <col min="15816" max="15816" width="9.5" style="83" customWidth="1"/>
    <col min="15817" max="15817" width="6.75" style="83" customWidth="1"/>
    <col min="15818" max="15818" width="22.25" style="83" customWidth="1"/>
    <col min="15819" max="15820" width="9.5" style="83" customWidth="1"/>
    <col min="15821" max="15821" width="7.375" style="83" customWidth="1"/>
    <col min="15822" max="15822" width="12.625" style="83" customWidth="1"/>
    <col min="15823" max="16069" width="9" style="83"/>
    <col min="16070" max="16070" width="25.5" style="83" customWidth="1"/>
    <col min="16071" max="16071" width="8.5" style="83" customWidth="1"/>
    <col min="16072" max="16072" width="9.5" style="83" customWidth="1"/>
    <col min="16073" max="16073" width="6.75" style="83" customWidth="1"/>
    <col min="16074" max="16074" width="22.25" style="83" customWidth="1"/>
    <col min="16075" max="16076" width="9.5" style="83" customWidth="1"/>
    <col min="16077" max="16077" width="7.375" style="83" customWidth="1"/>
    <col min="16078" max="16078" width="12.625" style="83" customWidth="1"/>
    <col min="16079" max="16384" width="9" style="83"/>
  </cols>
  <sheetData>
    <row r="1" ht="24" spans="1:10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4"/>
    </row>
    <row r="2" s="82" customFormat="1" ht="18.75" customHeight="1" spans="1:12">
      <c r="A2" s="68"/>
      <c r="B2" s="69"/>
      <c r="C2" s="69"/>
      <c r="D2" s="85"/>
      <c r="E2" s="85"/>
      <c r="F2" s="85"/>
      <c r="G2" s="86"/>
      <c r="H2" s="86"/>
      <c r="I2" s="108" t="s">
        <v>29</v>
      </c>
      <c r="J2" s="108"/>
      <c r="K2" s="129"/>
      <c r="L2" s="129"/>
    </row>
    <row r="3" ht="20.25" customHeight="1" spans="1:10">
      <c r="A3" s="87" t="s">
        <v>30</v>
      </c>
      <c r="B3" s="87"/>
      <c r="C3" s="87"/>
      <c r="D3" s="87"/>
      <c r="E3" s="87"/>
      <c r="F3" s="87" t="s">
        <v>31</v>
      </c>
      <c r="G3" s="87"/>
      <c r="H3" s="87"/>
      <c r="I3" s="87"/>
      <c r="J3" s="87"/>
    </row>
    <row r="4" ht="20.25" customHeight="1" spans="1:14">
      <c r="A4" s="88" t="s">
        <v>32</v>
      </c>
      <c r="B4" s="89" t="s">
        <v>106</v>
      </c>
      <c r="C4" s="89" t="s">
        <v>107</v>
      </c>
      <c r="D4" s="89" t="s">
        <v>108</v>
      </c>
      <c r="E4" s="89" t="s">
        <v>109</v>
      </c>
      <c r="F4" s="88" t="s">
        <v>32</v>
      </c>
      <c r="G4" s="89" t="s">
        <v>106</v>
      </c>
      <c r="H4" s="89" t="s">
        <v>107</v>
      </c>
      <c r="I4" s="89" t="s">
        <v>108</v>
      </c>
      <c r="J4" s="89" t="s">
        <v>109</v>
      </c>
      <c r="M4" s="83" t="s">
        <v>110</v>
      </c>
      <c r="N4" s="83" t="s">
        <v>111</v>
      </c>
    </row>
    <row r="5" ht="20.25" customHeight="1" spans="1:15">
      <c r="A5" s="90" t="s">
        <v>36</v>
      </c>
      <c r="B5" s="110">
        <f>B6+B30</f>
        <v>64917545.47</v>
      </c>
      <c r="C5" s="110">
        <f>C6+C30</f>
        <v>71427072.76</v>
      </c>
      <c r="D5" s="110">
        <f>D6+D30</f>
        <v>71427072.76</v>
      </c>
      <c r="E5" s="111">
        <v>4.43</v>
      </c>
      <c r="F5" s="90" t="s">
        <v>36</v>
      </c>
      <c r="G5" s="112">
        <f>G6+G31</f>
        <v>64917545.47</v>
      </c>
      <c r="H5" s="112">
        <f>H6+H31</f>
        <v>71427072.76</v>
      </c>
      <c r="I5" s="112">
        <f>I6+I31</f>
        <v>71427072.76</v>
      </c>
      <c r="J5" s="111">
        <v>4.43</v>
      </c>
      <c r="K5" s="120">
        <v>1352892</v>
      </c>
      <c r="L5" s="120">
        <v>1352892</v>
      </c>
      <c r="M5" s="91">
        <f>M6+M30</f>
        <v>1330004</v>
      </c>
      <c r="N5" s="93">
        <f>N6+N31</f>
        <v>1330004</v>
      </c>
      <c r="O5" s="107"/>
    </row>
    <row r="6" ht="20.25" customHeight="1" spans="1:14">
      <c r="A6" s="94" t="s">
        <v>39</v>
      </c>
      <c r="B6" s="110">
        <f>B7+B22</f>
        <v>16955000</v>
      </c>
      <c r="C6" s="110">
        <f>C7+C22</f>
        <v>19283742.57</v>
      </c>
      <c r="D6" s="110">
        <f>D7+D22</f>
        <v>19283742.57</v>
      </c>
      <c r="E6" s="111">
        <v>28.25</v>
      </c>
      <c r="F6" s="95" t="s">
        <v>40</v>
      </c>
      <c r="G6" s="112">
        <f>SUM(G7:G30)</f>
        <v>64917545.47</v>
      </c>
      <c r="H6" s="112">
        <f t="shared" ref="H6:I6" si="0">SUM(H7:H30)</f>
        <v>60143551.81</v>
      </c>
      <c r="I6" s="112">
        <f t="shared" si="0"/>
        <v>59897164.79</v>
      </c>
      <c r="J6" s="111">
        <v>1.95</v>
      </c>
      <c r="K6" s="120">
        <v>619852</v>
      </c>
      <c r="L6" s="120">
        <v>1058376</v>
      </c>
      <c r="M6" s="91">
        <f>M7+M22</f>
        <v>755314</v>
      </c>
      <c r="N6" s="93">
        <f t="shared" ref="N6" si="1">SUM(N7:N30)</f>
        <v>1063130</v>
      </c>
    </row>
    <row r="7" ht="20.25" customHeight="1" spans="1:14">
      <c r="A7" s="96" t="s">
        <v>41</v>
      </c>
      <c r="B7" s="111">
        <f>SUM(B8:B21)</f>
        <v>16955000</v>
      </c>
      <c r="C7" s="111">
        <f t="shared" ref="C7:D7" si="2">SUM(C8:C21)</f>
        <v>19283742.56</v>
      </c>
      <c r="D7" s="111">
        <f t="shared" si="2"/>
        <v>19283742.56</v>
      </c>
      <c r="E7" s="111">
        <v>28.69</v>
      </c>
      <c r="F7" s="96" t="s">
        <v>42</v>
      </c>
      <c r="G7" s="121">
        <v>19687720.65</v>
      </c>
      <c r="H7" s="121">
        <v>20692423.71</v>
      </c>
      <c r="I7" s="121">
        <v>20692423.71</v>
      </c>
      <c r="J7" s="111">
        <v>12.74</v>
      </c>
      <c r="K7" s="120">
        <v>541362</v>
      </c>
      <c r="L7" s="120">
        <v>89240</v>
      </c>
      <c r="M7" s="97">
        <f t="shared" ref="M7" si="3">SUM(M8:M21)</f>
        <v>686409</v>
      </c>
      <c r="N7" s="83">
        <v>86783</v>
      </c>
    </row>
    <row r="8" ht="20.25" customHeight="1" spans="1:14">
      <c r="A8" s="100" t="s">
        <v>43</v>
      </c>
      <c r="B8" s="122">
        <v>3500000</v>
      </c>
      <c r="C8" s="121">
        <v>5319489.08</v>
      </c>
      <c r="D8" s="121">
        <v>5319489.08</v>
      </c>
      <c r="E8" s="111">
        <v>88.32</v>
      </c>
      <c r="F8" s="96" t="s">
        <v>44</v>
      </c>
      <c r="G8" s="113"/>
      <c r="H8" s="121">
        <v>20000</v>
      </c>
      <c r="I8" s="121">
        <v>20000</v>
      </c>
      <c r="J8" s="111">
        <v>0</v>
      </c>
      <c r="K8" s="120">
        <v>123964</v>
      </c>
      <c r="L8" s="120">
        <v>1755</v>
      </c>
      <c r="M8" s="83">
        <v>120330</v>
      </c>
      <c r="N8" s="83">
        <v>1160</v>
      </c>
    </row>
    <row r="9" ht="20.25" customHeight="1" spans="1:14">
      <c r="A9" s="100" t="s">
        <v>45</v>
      </c>
      <c r="B9" s="111"/>
      <c r="C9" s="111"/>
      <c r="D9" s="111"/>
      <c r="E9" s="111"/>
      <c r="F9" s="96" t="s">
        <v>46</v>
      </c>
      <c r="G9" s="121">
        <v>2930162.09</v>
      </c>
      <c r="H9" s="121">
        <v>4084868.77</v>
      </c>
      <c r="I9" s="121">
        <v>4084868.77</v>
      </c>
      <c r="J9" s="111">
        <v>11.68</v>
      </c>
      <c r="K9" s="120">
        <v>903</v>
      </c>
      <c r="L9" s="120">
        <v>95760</v>
      </c>
      <c r="M9" s="83">
        <v>1199</v>
      </c>
      <c r="N9" s="83">
        <v>106080</v>
      </c>
    </row>
    <row r="10" ht="20.25" customHeight="1" spans="1:14">
      <c r="A10" s="100" t="s">
        <v>47</v>
      </c>
      <c r="B10" s="122">
        <v>300000</v>
      </c>
      <c r="C10" s="121">
        <v>220396.94</v>
      </c>
      <c r="D10" s="121">
        <v>220396.94</v>
      </c>
      <c r="E10" s="111">
        <v>32.25</v>
      </c>
      <c r="F10" s="96" t="s">
        <v>48</v>
      </c>
      <c r="G10" s="113"/>
      <c r="H10" s="113"/>
      <c r="I10" s="113"/>
      <c r="J10" s="111"/>
      <c r="K10" s="120">
        <v>57892</v>
      </c>
      <c r="L10" s="120">
        <v>183743</v>
      </c>
      <c r="M10" s="83">
        <v>67063</v>
      </c>
      <c r="N10" s="83">
        <v>191347</v>
      </c>
    </row>
    <row r="11" ht="20.25" customHeight="1" spans="1:14">
      <c r="A11" s="100" t="s">
        <v>49</v>
      </c>
      <c r="B11" s="122">
        <v>150000</v>
      </c>
      <c r="C11" s="121">
        <v>672734.4</v>
      </c>
      <c r="D11" s="121">
        <v>672734.4</v>
      </c>
      <c r="E11" s="111">
        <v>696.12</v>
      </c>
      <c r="F11" s="96" t="s">
        <v>50</v>
      </c>
      <c r="G11" s="113"/>
      <c r="H11" s="113"/>
      <c r="I11" s="113"/>
      <c r="J11" s="111"/>
      <c r="K11" s="120">
        <v>24419</v>
      </c>
      <c r="L11" s="120">
        <v>21680</v>
      </c>
      <c r="M11" s="83">
        <v>32088</v>
      </c>
      <c r="N11" s="83">
        <v>23926</v>
      </c>
    </row>
    <row r="12" ht="20.25" customHeight="1" spans="1:14">
      <c r="A12" s="100" t="s">
        <v>51</v>
      </c>
      <c r="B12" s="122">
        <v>5000</v>
      </c>
      <c r="C12" s="121"/>
      <c r="D12" s="121"/>
      <c r="E12" s="111">
        <v>-100</v>
      </c>
      <c r="F12" s="96" t="s">
        <v>52</v>
      </c>
      <c r="G12" s="121">
        <v>2815880.68</v>
      </c>
      <c r="H12" s="121">
        <v>1392596.96</v>
      </c>
      <c r="I12" s="121">
        <v>1392596.96</v>
      </c>
      <c r="J12" s="130">
        <v>-3.97</v>
      </c>
      <c r="K12" s="120">
        <v>110</v>
      </c>
      <c r="L12" s="120">
        <v>16412</v>
      </c>
      <c r="M12" s="83">
        <v>110</v>
      </c>
      <c r="N12" s="83">
        <v>14710</v>
      </c>
    </row>
    <row r="13" ht="20.25" customHeight="1" spans="1:14">
      <c r="A13" s="100" t="s">
        <v>53</v>
      </c>
      <c r="B13" s="111"/>
      <c r="C13" s="111"/>
      <c r="D13" s="111"/>
      <c r="E13" s="111"/>
      <c r="F13" s="96" t="s">
        <v>54</v>
      </c>
      <c r="G13" s="121">
        <v>13650862.1</v>
      </c>
      <c r="H13" s="121">
        <v>10990561.85</v>
      </c>
      <c r="I13" s="121">
        <v>10990561.85</v>
      </c>
      <c r="J13" s="111">
        <v>-6.2</v>
      </c>
      <c r="K13" s="120">
        <v>22505</v>
      </c>
      <c r="L13" s="120">
        <v>113097</v>
      </c>
      <c r="M13" s="83">
        <v>23377</v>
      </c>
      <c r="N13" s="83">
        <v>121756</v>
      </c>
    </row>
    <row r="14" ht="20.25" customHeight="1" spans="1:14">
      <c r="A14" s="100" t="s">
        <v>55</v>
      </c>
      <c r="B14" s="122">
        <v>3450000</v>
      </c>
      <c r="C14" s="121">
        <v>4299906.16</v>
      </c>
      <c r="D14" s="121">
        <v>4299906.16</v>
      </c>
      <c r="E14" s="111">
        <v>64.15</v>
      </c>
      <c r="F14" s="96" t="s">
        <v>56</v>
      </c>
      <c r="G14" s="121">
        <v>3074107.96</v>
      </c>
      <c r="H14" s="121">
        <v>3372682.42</v>
      </c>
      <c r="I14" s="121">
        <v>3372682.42</v>
      </c>
      <c r="J14" s="111">
        <v>-26.66</v>
      </c>
      <c r="K14" s="120">
        <v>15688</v>
      </c>
      <c r="L14" s="120">
        <v>86789</v>
      </c>
      <c r="M14" s="83">
        <v>20796</v>
      </c>
      <c r="N14" s="83">
        <v>103715</v>
      </c>
    </row>
    <row r="15" ht="20.25" customHeight="1" spans="1:14">
      <c r="A15" s="100" t="s">
        <v>57</v>
      </c>
      <c r="B15" s="111"/>
      <c r="C15" s="111"/>
      <c r="D15" s="111"/>
      <c r="E15" s="111"/>
      <c r="F15" s="96" t="s">
        <v>58</v>
      </c>
      <c r="G15" s="121">
        <v>686465.12</v>
      </c>
      <c r="H15" s="121">
        <v>806465.12</v>
      </c>
      <c r="I15" s="121">
        <v>806465.12</v>
      </c>
      <c r="J15" s="111">
        <v>-61.6</v>
      </c>
      <c r="K15" s="120">
        <v>16954</v>
      </c>
      <c r="L15" s="120">
        <v>27765</v>
      </c>
      <c r="M15" s="83">
        <v>19244</v>
      </c>
      <c r="N15" s="83">
        <v>29673</v>
      </c>
    </row>
    <row r="16" ht="20.25" customHeight="1" spans="1:14">
      <c r="A16" s="100" t="s">
        <v>59</v>
      </c>
      <c r="B16" s="122">
        <v>9550000</v>
      </c>
      <c r="C16" s="121">
        <v>8771215.98</v>
      </c>
      <c r="D16" s="121">
        <v>8771215.98</v>
      </c>
      <c r="E16" s="111">
        <v>-5.55</v>
      </c>
      <c r="F16" s="96" t="s">
        <v>60</v>
      </c>
      <c r="G16" s="121">
        <v>3910282.69</v>
      </c>
      <c r="H16" s="121">
        <v>3846111.69</v>
      </c>
      <c r="I16" s="121">
        <v>3846111.69</v>
      </c>
      <c r="J16" s="111">
        <v>5.31</v>
      </c>
      <c r="K16" s="120">
        <v>35746</v>
      </c>
      <c r="L16" s="120">
        <v>197822</v>
      </c>
      <c r="M16" s="83">
        <v>60711</v>
      </c>
      <c r="N16" s="83">
        <v>169295</v>
      </c>
    </row>
    <row r="17" ht="20.25" customHeight="1" spans="1:14">
      <c r="A17" s="100" t="s">
        <v>61</v>
      </c>
      <c r="B17" s="111"/>
      <c r="C17" s="111"/>
      <c r="D17" s="111"/>
      <c r="E17" s="111"/>
      <c r="F17" s="96" t="s">
        <v>62</v>
      </c>
      <c r="G17" s="121">
        <v>13776719.44</v>
      </c>
      <c r="H17" s="121">
        <v>12637230.47</v>
      </c>
      <c r="I17" s="121">
        <v>12464813.78</v>
      </c>
      <c r="J17" s="111">
        <v>7.94</v>
      </c>
      <c r="K17" s="120">
        <v>55960</v>
      </c>
      <c r="L17" s="120">
        <v>92443</v>
      </c>
      <c r="M17" s="83">
        <v>119755</v>
      </c>
      <c r="N17" s="83">
        <v>87123</v>
      </c>
    </row>
    <row r="18" ht="20.25" customHeight="1" spans="1:14">
      <c r="A18" s="100" t="s">
        <v>63</v>
      </c>
      <c r="B18" s="111"/>
      <c r="C18" s="111"/>
      <c r="D18" s="111"/>
      <c r="E18" s="111"/>
      <c r="F18" s="96" t="s">
        <v>64</v>
      </c>
      <c r="G18" s="121">
        <v>240950.25</v>
      </c>
      <c r="H18" s="121">
        <v>240950.25</v>
      </c>
      <c r="I18" s="121">
        <v>240950.25</v>
      </c>
      <c r="J18" s="111">
        <v>-40.12</v>
      </c>
      <c r="K18" s="120">
        <v>15282</v>
      </c>
      <c r="L18" s="120">
        <v>35379</v>
      </c>
      <c r="M18" s="83">
        <v>9044</v>
      </c>
      <c r="N18" s="83">
        <v>29015</v>
      </c>
    </row>
    <row r="19" ht="20.25" customHeight="1" spans="1:14">
      <c r="A19" s="100" t="s">
        <v>65</v>
      </c>
      <c r="B19" s="111"/>
      <c r="C19" s="111"/>
      <c r="D19" s="111"/>
      <c r="E19" s="111"/>
      <c r="F19" s="96" t="s">
        <v>66</v>
      </c>
      <c r="G19" s="113"/>
      <c r="H19" s="113"/>
      <c r="I19" s="113"/>
      <c r="J19" s="111"/>
      <c r="K19" s="120">
        <v>171939</v>
      </c>
      <c r="L19" s="120">
        <v>15577</v>
      </c>
      <c r="M19" s="83">
        <v>212654</v>
      </c>
      <c r="N19" s="83">
        <v>27334</v>
      </c>
    </row>
    <row r="20" ht="20.25" customHeight="1" spans="1:14">
      <c r="A20" s="100" t="s">
        <v>67</v>
      </c>
      <c r="B20" s="111"/>
      <c r="C20" s="111"/>
      <c r="D20" s="111"/>
      <c r="E20" s="111"/>
      <c r="F20" s="96" t="s">
        <v>68</v>
      </c>
      <c r="G20" s="113"/>
      <c r="H20" s="113"/>
      <c r="I20" s="113"/>
      <c r="J20" s="111"/>
      <c r="L20" s="120">
        <v>20223</v>
      </c>
      <c r="M20" s="83">
        <v>38</v>
      </c>
      <c r="N20" s="83">
        <v>11467</v>
      </c>
    </row>
    <row r="21" ht="20.25" customHeight="1" spans="1:12">
      <c r="A21" s="100" t="s">
        <v>69</v>
      </c>
      <c r="B21" s="111"/>
      <c r="C21" s="111"/>
      <c r="D21" s="111"/>
      <c r="E21" s="111"/>
      <c r="F21" s="96" t="s">
        <v>70</v>
      </c>
      <c r="G21" s="113"/>
      <c r="H21" s="113"/>
      <c r="I21" s="113"/>
      <c r="J21" s="111"/>
      <c r="K21" s="120">
        <v>78490</v>
      </c>
      <c r="L21" s="120">
        <v>1700</v>
      </c>
    </row>
    <row r="22" ht="20.25" customHeight="1" spans="1:14">
      <c r="A22" s="96" t="s">
        <v>71</v>
      </c>
      <c r="B22" s="111">
        <f>SUM(B23:B29)</f>
        <v>0</v>
      </c>
      <c r="C22" s="111">
        <f>SUM(C23:C29)</f>
        <v>0.01</v>
      </c>
      <c r="D22" s="111">
        <f>SUM(D23:D29)</f>
        <v>0.01</v>
      </c>
      <c r="E22" s="111">
        <v>-100</v>
      </c>
      <c r="F22" s="96" t="s">
        <v>72</v>
      </c>
      <c r="G22" s="113"/>
      <c r="H22" s="113"/>
      <c r="I22" s="113"/>
      <c r="J22" s="111"/>
      <c r="K22" s="120">
        <v>23240</v>
      </c>
      <c r="L22" s="120">
        <v>8887</v>
      </c>
      <c r="M22" s="97">
        <f>SUM(M23:M29)</f>
        <v>68905</v>
      </c>
      <c r="N22" s="83">
        <v>724</v>
      </c>
    </row>
    <row r="23" ht="20.25" customHeight="1" spans="1:14">
      <c r="A23" s="100" t="s">
        <v>73</v>
      </c>
      <c r="B23" s="111"/>
      <c r="C23" s="111"/>
      <c r="D23" s="111"/>
      <c r="E23" s="111"/>
      <c r="F23" s="96" t="s">
        <v>74</v>
      </c>
      <c r="G23" s="121">
        <v>440649</v>
      </c>
      <c r="H23" s="121">
        <v>44027.7</v>
      </c>
      <c r="I23" s="121">
        <v>44027.7</v>
      </c>
      <c r="J23" s="111">
        <v>-25.82</v>
      </c>
      <c r="K23" s="120">
        <v>10381</v>
      </c>
      <c r="L23" s="120">
        <v>25134</v>
      </c>
      <c r="M23" s="83">
        <v>24692</v>
      </c>
      <c r="N23" s="83">
        <v>2256</v>
      </c>
    </row>
    <row r="24" ht="20.25" customHeight="1" spans="1:14">
      <c r="A24" s="100" t="s">
        <v>75</v>
      </c>
      <c r="B24" s="111"/>
      <c r="C24" s="111"/>
      <c r="D24" s="111"/>
      <c r="E24" s="111"/>
      <c r="F24" s="96" t="s">
        <v>76</v>
      </c>
      <c r="G24" s="121">
        <v>773323.32</v>
      </c>
      <c r="H24" s="121">
        <v>943724.32</v>
      </c>
      <c r="I24" s="121">
        <v>943724.32</v>
      </c>
      <c r="J24" s="111">
        <v>-3.2</v>
      </c>
      <c r="K24" s="120">
        <v>11537</v>
      </c>
      <c r="L24" s="120">
        <v>3921</v>
      </c>
      <c r="M24" s="83">
        <v>1809</v>
      </c>
      <c r="N24" s="83">
        <v>24745</v>
      </c>
    </row>
    <row r="25" ht="20.25" customHeight="1" spans="1:14">
      <c r="A25" s="100" t="s">
        <v>77</v>
      </c>
      <c r="B25" s="111"/>
      <c r="C25" s="111"/>
      <c r="D25" s="111"/>
      <c r="E25" s="111"/>
      <c r="F25" s="96" t="s">
        <v>78</v>
      </c>
      <c r="G25" s="113"/>
      <c r="H25" s="113"/>
      <c r="I25" s="130"/>
      <c r="J25" s="111"/>
      <c r="K25" s="120">
        <v>22240</v>
      </c>
      <c r="M25" s="83">
        <v>20999</v>
      </c>
      <c r="N25" s="83">
        <v>5300</v>
      </c>
    </row>
    <row r="26" ht="20.25" customHeight="1" spans="1:13">
      <c r="A26" s="123" t="s">
        <v>79</v>
      </c>
      <c r="B26" s="111"/>
      <c r="C26" s="111">
        <v>0.01</v>
      </c>
      <c r="D26" s="111">
        <v>0.01</v>
      </c>
      <c r="E26" s="111">
        <v>-100</v>
      </c>
      <c r="F26" s="96" t="s">
        <v>80</v>
      </c>
      <c r="G26" s="121">
        <v>191063.34</v>
      </c>
      <c r="H26" s="121">
        <v>1071908.55</v>
      </c>
      <c r="I26" s="121">
        <v>997938.22</v>
      </c>
      <c r="J26" s="111">
        <v>358.12</v>
      </c>
      <c r="K26" s="120">
        <v>9885</v>
      </c>
      <c r="L26" s="120">
        <v>2815</v>
      </c>
      <c r="M26" s="83">
        <v>18445</v>
      </c>
    </row>
    <row r="27" ht="20.25" customHeight="1" spans="1:13">
      <c r="A27" s="100" t="s">
        <v>81</v>
      </c>
      <c r="B27" s="111"/>
      <c r="C27" s="111"/>
      <c r="D27" s="111"/>
      <c r="E27" s="111"/>
      <c r="F27" s="96" t="s">
        <v>112</v>
      </c>
      <c r="G27" s="121">
        <v>1500000</v>
      </c>
      <c r="H27" s="113"/>
      <c r="I27" s="113"/>
      <c r="J27" s="111"/>
      <c r="K27" s="120">
        <v>50</v>
      </c>
      <c r="L27" s="120">
        <v>18233</v>
      </c>
      <c r="M27" s="83">
        <v>2111</v>
      </c>
    </row>
    <row r="28" ht="20.25" customHeight="1" spans="1:14">
      <c r="A28" s="100" t="s">
        <v>83</v>
      </c>
      <c r="B28" s="111"/>
      <c r="C28" s="111"/>
      <c r="D28" s="111"/>
      <c r="E28" s="111"/>
      <c r="F28" s="96" t="s">
        <v>82</v>
      </c>
      <c r="G28" s="121">
        <v>1239358.83</v>
      </c>
      <c r="H28" s="113"/>
      <c r="I28" s="113"/>
      <c r="J28" s="111"/>
      <c r="K28" s="120">
        <v>1157</v>
      </c>
      <c r="L28" s="120">
        <v>1</v>
      </c>
      <c r="M28" s="83">
        <v>88</v>
      </c>
      <c r="N28" s="83">
        <v>5441</v>
      </c>
    </row>
    <row r="29" ht="20.25" customHeight="1" spans="1:14">
      <c r="A29" s="100" t="s">
        <v>85</v>
      </c>
      <c r="B29" s="111"/>
      <c r="C29" s="111"/>
      <c r="D29" s="111"/>
      <c r="E29" s="111"/>
      <c r="F29" s="96" t="s">
        <v>84</v>
      </c>
      <c r="G29" s="113"/>
      <c r="H29" s="113"/>
      <c r="I29" s="113"/>
      <c r="J29" s="111"/>
      <c r="K29" s="120">
        <v>733040</v>
      </c>
      <c r="L29" s="120">
        <v>294516</v>
      </c>
      <c r="M29" s="83">
        <v>761</v>
      </c>
      <c r="N29" s="83">
        <v>21279</v>
      </c>
    </row>
    <row r="30" ht="20.25" customHeight="1" spans="1:14">
      <c r="A30" s="101" t="s">
        <v>91</v>
      </c>
      <c r="B30" s="110">
        <f>B31+B35+B36+B38+B37</f>
        <v>47962545.47</v>
      </c>
      <c r="C30" s="110">
        <f>C31+C35+C36+C38+C37</f>
        <v>52143330.19</v>
      </c>
      <c r="D30" s="110">
        <f>D31+D35+D36+D38+D37</f>
        <v>52143330.19</v>
      </c>
      <c r="E30" s="111">
        <v>-2.28</v>
      </c>
      <c r="F30" s="96" t="s">
        <v>86</v>
      </c>
      <c r="G30" s="113"/>
      <c r="H30" s="113"/>
      <c r="I30" s="113"/>
      <c r="J30" s="111"/>
      <c r="K30" s="120">
        <v>414296</v>
      </c>
      <c r="L30" s="120">
        <v>69075</v>
      </c>
      <c r="M30" s="91">
        <f>M31+M35+M36+M38+M37</f>
        <v>574690</v>
      </c>
      <c r="N30" s="83">
        <v>1</v>
      </c>
    </row>
    <row r="31" ht="20.25" customHeight="1" spans="1:14">
      <c r="A31" s="105" t="s">
        <v>92</v>
      </c>
      <c r="B31" s="111">
        <f>SUM(B32:B34)</f>
        <v>38533216.02</v>
      </c>
      <c r="C31" s="111">
        <f>SUM(C32:C34)</f>
        <v>42679919.49</v>
      </c>
      <c r="D31" s="111">
        <f>SUM(D32:D34)</f>
        <v>42679919.49</v>
      </c>
      <c r="E31" s="111">
        <v>-0.59</v>
      </c>
      <c r="F31" s="101" t="s">
        <v>94</v>
      </c>
      <c r="G31" s="112">
        <f>G32+G35+G36+G37</f>
        <v>0</v>
      </c>
      <c r="H31" s="112">
        <f>H32+H35+H36+H37</f>
        <v>11283520.95</v>
      </c>
      <c r="I31" s="112">
        <f>I32+I35+I36+I37</f>
        <v>11529907.97</v>
      </c>
      <c r="J31" s="111">
        <v>19.58</v>
      </c>
      <c r="K31" s="120">
        <v>78545</v>
      </c>
      <c r="L31" s="120">
        <v>69075</v>
      </c>
      <c r="M31" s="83">
        <v>425942</v>
      </c>
      <c r="N31" s="102">
        <f>N32+N34+N35+N36</f>
        <v>266874</v>
      </c>
    </row>
    <row r="32" ht="20.25" customHeight="1" spans="1:14">
      <c r="A32" s="96" t="s">
        <v>93</v>
      </c>
      <c r="B32" s="111"/>
      <c r="C32" s="111"/>
      <c r="D32" s="111"/>
      <c r="E32" s="111"/>
      <c r="F32" s="103" t="s">
        <v>96</v>
      </c>
      <c r="G32" s="117">
        <f>SUM(G33:G34)</f>
        <v>0</v>
      </c>
      <c r="H32" s="117">
        <f t="shared" ref="H32:I32" si="4">SUM(H33:H34)</f>
        <v>11283520.95</v>
      </c>
      <c r="I32" s="117">
        <f t="shared" si="4"/>
        <v>11283520.95</v>
      </c>
      <c r="J32" s="117">
        <v>5203.84</v>
      </c>
      <c r="K32" s="120">
        <v>199663</v>
      </c>
      <c r="L32" s="120">
        <v>89600</v>
      </c>
      <c r="M32" s="83">
        <v>78545</v>
      </c>
      <c r="N32" s="104">
        <v>68507</v>
      </c>
    </row>
    <row r="33" ht="20.25" customHeight="1" spans="1:14">
      <c r="A33" s="96" t="s">
        <v>95</v>
      </c>
      <c r="B33" s="124">
        <v>28635592</v>
      </c>
      <c r="C33" s="54">
        <v>28905394.6</v>
      </c>
      <c r="D33" s="54">
        <v>28905394.6</v>
      </c>
      <c r="E33" s="111">
        <v>2.45</v>
      </c>
      <c r="F33" s="96" t="s">
        <v>98</v>
      </c>
      <c r="G33" s="117"/>
      <c r="H33" s="54">
        <v>11283520.95</v>
      </c>
      <c r="I33" s="54">
        <v>11283520.95</v>
      </c>
      <c r="J33" s="111">
        <v>5203.84</v>
      </c>
      <c r="K33" s="120">
        <v>136088</v>
      </c>
      <c r="L33" s="120">
        <v>92091</v>
      </c>
      <c r="M33" s="83">
        <v>196644</v>
      </c>
      <c r="N33" s="104">
        <v>68507</v>
      </c>
    </row>
    <row r="34" ht="20.25" customHeight="1" spans="1:14">
      <c r="A34" s="96" t="s">
        <v>97</v>
      </c>
      <c r="B34" s="124">
        <v>9897624.02</v>
      </c>
      <c r="C34" s="54">
        <v>13774524.89</v>
      </c>
      <c r="D34" s="54">
        <v>13774524.89</v>
      </c>
      <c r="E34" s="111">
        <v>-6.43</v>
      </c>
      <c r="F34" s="96" t="s">
        <v>113</v>
      </c>
      <c r="G34" s="117"/>
      <c r="H34" s="117"/>
      <c r="I34" s="117"/>
      <c r="J34" s="111"/>
      <c r="K34" s="120">
        <v>89600</v>
      </c>
      <c r="L34" s="120">
        <v>43750</v>
      </c>
      <c r="M34" s="83">
        <v>150753</v>
      </c>
      <c r="N34" s="104"/>
    </row>
    <row r="35" ht="20.25" customHeight="1" spans="1:14">
      <c r="A35" s="103" t="s">
        <v>99</v>
      </c>
      <c r="B35" s="111"/>
      <c r="C35" s="111"/>
      <c r="D35" s="111"/>
      <c r="E35" s="111"/>
      <c r="F35" s="103" t="s">
        <v>102</v>
      </c>
      <c r="G35" s="117"/>
      <c r="H35" s="117"/>
      <c r="I35" s="117"/>
      <c r="J35" s="111"/>
      <c r="K35" s="120">
        <v>94980</v>
      </c>
      <c r="N35" s="104">
        <v>127926</v>
      </c>
    </row>
    <row r="36" ht="20.25" customHeight="1" spans="1:14">
      <c r="A36" s="125" t="s">
        <v>101</v>
      </c>
      <c r="B36" s="126">
        <v>7330139.34</v>
      </c>
      <c r="C36" s="54">
        <v>7330139.34</v>
      </c>
      <c r="D36" s="54">
        <v>7330139.34</v>
      </c>
      <c r="E36" s="111">
        <v>-12.64</v>
      </c>
      <c r="F36" s="103" t="s">
        <v>104</v>
      </c>
      <c r="G36" s="117"/>
      <c r="H36" s="54"/>
      <c r="I36" s="54"/>
      <c r="J36" s="111"/>
      <c r="K36" s="120">
        <v>75965</v>
      </c>
      <c r="M36" s="83">
        <v>92091</v>
      </c>
      <c r="N36" s="104">
        <v>70441</v>
      </c>
    </row>
    <row r="37" ht="20.25" customHeight="1" spans="1:13">
      <c r="A37" s="127" t="s">
        <v>114</v>
      </c>
      <c r="B37" s="111"/>
      <c r="C37" s="54">
        <v>34081.25</v>
      </c>
      <c r="D37" s="54">
        <v>34081.25</v>
      </c>
      <c r="E37" s="111">
        <v>-90</v>
      </c>
      <c r="F37" s="103" t="s">
        <v>105</v>
      </c>
      <c r="G37" s="117"/>
      <c r="H37" s="117"/>
      <c r="I37" s="54">
        <v>246387.02</v>
      </c>
      <c r="J37" s="111">
        <v>-88.26</v>
      </c>
      <c r="K37" s="120">
        <v>58199</v>
      </c>
      <c r="M37" s="83">
        <v>12907</v>
      </c>
    </row>
    <row r="38" ht="20.25" customHeight="1" spans="1:13">
      <c r="A38" s="103" t="s">
        <v>103</v>
      </c>
      <c r="B38" s="126">
        <v>2099190.11</v>
      </c>
      <c r="C38" s="54">
        <v>2099190.11</v>
      </c>
      <c r="D38" s="54">
        <v>2099190.11</v>
      </c>
      <c r="E38" s="111">
        <v>24.07</v>
      </c>
      <c r="F38" s="103" t="s">
        <v>115</v>
      </c>
      <c r="G38" s="117"/>
      <c r="H38" s="117"/>
      <c r="I38" s="117"/>
      <c r="J38" s="111"/>
      <c r="M38" s="83">
        <v>43750</v>
      </c>
    </row>
    <row r="39" spans="2:7">
      <c r="B39" s="107"/>
      <c r="C39" s="107"/>
      <c r="F39" s="120"/>
      <c r="G39" s="120"/>
    </row>
    <row r="41" spans="4:4">
      <c r="D41" s="107"/>
    </row>
    <row r="42" spans="4:9">
      <c r="D42" s="107"/>
      <c r="G42" s="107"/>
      <c r="H42" s="107"/>
      <c r="I42" s="107"/>
    </row>
    <row r="44" spans="4:4">
      <c r="D44" s="128"/>
    </row>
    <row r="45" spans="4:4">
      <c r="D45" s="107"/>
    </row>
    <row r="47" spans="8:8">
      <c r="H47" s="128"/>
    </row>
    <row r="48" spans="9:9">
      <c r="I48" s="128"/>
    </row>
  </sheetData>
  <protectedRanges>
    <protectedRange sqref="B8" name="区域1"/>
    <protectedRange sqref="B10" name="区域1_1"/>
    <protectedRange sqref="B11" name="区域1_2"/>
    <protectedRange sqref="B12" name="区域1_3"/>
    <protectedRange sqref="B14" name="区域1_4"/>
    <protectedRange sqref="B16" name="区域1_5"/>
  </protectedRanges>
  <mergeCells count="5">
    <mergeCell ref="A1:J1"/>
    <mergeCell ref="D2:F2"/>
    <mergeCell ref="I2:J2"/>
    <mergeCell ref="A3:E3"/>
    <mergeCell ref="F3:J3"/>
  </mergeCells>
  <printOptions horizontalCentered="1"/>
  <pageMargins left="0.708661417322835" right="0.511811023622047" top="0.748031496062992" bottom="0.748031496062992" header="0.31496062992126" footer="0.31496062992126"/>
  <pageSetup paperSize="9" scale="92" fitToHeight="0" orientation="landscape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D12" sqref="D12"/>
    </sheetView>
  </sheetViews>
  <sheetFormatPr defaultColWidth="9" defaultRowHeight="14.25"/>
  <cols>
    <col min="1" max="1" width="20.5" style="83" customWidth="1"/>
    <col min="2" max="2" width="11.375" style="83" customWidth="1"/>
    <col min="3" max="3" width="11.75" style="83" customWidth="1"/>
    <col min="4" max="4" width="12.875" style="83" customWidth="1"/>
    <col min="5" max="5" width="8.375" style="83" customWidth="1"/>
    <col min="6" max="6" width="22.25" style="83" customWidth="1"/>
    <col min="7" max="7" width="12.625" style="83" customWidth="1"/>
    <col min="8" max="8" width="16.875" style="83" customWidth="1"/>
    <col min="9" max="9" width="15.25" style="83" customWidth="1"/>
    <col min="10" max="10" width="7.625" style="83" customWidth="1"/>
    <col min="11" max="16" width="9" style="83" hidden="1" customWidth="1"/>
    <col min="17" max="214" width="9" style="83"/>
    <col min="215" max="215" width="25.5" style="83" customWidth="1"/>
    <col min="216" max="216" width="8.5" style="83" customWidth="1"/>
    <col min="217" max="217" width="9.5" style="83" customWidth="1"/>
    <col min="218" max="218" width="6.75" style="83" customWidth="1"/>
    <col min="219" max="219" width="22.25" style="83" customWidth="1"/>
    <col min="220" max="221" width="9.5" style="83" customWidth="1"/>
    <col min="222" max="222" width="7.375" style="83" customWidth="1"/>
    <col min="223" max="223" width="12.625" style="83" customWidth="1"/>
    <col min="224" max="470" width="9" style="83"/>
    <col min="471" max="471" width="25.5" style="83" customWidth="1"/>
    <col min="472" max="472" width="8.5" style="83" customWidth="1"/>
    <col min="473" max="473" width="9.5" style="83" customWidth="1"/>
    <col min="474" max="474" width="6.75" style="83" customWidth="1"/>
    <col min="475" max="475" width="22.25" style="83" customWidth="1"/>
    <col min="476" max="477" width="9.5" style="83" customWidth="1"/>
    <col min="478" max="478" width="7.375" style="83" customWidth="1"/>
    <col min="479" max="479" width="12.625" style="83" customWidth="1"/>
    <col min="480" max="726" width="9" style="83"/>
    <col min="727" max="727" width="25.5" style="83" customWidth="1"/>
    <col min="728" max="728" width="8.5" style="83" customWidth="1"/>
    <col min="729" max="729" width="9.5" style="83" customWidth="1"/>
    <col min="730" max="730" width="6.75" style="83" customWidth="1"/>
    <col min="731" max="731" width="22.25" style="83" customWidth="1"/>
    <col min="732" max="733" width="9.5" style="83" customWidth="1"/>
    <col min="734" max="734" width="7.375" style="83" customWidth="1"/>
    <col min="735" max="735" width="12.625" style="83" customWidth="1"/>
    <col min="736" max="982" width="9" style="83"/>
    <col min="983" max="983" width="25.5" style="83" customWidth="1"/>
    <col min="984" max="984" width="8.5" style="83" customWidth="1"/>
    <col min="985" max="985" width="9.5" style="83" customWidth="1"/>
    <col min="986" max="986" width="6.75" style="83" customWidth="1"/>
    <col min="987" max="987" width="22.25" style="83" customWidth="1"/>
    <col min="988" max="989" width="9.5" style="83" customWidth="1"/>
    <col min="990" max="990" width="7.375" style="83" customWidth="1"/>
    <col min="991" max="991" width="12.625" style="83" customWidth="1"/>
    <col min="992" max="1238" width="9" style="83"/>
    <col min="1239" max="1239" width="25.5" style="83" customWidth="1"/>
    <col min="1240" max="1240" width="8.5" style="83" customWidth="1"/>
    <col min="1241" max="1241" width="9.5" style="83" customWidth="1"/>
    <col min="1242" max="1242" width="6.75" style="83" customWidth="1"/>
    <col min="1243" max="1243" width="22.25" style="83" customWidth="1"/>
    <col min="1244" max="1245" width="9.5" style="83" customWidth="1"/>
    <col min="1246" max="1246" width="7.375" style="83" customWidth="1"/>
    <col min="1247" max="1247" width="12.625" style="83" customWidth="1"/>
    <col min="1248" max="1494" width="9" style="83"/>
    <col min="1495" max="1495" width="25.5" style="83" customWidth="1"/>
    <col min="1496" max="1496" width="8.5" style="83" customWidth="1"/>
    <col min="1497" max="1497" width="9.5" style="83" customWidth="1"/>
    <col min="1498" max="1498" width="6.75" style="83" customWidth="1"/>
    <col min="1499" max="1499" width="22.25" style="83" customWidth="1"/>
    <col min="1500" max="1501" width="9.5" style="83" customWidth="1"/>
    <col min="1502" max="1502" width="7.375" style="83" customWidth="1"/>
    <col min="1503" max="1503" width="12.625" style="83" customWidth="1"/>
    <col min="1504" max="1750" width="9" style="83"/>
    <col min="1751" max="1751" width="25.5" style="83" customWidth="1"/>
    <col min="1752" max="1752" width="8.5" style="83" customWidth="1"/>
    <col min="1753" max="1753" width="9.5" style="83" customWidth="1"/>
    <col min="1754" max="1754" width="6.75" style="83" customWidth="1"/>
    <col min="1755" max="1755" width="22.25" style="83" customWidth="1"/>
    <col min="1756" max="1757" width="9.5" style="83" customWidth="1"/>
    <col min="1758" max="1758" width="7.375" style="83" customWidth="1"/>
    <col min="1759" max="1759" width="12.625" style="83" customWidth="1"/>
    <col min="1760" max="2006" width="9" style="83"/>
    <col min="2007" max="2007" width="25.5" style="83" customWidth="1"/>
    <col min="2008" max="2008" width="8.5" style="83" customWidth="1"/>
    <col min="2009" max="2009" width="9.5" style="83" customWidth="1"/>
    <col min="2010" max="2010" width="6.75" style="83" customWidth="1"/>
    <col min="2011" max="2011" width="22.25" style="83" customWidth="1"/>
    <col min="2012" max="2013" width="9.5" style="83" customWidth="1"/>
    <col min="2014" max="2014" width="7.375" style="83" customWidth="1"/>
    <col min="2015" max="2015" width="12.625" style="83" customWidth="1"/>
    <col min="2016" max="2262" width="9" style="83"/>
    <col min="2263" max="2263" width="25.5" style="83" customWidth="1"/>
    <col min="2264" max="2264" width="8.5" style="83" customWidth="1"/>
    <col min="2265" max="2265" width="9.5" style="83" customWidth="1"/>
    <col min="2266" max="2266" width="6.75" style="83" customWidth="1"/>
    <col min="2267" max="2267" width="22.25" style="83" customWidth="1"/>
    <col min="2268" max="2269" width="9.5" style="83" customWidth="1"/>
    <col min="2270" max="2270" width="7.375" style="83" customWidth="1"/>
    <col min="2271" max="2271" width="12.625" style="83" customWidth="1"/>
    <col min="2272" max="2518" width="9" style="83"/>
    <col min="2519" max="2519" width="25.5" style="83" customWidth="1"/>
    <col min="2520" max="2520" width="8.5" style="83" customWidth="1"/>
    <col min="2521" max="2521" width="9.5" style="83" customWidth="1"/>
    <col min="2522" max="2522" width="6.75" style="83" customWidth="1"/>
    <col min="2523" max="2523" width="22.25" style="83" customWidth="1"/>
    <col min="2524" max="2525" width="9.5" style="83" customWidth="1"/>
    <col min="2526" max="2526" width="7.375" style="83" customWidth="1"/>
    <col min="2527" max="2527" width="12.625" style="83" customWidth="1"/>
    <col min="2528" max="2774" width="9" style="83"/>
    <col min="2775" max="2775" width="25.5" style="83" customWidth="1"/>
    <col min="2776" max="2776" width="8.5" style="83" customWidth="1"/>
    <col min="2777" max="2777" width="9.5" style="83" customWidth="1"/>
    <col min="2778" max="2778" width="6.75" style="83" customWidth="1"/>
    <col min="2779" max="2779" width="22.25" style="83" customWidth="1"/>
    <col min="2780" max="2781" width="9.5" style="83" customWidth="1"/>
    <col min="2782" max="2782" width="7.375" style="83" customWidth="1"/>
    <col min="2783" max="2783" width="12.625" style="83" customWidth="1"/>
    <col min="2784" max="3030" width="9" style="83"/>
    <col min="3031" max="3031" width="25.5" style="83" customWidth="1"/>
    <col min="3032" max="3032" width="8.5" style="83" customWidth="1"/>
    <col min="3033" max="3033" width="9.5" style="83" customWidth="1"/>
    <col min="3034" max="3034" width="6.75" style="83" customWidth="1"/>
    <col min="3035" max="3035" width="22.25" style="83" customWidth="1"/>
    <col min="3036" max="3037" width="9.5" style="83" customWidth="1"/>
    <col min="3038" max="3038" width="7.375" style="83" customWidth="1"/>
    <col min="3039" max="3039" width="12.625" style="83" customWidth="1"/>
    <col min="3040" max="3286" width="9" style="83"/>
    <col min="3287" max="3287" width="25.5" style="83" customWidth="1"/>
    <col min="3288" max="3288" width="8.5" style="83" customWidth="1"/>
    <col min="3289" max="3289" width="9.5" style="83" customWidth="1"/>
    <col min="3290" max="3290" width="6.75" style="83" customWidth="1"/>
    <col min="3291" max="3291" width="22.25" style="83" customWidth="1"/>
    <col min="3292" max="3293" width="9.5" style="83" customWidth="1"/>
    <col min="3294" max="3294" width="7.375" style="83" customWidth="1"/>
    <col min="3295" max="3295" width="12.625" style="83" customWidth="1"/>
    <col min="3296" max="3542" width="9" style="83"/>
    <col min="3543" max="3543" width="25.5" style="83" customWidth="1"/>
    <col min="3544" max="3544" width="8.5" style="83" customWidth="1"/>
    <col min="3545" max="3545" width="9.5" style="83" customWidth="1"/>
    <col min="3546" max="3546" width="6.75" style="83" customWidth="1"/>
    <col min="3547" max="3547" width="22.25" style="83" customWidth="1"/>
    <col min="3548" max="3549" width="9.5" style="83" customWidth="1"/>
    <col min="3550" max="3550" width="7.375" style="83" customWidth="1"/>
    <col min="3551" max="3551" width="12.625" style="83" customWidth="1"/>
    <col min="3552" max="3798" width="9" style="83"/>
    <col min="3799" max="3799" width="25.5" style="83" customWidth="1"/>
    <col min="3800" max="3800" width="8.5" style="83" customWidth="1"/>
    <col min="3801" max="3801" width="9.5" style="83" customWidth="1"/>
    <col min="3802" max="3802" width="6.75" style="83" customWidth="1"/>
    <col min="3803" max="3803" width="22.25" style="83" customWidth="1"/>
    <col min="3804" max="3805" width="9.5" style="83" customWidth="1"/>
    <col min="3806" max="3806" width="7.375" style="83" customWidth="1"/>
    <col min="3807" max="3807" width="12.625" style="83" customWidth="1"/>
    <col min="3808" max="4054" width="9" style="83"/>
    <col min="4055" max="4055" width="25.5" style="83" customWidth="1"/>
    <col min="4056" max="4056" width="8.5" style="83" customWidth="1"/>
    <col min="4057" max="4057" width="9.5" style="83" customWidth="1"/>
    <col min="4058" max="4058" width="6.75" style="83" customWidth="1"/>
    <col min="4059" max="4059" width="22.25" style="83" customWidth="1"/>
    <col min="4060" max="4061" width="9.5" style="83" customWidth="1"/>
    <col min="4062" max="4062" width="7.375" style="83" customWidth="1"/>
    <col min="4063" max="4063" width="12.625" style="83" customWidth="1"/>
    <col min="4064" max="4310" width="9" style="83"/>
    <col min="4311" max="4311" width="25.5" style="83" customWidth="1"/>
    <col min="4312" max="4312" width="8.5" style="83" customWidth="1"/>
    <col min="4313" max="4313" width="9.5" style="83" customWidth="1"/>
    <col min="4314" max="4314" width="6.75" style="83" customWidth="1"/>
    <col min="4315" max="4315" width="22.25" style="83" customWidth="1"/>
    <col min="4316" max="4317" width="9.5" style="83" customWidth="1"/>
    <col min="4318" max="4318" width="7.375" style="83" customWidth="1"/>
    <col min="4319" max="4319" width="12.625" style="83" customWidth="1"/>
    <col min="4320" max="4566" width="9" style="83"/>
    <col min="4567" max="4567" width="25.5" style="83" customWidth="1"/>
    <col min="4568" max="4568" width="8.5" style="83" customWidth="1"/>
    <col min="4569" max="4569" width="9.5" style="83" customWidth="1"/>
    <col min="4570" max="4570" width="6.75" style="83" customWidth="1"/>
    <col min="4571" max="4571" width="22.25" style="83" customWidth="1"/>
    <col min="4572" max="4573" width="9.5" style="83" customWidth="1"/>
    <col min="4574" max="4574" width="7.375" style="83" customWidth="1"/>
    <col min="4575" max="4575" width="12.625" style="83" customWidth="1"/>
    <col min="4576" max="4822" width="9" style="83"/>
    <col min="4823" max="4823" width="25.5" style="83" customWidth="1"/>
    <col min="4824" max="4824" width="8.5" style="83" customWidth="1"/>
    <col min="4825" max="4825" width="9.5" style="83" customWidth="1"/>
    <col min="4826" max="4826" width="6.75" style="83" customWidth="1"/>
    <col min="4827" max="4827" width="22.25" style="83" customWidth="1"/>
    <col min="4828" max="4829" width="9.5" style="83" customWidth="1"/>
    <col min="4830" max="4830" width="7.375" style="83" customWidth="1"/>
    <col min="4831" max="4831" width="12.625" style="83" customWidth="1"/>
    <col min="4832" max="5078" width="9" style="83"/>
    <col min="5079" max="5079" width="25.5" style="83" customWidth="1"/>
    <col min="5080" max="5080" width="8.5" style="83" customWidth="1"/>
    <col min="5081" max="5081" width="9.5" style="83" customWidth="1"/>
    <col min="5082" max="5082" width="6.75" style="83" customWidth="1"/>
    <col min="5083" max="5083" width="22.25" style="83" customWidth="1"/>
    <col min="5084" max="5085" width="9.5" style="83" customWidth="1"/>
    <col min="5086" max="5086" width="7.375" style="83" customWidth="1"/>
    <col min="5087" max="5087" width="12.625" style="83" customWidth="1"/>
    <col min="5088" max="5334" width="9" style="83"/>
    <col min="5335" max="5335" width="25.5" style="83" customWidth="1"/>
    <col min="5336" max="5336" width="8.5" style="83" customWidth="1"/>
    <col min="5337" max="5337" width="9.5" style="83" customWidth="1"/>
    <col min="5338" max="5338" width="6.75" style="83" customWidth="1"/>
    <col min="5339" max="5339" width="22.25" style="83" customWidth="1"/>
    <col min="5340" max="5341" width="9.5" style="83" customWidth="1"/>
    <col min="5342" max="5342" width="7.375" style="83" customWidth="1"/>
    <col min="5343" max="5343" width="12.625" style="83" customWidth="1"/>
    <col min="5344" max="5590" width="9" style="83"/>
    <col min="5591" max="5591" width="25.5" style="83" customWidth="1"/>
    <col min="5592" max="5592" width="8.5" style="83" customWidth="1"/>
    <col min="5593" max="5593" width="9.5" style="83" customWidth="1"/>
    <col min="5594" max="5594" width="6.75" style="83" customWidth="1"/>
    <col min="5595" max="5595" width="22.25" style="83" customWidth="1"/>
    <col min="5596" max="5597" width="9.5" style="83" customWidth="1"/>
    <col min="5598" max="5598" width="7.375" style="83" customWidth="1"/>
    <col min="5599" max="5599" width="12.625" style="83" customWidth="1"/>
    <col min="5600" max="5846" width="9" style="83"/>
    <col min="5847" max="5847" width="25.5" style="83" customWidth="1"/>
    <col min="5848" max="5848" width="8.5" style="83" customWidth="1"/>
    <col min="5849" max="5849" width="9.5" style="83" customWidth="1"/>
    <col min="5850" max="5850" width="6.75" style="83" customWidth="1"/>
    <col min="5851" max="5851" width="22.25" style="83" customWidth="1"/>
    <col min="5852" max="5853" width="9.5" style="83" customWidth="1"/>
    <col min="5854" max="5854" width="7.375" style="83" customWidth="1"/>
    <col min="5855" max="5855" width="12.625" style="83" customWidth="1"/>
    <col min="5856" max="6102" width="9" style="83"/>
    <col min="6103" max="6103" width="25.5" style="83" customWidth="1"/>
    <col min="6104" max="6104" width="8.5" style="83" customWidth="1"/>
    <col min="6105" max="6105" width="9.5" style="83" customWidth="1"/>
    <col min="6106" max="6106" width="6.75" style="83" customWidth="1"/>
    <col min="6107" max="6107" width="22.25" style="83" customWidth="1"/>
    <col min="6108" max="6109" width="9.5" style="83" customWidth="1"/>
    <col min="6110" max="6110" width="7.375" style="83" customWidth="1"/>
    <col min="6111" max="6111" width="12.625" style="83" customWidth="1"/>
    <col min="6112" max="6358" width="9" style="83"/>
    <col min="6359" max="6359" width="25.5" style="83" customWidth="1"/>
    <col min="6360" max="6360" width="8.5" style="83" customWidth="1"/>
    <col min="6361" max="6361" width="9.5" style="83" customWidth="1"/>
    <col min="6362" max="6362" width="6.75" style="83" customWidth="1"/>
    <col min="6363" max="6363" width="22.25" style="83" customWidth="1"/>
    <col min="6364" max="6365" width="9.5" style="83" customWidth="1"/>
    <col min="6366" max="6366" width="7.375" style="83" customWidth="1"/>
    <col min="6367" max="6367" width="12.625" style="83" customWidth="1"/>
    <col min="6368" max="6614" width="9" style="83"/>
    <col min="6615" max="6615" width="25.5" style="83" customWidth="1"/>
    <col min="6616" max="6616" width="8.5" style="83" customWidth="1"/>
    <col min="6617" max="6617" width="9.5" style="83" customWidth="1"/>
    <col min="6618" max="6618" width="6.75" style="83" customWidth="1"/>
    <col min="6619" max="6619" width="22.25" style="83" customWidth="1"/>
    <col min="6620" max="6621" width="9.5" style="83" customWidth="1"/>
    <col min="6622" max="6622" width="7.375" style="83" customWidth="1"/>
    <col min="6623" max="6623" width="12.625" style="83" customWidth="1"/>
    <col min="6624" max="6870" width="9" style="83"/>
    <col min="6871" max="6871" width="25.5" style="83" customWidth="1"/>
    <col min="6872" max="6872" width="8.5" style="83" customWidth="1"/>
    <col min="6873" max="6873" width="9.5" style="83" customWidth="1"/>
    <col min="6874" max="6874" width="6.75" style="83" customWidth="1"/>
    <col min="6875" max="6875" width="22.25" style="83" customWidth="1"/>
    <col min="6876" max="6877" width="9.5" style="83" customWidth="1"/>
    <col min="6878" max="6878" width="7.375" style="83" customWidth="1"/>
    <col min="6879" max="6879" width="12.625" style="83" customWidth="1"/>
    <col min="6880" max="7126" width="9" style="83"/>
    <col min="7127" max="7127" width="25.5" style="83" customWidth="1"/>
    <col min="7128" max="7128" width="8.5" style="83" customWidth="1"/>
    <col min="7129" max="7129" width="9.5" style="83" customWidth="1"/>
    <col min="7130" max="7130" width="6.75" style="83" customWidth="1"/>
    <col min="7131" max="7131" width="22.25" style="83" customWidth="1"/>
    <col min="7132" max="7133" width="9.5" style="83" customWidth="1"/>
    <col min="7134" max="7134" width="7.375" style="83" customWidth="1"/>
    <col min="7135" max="7135" width="12.625" style="83" customWidth="1"/>
    <col min="7136" max="7382" width="9" style="83"/>
    <col min="7383" max="7383" width="25.5" style="83" customWidth="1"/>
    <col min="7384" max="7384" width="8.5" style="83" customWidth="1"/>
    <col min="7385" max="7385" width="9.5" style="83" customWidth="1"/>
    <col min="7386" max="7386" width="6.75" style="83" customWidth="1"/>
    <col min="7387" max="7387" width="22.25" style="83" customWidth="1"/>
    <col min="7388" max="7389" width="9.5" style="83" customWidth="1"/>
    <col min="7390" max="7390" width="7.375" style="83" customWidth="1"/>
    <col min="7391" max="7391" width="12.625" style="83" customWidth="1"/>
    <col min="7392" max="7638" width="9" style="83"/>
    <col min="7639" max="7639" width="25.5" style="83" customWidth="1"/>
    <col min="7640" max="7640" width="8.5" style="83" customWidth="1"/>
    <col min="7641" max="7641" width="9.5" style="83" customWidth="1"/>
    <col min="7642" max="7642" width="6.75" style="83" customWidth="1"/>
    <col min="7643" max="7643" width="22.25" style="83" customWidth="1"/>
    <col min="7644" max="7645" width="9.5" style="83" customWidth="1"/>
    <col min="7646" max="7646" width="7.375" style="83" customWidth="1"/>
    <col min="7647" max="7647" width="12.625" style="83" customWidth="1"/>
    <col min="7648" max="7894" width="9" style="83"/>
    <col min="7895" max="7895" width="25.5" style="83" customWidth="1"/>
    <col min="7896" max="7896" width="8.5" style="83" customWidth="1"/>
    <col min="7897" max="7897" width="9.5" style="83" customWidth="1"/>
    <col min="7898" max="7898" width="6.75" style="83" customWidth="1"/>
    <col min="7899" max="7899" width="22.25" style="83" customWidth="1"/>
    <col min="7900" max="7901" width="9.5" style="83" customWidth="1"/>
    <col min="7902" max="7902" width="7.375" style="83" customWidth="1"/>
    <col min="7903" max="7903" width="12.625" style="83" customWidth="1"/>
    <col min="7904" max="8150" width="9" style="83"/>
    <col min="8151" max="8151" width="25.5" style="83" customWidth="1"/>
    <col min="8152" max="8152" width="8.5" style="83" customWidth="1"/>
    <col min="8153" max="8153" width="9.5" style="83" customWidth="1"/>
    <col min="8154" max="8154" width="6.75" style="83" customWidth="1"/>
    <col min="8155" max="8155" width="22.25" style="83" customWidth="1"/>
    <col min="8156" max="8157" width="9.5" style="83" customWidth="1"/>
    <col min="8158" max="8158" width="7.375" style="83" customWidth="1"/>
    <col min="8159" max="8159" width="12.625" style="83" customWidth="1"/>
    <col min="8160" max="8406" width="9" style="83"/>
    <col min="8407" max="8407" width="25.5" style="83" customWidth="1"/>
    <col min="8408" max="8408" width="8.5" style="83" customWidth="1"/>
    <col min="8409" max="8409" width="9.5" style="83" customWidth="1"/>
    <col min="8410" max="8410" width="6.75" style="83" customWidth="1"/>
    <col min="8411" max="8411" width="22.25" style="83" customWidth="1"/>
    <col min="8412" max="8413" width="9.5" style="83" customWidth="1"/>
    <col min="8414" max="8414" width="7.375" style="83" customWidth="1"/>
    <col min="8415" max="8415" width="12.625" style="83" customWidth="1"/>
    <col min="8416" max="8662" width="9" style="83"/>
    <col min="8663" max="8663" width="25.5" style="83" customWidth="1"/>
    <col min="8664" max="8664" width="8.5" style="83" customWidth="1"/>
    <col min="8665" max="8665" width="9.5" style="83" customWidth="1"/>
    <col min="8666" max="8666" width="6.75" style="83" customWidth="1"/>
    <col min="8667" max="8667" width="22.25" style="83" customWidth="1"/>
    <col min="8668" max="8669" width="9.5" style="83" customWidth="1"/>
    <col min="8670" max="8670" width="7.375" style="83" customWidth="1"/>
    <col min="8671" max="8671" width="12.625" style="83" customWidth="1"/>
    <col min="8672" max="8918" width="9" style="83"/>
    <col min="8919" max="8919" width="25.5" style="83" customWidth="1"/>
    <col min="8920" max="8920" width="8.5" style="83" customWidth="1"/>
    <col min="8921" max="8921" width="9.5" style="83" customWidth="1"/>
    <col min="8922" max="8922" width="6.75" style="83" customWidth="1"/>
    <col min="8923" max="8923" width="22.25" style="83" customWidth="1"/>
    <col min="8924" max="8925" width="9.5" style="83" customWidth="1"/>
    <col min="8926" max="8926" width="7.375" style="83" customWidth="1"/>
    <col min="8927" max="8927" width="12.625" style="83" customWidth="1"/>
    <col min="8928" max="9174" width="9" style="83"/>
    <col min="9175" max="9175" width="25.5" style="83" customWidth="1"/>
    <col min="9176" max="9176" width="8.5" style="83" customWidth="1"/>
    <col min="9177" max="9177" width="9.5" style="83" customWidth="1"/>
    <col min="9178" max="9178" width="6.75" style="83" customWidth="1"/>
    <col min="9179" max="9179" width="22.25" style="83" customWidth="1"/>
    <col min="9180" max="9181" width="9.5" style="83" customWidth="1"/>
    <col min="9182" max="9182" width="7.375" style="83" customWidth="1"/>
    <col min="9183" max="9183" width="12.625" style="83" customWidth="1"/>
    <col min="9184" max="9430" width="9" style="83"/>
    <col min="9431" max="9431" width="25.5" style="83" customWidth="1"/>
    <col min="9432" max="9432" width="8.5" style="83" customWidth="1"/>
    <col min="9433" max="9433" width="9.5" style="83" customWidth="1"/>
    <col min="9434" max="9434" width="6.75" style="83" customWidth="1"/>
    <col min="9435" max="9435" width="22.25" style="83" customWidth="1"/>
    <col min="9436" max="9437" width="9.5" style="83" customWidth="1"/>
    <col min="9438" max="9438" width="7.375" style="83" customWidth="1"/>
    <col min="9439" max="9439" width="12.625" style="83" customWidth="1"/>
    <col min="9440" max="9686" width="9" style="83"/>
    <col min="9687" max="9687" width="25.5" style="83" customWidth="1"/>
    <col min="9688" max="9688" width="8.5" style="83" customWidth="1"/>
    <col min="9689" max="9689" width="9.5" style="83" customWidth="1"/>
    <col min="9690" max="9690" width="6.75" style="83" customWidth="1"/>
    <col min="9691" max="9691" width="22.25" style="83" customWidth="1"/>
    <col min="9692" max="9693" width="9.5" style="83" customWidth="1"/>
    <col min="9694" max="9694" width="7.375" style="83" customWidth="1"/>
    <col min="9695" max="9695" width="12.625" style="83" customWidth="1"/>
    <col min="9696" max="9942" width="9" style="83"/>
    <col min="9943" max="9943" width="25.5" style="83" customWidth="1"/>
    <col min="9944" max="9944" width="8.5" style="83" customWidth="1"/>
    <col min="9945" max="9945" width="9.5" style="83" customWidth="1"/>
    <col min="9946" max="9946" width="6.75" style="83" customWidth="1"/>
    <col min="9947" max="9947" width="22.25" style="83" customWidth="1"/>
    <col min="9948" max="9949" width="9.5" style="83" customWidth="1"/>
    <col min="9950" max="9950" width="7.375" style="83" customWidth="1"/>
    <col min="9951" max="9951" width="12.625" style="83" customWidth="1"/>
    <col min="9952" max="10198" width="9" style="83"/>
    <col min="10199" max="10199" width="25.5" style="83" customWidth="1"/>
    <col min="10200" max="10200" width="8.5" style="83" customWidth="1"/>
    <col min="10201" max="10201" width="9.5" style="83" customWidth="1"/>
    <col min="10202" max="10202" width="6.75" style="83" customWidth="1"/>
    <col min="10203" max="10203" width="22.25" style="83" customWidth="1"/>
    <col min="10204" max="10205" width="9.5" style="83" customWidth="1"/>
    <col min="10206" max="10206" width="7.375" style="83" customWidth="1"/>
    <col min="10207" max="10207" width="12.625" style="83" customWidth="1"/>
    <col min="10208" max="10454" width="9" style="83"/>
    <col min="10455" max="10455" width="25.5" style="83" customWidth="1"/>
    <col min="10456" max="10456" width="8.5" style="83" customWidth="1"/>
    <col min="10457" max="10457" width="9.5" style="83" customWidth="1"/>
    <col min="10458" max="10458" width="6.75" style="83" customWidth="1"/>
    <col min="10459" max="10459" width="22.25" style="83" customWidth="1"/>
    <col min="10460" max="10461" width="9.5" style="83" customWidth="1"/>
    <col min="10462" max="10462" width="7.375" style="83" customWidth="1"/>
    <col min="10463" max="10463" width="12.625" style="83" customWidth="1"/>
    <col min="10464" max="10710" width="9" style="83"/>
    <col min="10711" max="10711" width="25.5" style="83" customWidth="1"/>
    <col min="10712" max="10712" width="8.5" style="83" customWidth="1"/>
    <col min="10713" max="10713" width="9.5" style="83" customWidth="1"/>
    <col min="10714" max="10714" width="6.75" style="83" customWidth="1"/>
    <col min="10715" max="10715" width="22.25" style="83" customWidth="1"/>
    <col min="10716" max="10717" width="9.5" style="83" customWidth="1"/>
    <col min="10718" max="10718" width="7.375" style="83" customWidth="1"/>
    <col min="10719" max="10719" width="12.625" style="83" customWidth="1"/>
    <col min="10720" max="10966" width="9" style="83"/>
    <col min="10967" max="10967" width="25.5" style="83" customWidth="1"/>
    <col min="10968" max="10968" width="8.5" style="83" customWidth="1"/>
    <col min="10969" max="10969" width="9.5" style="83" customWidth="1"/>
    <col min="10970" max="10970" width="6.75" style="83" customWidth="1"/>
    <col min="10971" max="10971" width="22.25" style="83" customWidth="1"/>
    <col min="10972" max="10973" width="9.5" style="83" customWidth="1"/>
    <col min="10974" max="10974" width="7.375" style="83" customWidth="1"/>
    <col min="10975" max="10975" width="12.625" style="83" customWidth="1"/>
    <col min="10976" max="11222" width="9" style="83"/>
    <col min="11223" max="11223" width="25.5" style="83" customWidth="1"/>
    <col min="11224" max="11224" width="8.5" style="83" customWidth="1"/>
    <col min="11225" max="11225" width="9.5" style="83" customWidth="1"/>
    <col min="11226" max="11226" width="6.75" style="83" customWidth="1"/>
    <col min="11227" max="11227" width="22.25" style="83" customWidth="1"/>
    <col min="11228" max="11229" width="9.5" style="83" customWidth="1"/>
    <col min="11230" max="11230" width="7.375" style="83" customWidth="1"/>
    <col min="11231" max="11231" width="12.625" style="83" customWidth="1"/>
    <col min="11232" max="11478" width="9" style="83"/>
    <col min="11479" max="11479" width="25.5" style="83" customWidth="1"/>
    <col min="11480" max="11480" width="8.5" style="83" customWidth="1"/>
    <col min="11481" max="11481" width="9.5" style="83" customWidth="1"/>
    <col min="11482" max="11482" width="6.75" style="83" customWidth="1"/>
    <col min="11483" max="11483" width="22.25" style="83" customWidth="1"/>
    <col min="11484" max="11485" width="9.5" style="83" customWidth="1"/>
    <col min="11486" max="11486" width="7.375" style="83" customWidth="1"/>
    <col min="11487" max="11487" width="12.625" style="83" customWidth="1"/>
    <col min="11488" max="11734" width="9" style="83"/>
    <col min="11735" max="11735" width="25.5" style="83" customWidth="1"/>
    <col min="11736" max="11736" width="8.5" style="83" customWidth="1"/>
    <col min="11737" max="11737" width="9.5" style="83" customWidth="1"/>
    <col min="11738" max="11738" width="6.75" style="83" customWidth="1"/>
    <col min="11739" max="11739" width="22.25" style="83" customWidth="1"/>
    <col min="11740" max="11741" width="9.5" style="83" customWidth="1"/>
    <col min="11742" max="11742" width="7.375" style="83" customWidth="1"/>
    <col min="11743" max="11743" width="12.625" style="83" customWidth="1"/>
    <col min="11744" max="11990" width="9" style="83"/>
    <col min="11991" max="11991" width="25.5" style="83" customWidth="1"/>
    <col min="11992" max="11992" width="8.5" style="83" customWidth="1"/>
    <col min="11993" max="11993" width="9.5" style="83" customWidth="1"/>
    <col min="11994" max="11994" width="6.75" style="83" customWidth="1"/>
    <col min="11995" max="11995" width="22.25" style="83" customWidth="1"/>
    <col min="11996" max="11997" width="9.5" style="83" customWidth="1"/>
    <col min="11998" max="11998" width="7.375" style="83" customWidth="1"/>
    <col min="11999" max="11999" width="12.625" style="83" customWidth="1"/>
    <col min="12000" max="12246" width="9" style="83"/>
    <col min="12247" max="12247" width="25.5" style="83" customWidth="1"/>
    <col min="12248" max="12248" width="8.5" style="83" customWidth="1"/>
    <col min="12249" max="12249" width="9.5" style="83" customWidth="1"/>
    <col min="12250" max="12250" width="6.75" style="83" customWidth="1"/>
    <col min="12251" max="12251" width="22.25" style="83" customWidth="1"/>
    <col min="12252" max="12253" width="9.5" style="83" customWidth="1"/>
    <col min="12254" max="12254" width="7.375" style="83" customWidth="1"/>
    <col min="12255" max="12255" width="12.625" style="83" customWidth="1"/>
    <col min="12256" max="12502" width="9" style="83"/>
    <col min="12503" max="12503" width="25.5" style="83" customWidth="1"/>
    <col min="12504" max="12504" width="8.5" style="83" customWidth="1"/>
    <col min="12505" max="12505" width="9.5" style="83" customWidth="1"/>
    <col min="12506" max="12506" width="6.75" style="83" customWidth="1"/>
    <col min="12507" max="12507" width="22.25" style="83" customWidth="1"/>
    <col min="12508" max="12509" width="9.5" style="83" customWidth="1"/>
    <col min="12510" max="12510" width="7.375" style="83" customWidth="1"/>
    <col min="12511" max="12511" width="12.625" style="83" customWidth="1"/>
    <col min="12512" max="12758" width="9" style="83"/>
    <col min="12759" max="12759" width="25.5" style="83" customWidth="1"/>
    <col min="12760" max="12760" width="8.5" style="83" customWidth="1"/>
    <col min="12761" max="12761" width="9.5" style="83" customWidth="1"/>
    <col min="12762" max="12762" width="6.75" style="83" customWidth="1"/>
    <col min="12763" max="12763" width="22.25" style="83" customWidth="1"/>
    <col min="12764" max="12765" width="9.5" style="83" customWidth="1"/>
    <col min="12766" max="12766" width="7.375" style="83" customWidth="1"/>
    <col min="12767" max="12767" width="12.625" style="83" customWidth="1"/>
    <col min="12768" max="13014" width="9" style="83"/>
    <col min="13015" max="13015" width="25.5" style="83" customWidth="1"/>
    <col min="13016" max="13016" width="8.5" style="83" customWidth="1"/>
    <col min="13017" max="13017" width="9.5" style="83" customWidth="1"/>
    <col min="13018" max="13018" width="6.75" style="83" customWidth="1"/>
    <col min="13019" max="13019" width="22.25" style="83" customWidth="1"/>
    <col min="13020" max="13021" width="9.5" style="83" customWidth="1"/>
    <col min="13022" max="13022" width="7.375" style="83" customWidth="1"/>
    <col min="13023" max="13023" width="12.625" style="83" customWidth="1"/>
    <col min="13024" max="13270" width="9" style="83"/>
    <col min="13271" max="13271" width="25.5" style="83" customWidth="1"/>
    <col min="13272" max="13272" width="8.5" style="83" customWidth="1"/>
    <col min="13273" max="13273" width="9.5" style="83" customWidth="1"/>
    <col min="13274" max="13274" width="6.75" style="83" customWidth="1"/>
    <col min="13275" max="13275" width="22.25" style="83" customWidth="1"/>
    <col min="13276" max="13277" width="9.5" style="83" customWidth="1"/>
    <col min="13278" max="13278" width="7.375" style="83" customWidth="1"/>
    <col min="13279" max="13279" width="12.625" style="83" customWidth="1"/>
    <col min="13280" max="13526" width="9" style="83"/>
    <col min="13527" max="13527" width="25.5" style="83" customWidth="1"/>
    <col min="13528" max="13528" width="8.5" style="83" customWidth="1"/>
    <col min="13529" max="13529" width="9.5" style="83" customWidth="1"/>
    <col min="13530" max="13530" width="6.75" style="83" customWidth="1"/>
    <col min="13531" max="13531" width="22.25" style="83" customWidth="1"/>
    <col min="13532" max="13533" width="9.5" style="83" customWidth="1"/>
    <col min="13534" max="13534" width="7.375" style="83" customWidth="1"/>
    <col min="13535" max="13535" width="12.625" style="83" customWidth="1"/>
    <col min="13536" max="13782" width="9" style="83"/>
    <col min="13783" max="13783" width="25.5" style="83" customWidth="1"/>
    <col min="13784" max="13784" width="8.5" style="83" customWidth="1"/>
    <col min="13785" max="13785" width="9.5" style="83" customWidth="1"/>
    <col min="13786" max="13786" width="6.75" style="83" customWidth="1"/>
    <col min="13787" max="13787" width="22.25" style="83" customWidth="1"/>
    <col min="13788" max="13789" width="9.5" style="83" customWidth="1"/>
    <col min="13790" max="13790" width="7.375" style="83" customWidth="1"/>
    <col min="13791" max="13791" width="12.625" style="83" customWidth="1"/>
    <col min="13792" max="14038" width="9" style="83"/>
    <col min="14039" max="14039" width="25.5" style="83" customWidth="1"/>
    <col min="14040" max="14040" width="8.5" style="83" customWidth="1"/>
    <col min="14041" max="14041" width="9.5" style="83" customWidth="1"/>
    <col min="14042" max="14042" width="6.75" style="83" customWidth="1"/>
    <col min="14043" max="14043" width="22.25" style="83" customWidth="1"/>
    <col min="14044" max="14045" width="9.5" style="83" customWidth="1"/>
    <col min="14046" max="14046" width="7.375" style="83" customWidth="1"/>
    <col min="14047" max="14047" width="12.625" style="83" customWidth="1"/>
    <col min="14048" max="14294" width="9" style="83"/>
    <col min="14295" max="14295" width="25.5" style="83" customWidth="1"/>
    <col min="14296" max="14296" width="8.5" style="83" customWidth="1"/>
    <col min="14297" max="14297" width="9.5" style="83" customWidth="1"/>
    <col min="14298" max="14298" width="6.75" style="83" customWidth="1"/>
    <col min="14299" max="14299" width="22.25" style="83" customWidth="1"/>
    <col min="14300" max="14301" width="9.5" style="83" customWidth="1"/>
    <col min="14302" max="14302" width="7.375" style="83" customWidth="1"/>
    <col min="14303" max="14303" width="12.625" style="83" customWidth="1"/>
    <col min="14304" max="14550" width="9" style="83"/>
    <col min="14551" max="14551" width="25.5" style="83" customWidth="1"/>
    <col min="14552" max="14552" width="8.5" style="83" customWidth="1"/>
    <col min="14553" max="14553" width="9.5" style="83" customWidth="1"/>
    <col min="14554" max="14554" width="6.75" style="83" customWidth="1"/>
    <col min="14555" max="14555" width="22.25" style="83" customWidth="1"/>
    <col min="14556" max="14557" width="9.5" style="83" customWidth="1"/>
    <col min="14558" max="14558" width="7.375" style="83" customWidth="1"/>
    <col min="14559" max="14559" width="12.625" style="83" customWidth="1"/>
    <col min="14560" max="14806" width="9" style="83"/>
    <col min="14807" max="14807" width="25.5" style="83" customWidth="1"/>
    <col min="14808" max="14808" width="8.5" style="83" customWidth="1"/>
    <col min="14809" max="14809" width="9.5" style="83" customWidth="1"/>
    <col min="14810" max="14810" width="6.75" style="83" customWidth="1"/>
    <col min="14811" max="14811" width="22.25" style="83" customWidth="1"/>
    <col min="14812" max="14813" width="9.5" style="83" customWidth="1"/>
    <col min="14814" max="14814" width="7.375" style="83" customWidth="1"/>
    <col min="14815" max="14815" width="12.625" style="83" customWidth="1"/>
    <col min="14816" max="15062" width="9" style="83"/>
    <col min="15063" max="15063" width="25.5" style="83" customWidth="1"/>
    <col min="15064" max="15064" width="8.5" style="83" customWidth="1"/>
    <col min="15065" max="15065" width="9.5" style="83" customWidth="1"/>
    <col min="15066" max="15066" width="6.75" style="83" customWidth="1"/>
    <col min="15067" max="15067" width="22.25" style="83" customWidth="1"/>
    <col min="15068" max="15069" width="9.5" style="83" customWidth="1"/>
    <col min="15070" max="15070" width="7.375" style="83" customWidth="1"/>
    <col min="15071" max="15071" width="12.625" style="83" customWidth="1"/>
    <col min="15072" max="15318" width="9" style="83"/>
    <col min="15319" max="15319" width="25.5" style="83" customWidth="1"/>
    <col min="15320" max="15320" width="8.5" style="83" customWidth="1"/>
    <col min="15321" max="15321" width="9.5" style="83" customWidth="1"/>
    <col min="15322" max="15322" width="6.75" style="83" customWidth="1"/>
    <col min="15323" max="15323" width="22.25" style="83" customWidth="1"/>
    <col min="15324" max="15325" width="9.5" style="83" customWidth="1"/>
    <col min="15326" max="15326" width="7.375" style="83" customWidth="1"/>
    <col min="15327" max="15327" width="12.625" style="83" customWidth="1"/>
    <col min="15328" max="15574" width="9" style="83"/>
    <col min="15575" max="15575" width="25.5" style="83" customWidth="1"/>
    <col min="15576" max="15576" width="8.5" style="83" customWidth="1"/>
    <col min="15577" max="15577" width="9.5" style="83" customWidth="1"/>
    <col min="15578" max="15578" width="6.75" style="83" customWidth="1"/>
    <col min="15579" max="15579" width="22.25" style="83" customWidth="1"/>
    <col min="15580" max="15581" width="9.5" style="83" customWidth="1"/>
    <col min="15582" max="15582" width="7.375" style="83" customWidth="1"/>
    <col min="15583" max="15583" width="12.625" style="83" customWidth="1"/>
    <col min="15584" max="15830" width="9" style="83"/>
    <col min="15831" max="15831" width="25.5" style="83" customWidth="1"/>
    <col min="15832" max="15832" width="8.5" style="83" customWidth="1"/>
    <col min="15833" max="15833" width="9.5" style="83" customWidth="1"/>
    <col min="15834" max="15834" width="6.75" style="83" customWidth="1"/>
    <col min="15835" max="15835" width="22.25" style="83" customWidth="1"/>
    <col min="15836" max="15837" width="9.5" style="83" customWidth="1"/>
    <col min="15838" max="15838" width="7.375" style="83" customWidth="1"/>
    <col min="15839" max="15839" width="12.625" style="83" customWidth="1"/>
    <col min="15840" max="16086" width="9" style="83"/>
    <col min="16087" max="16087" width="25.5" style="83" customWidth="1"/>
    <col min="16088" max="16088" width="8.5" style="83" customWidth="1"/>
    <col min="16089" max="16089" width="9.5" style="83" customWidth="1"/>
    <col min="16090" max="16090" width="6.75" style="83" customWidth="1"/>
    <col min="16091" max="16091" width="22.25" style="83" customWidth="1"/>
    <col min="16092" max="16093" width="9.5" style="83" customWidth="1"/>
    <col min="16094" max="16094" width="7.375" style="83" customWidth="1"/>
    <col min="16095" max="16095" width="12.625" style="83" customWidth="1"/>
    <col min="16096" max="16384" width="9" style="83"/>
  </cols>
  <sheetData>
    <row r="1" ht="24" spans="1:10">
      <c r="A1" s="84" t="s">
        <v>10</v>
      </c>
      <c r="B1" s="84"/>
      <c r="C1" s="84"/>
      <c r="D1" s="84"/>
      <c r="E1" s="84"/>
      <c r="F1" s="84"/>
      <c r="G1" s="84"/>
      <c r="H1" s="84"/>
      <c r="I1" s="84"/>
      <c r="J1" s="84"/>
    </row>
    <row r="2" s="82" customFormat="1" ht="18.75" customHeight="1" spans="1:10">
      <c r="A2" s="68"/>
      <c r="B2" s="69"/>
      <c r="C2" s="69"/>
      <c r="D2" s="85"/>
      <c r="E2" s="85"/>
      <c r="F2" s="85"/>
      <c r="G2" s="86"/>
      <c r="H2" s="86"/>
      <c r="I2" s="108" t="s">
        <v>29</v>
      </c>
      <c r="J2" s="108"/>
    </row>
    <row r="3" ht="20.25" customHeight="1" spans="1:10">
      <c r="A3" s="87" t="s">
        <v>30</v>
      </c>
      <c r="B3" s="87"/>
      <c r="C3" s="87"/>
      <c r="D3" s="87"/>
      <c r="E3" s="87"/>
      <c r="F3" s="87" t="s">
        <v>31</v>
      </c>
      <c r="G3" s="87"/>
      <c r="H3" s="87"/>
      <c r="I3" s="87"/>
      <c r="J3" s="87"/>
    </row>
    <row r="4" ht="20.25" customHeight="1" spans="1:10">
      <c r="A4" s="88" t="s">
        <v>32</v>
      </c>
      <c r="B4" s="89" t="s">
        <v>106</v>
      </c>
      <c r="C4" s="89" t="s">
        <v>107</v>
      </c>
      <c r="D4" s="89" t="s">
        <v>108</v>
      </c>
      <c r="E4" s="89" t="s">
        <v>116</v>
      </c>
      <c r="F4" s="88" t="s">
        <v>32</v>
      </c>
      <c r="G4" s="89" t="s">
        <v>106</v>
      </c>
      <c r="H4" s="89" t="s">
        <v>107</v>
      </c>
      <c r="I4" s="89" t="s">
        <v>108</v>
      </c>
      <c r="J4" s="89" t="s">
        <v>116</v>
      </c>
    </row>
    <row r="5" ht="20.25" customHeight="1" spans="1:14">
      <c r="A5" s="90" t="s">
        <v>36</v>
      </c>
      <c r="B5" s="110">
        <f>B6+B15</f>
        <v>1779211.25</v>
      </c>
      <c r="C5" s="110">
        <f>C6+C15</f>
        <v>1807027.15</v>
      </c>
      <c r="D5" s="110">
        <f>D6+D15</f>
        <v>1807027.15</v>
      </c>
      <c r="E5" s="111">
        <v>-71.92</v>
      </c>
      <c r="F5" s="90" t="s">
        <v>36</v>
      </c>
      <c r="G5" s="112">
        <f>G6+G14</f>
        <v>1779211.25</v>
      </c>
      <c r="H5" s="112">
        <f>H6+H14</f>
        <v>1807027.15</v>
      </c>
      <c r="I5" s="112">
        <f>I6+I14</f>
        <v>1807027.15</v>
      </c>
      <c r="J5" s="111">
        <v>-71.92</v>
      </c>
      <c r="K5" s="83">
        <v>928472</v>
      </c>
      <c r="L5" s="83">
        <v>928472</v>
      </c>
      <c r="M5" s="91">
        <f>M6+M15</f>
        <v>1100487</v>
      </c>
      <c r="N5" s="93">
        <f>N6+N14</f>
        <v>1100487</v>
      </c>
    </row>
    <row r="6" ht="20.25" customHeight="1" spans="1:15">
      <c r="A6" s="94" t="s">
        <v>89</v>
      </c>
      <c r="B6" s="110"/>
      <c r="C6" s="110"/>
      <c r="D6" s="110"/>
      <c r="E6" s="111"/>
      <c r="F6" s="95" t="s">
        <v>90</v>
      </c>
      <c r="G6" s="112">
        <f>SUM(G7:G13)</f>
        <v>1779211.25</v>
      </c>
      <c r="H6" s="112">
        <f>SUM(H7:H13)</f>
        <v>1272865.9</v>
      </c>
      <c r="I6" s="112">
        <f>SUM(I7:I13)</f>
        <v>1272865.9</v>
      </c>
      <c r="J6" s="111">
        <v>-70.5</v>
      </c>
      <c r="L6" s="83">
        <v>815260</v>
      </c>
      <c r="M6" s="83">
        <v>250</v>
      </c>
      <c r="N6" s="93">
        <f>SUM(N7:N13)</f>
        <v>855454</v>
      </c>
      <c r="O6" s="83">
        <f>I6/H6</f>
        <v>1</v>
      </c>
    </row>
    <row r="7" ht="20.25" customHeight="1" spans="1:14">
      <c r="A7" s="96"/>
      <c r="B7" s="111"/>
      <c r="C7" s="111"/>
      <c r="D7" s="111"/>
      <c r="E7" s="111"/>
      <c r="F7" s="96" t="s">
        <v>52</v>
      </c>
      <c r="G7" s="113"/>
      <c r="H7" s="113"/>
      <c r="I7" s="113"/>
      <c r="J7" s="111"/>
      <c r="L7" s="107">
        <v>2402</v>
      </c>
      <c r="N7" s="107">
        <v>122</v>
      </c>
    </row>
    <row r="8" ht="20.25" customHeight="1" spans="1:14">
      <c r="A8" s="100"/>
      <c r="B8" s="111"/>
      <c r="C8" s="111"/>
      <c r="D8" s="111"/>
      <c r="E8" s="111"/>
      <c r="F8" s="96" t="s">
        <v>54</v>
      </c>
      <c r="G8" s="113"/>
      <c r="H8" s="114">
        <v>7800</v>
      </c>
      <c r="I8" s="114">
        <v>7800</v>
      </c>
      <c r="J8" s="111">
        <v>0</v>
      </c>
      <c r="L8" s="107">
        <v>787420</v>
      </c>
      <c r="N8" s="107">
        <v>1840</v>
      </c>
    </row>
    <row r="9" ht="20.25" customHeight="1" spans="1:14">
      <c r="A9" s="100"/>
      <c r="B9" s="111"/>
      <c r="C9" s="111"/>
      <c r="D9" s="111"/>
      <c r="E9" s="111"/>
      <c r="F9" s="96" t="s">
        <v>60</v>
      </c>
      <c r="G9" s="115">
        <v>1230930</v>
      </c>
      <c r="H9" s="116">
        <v>1230850</v>
      </c>
      <c r="I9" s="116">
        <v>1230850</v>
      </c>
      <c r="J9" s="111">
        <v>-70.98</v>
      </c>
      <c r="L9" s="107">
        <v>7731</v>
      </c>
      <c r="N9" s="107">
        <v>827720</v>
      </c>
    </row>
    <row r="10" ht="20.25" customHeight="1" spans="1:14">
      <c r="A10" s="100"/>
      <c r="B10" s="111"/>
      <c r="C10" s="111"/>
      <c r="D10" s="111"/>
      <c r="E10" s="111"/>
      <c r="F10" s="96" t="s">
        <v>62</v>
      </c>
      <c r="G10" s="113"/>
      <c r="H10" s="113"/>
      <c r="I10" s="113"/>
      <c r="J10" s="111"/>
      <c r="L10" s="107">
        <v>113</v>
      </c>
      <c r="N10" s="107">
        <v>6198</v>
      </c>
    </row>
    <row r="11" ht="20.25" customHeight="1" spans="1:14">
      <c r="A11" s="100"/>
      <c r="B11" s="111"/>
      <c r="C11" s="111"/>
      <c r="D11" s="111"/>
      <c r="E11" s="111"/>
      <c r="F11" s="96" t="s">
        <v>82</v>
      </c>
      <c r="G11" s="113">
        <v>548281.25</v>
      </c>
      <c r="H11" s="116">
        <v>34215.9</v>
      </c>
      <c r="I11" s="116">
        <v>34215.9</v>
      </c>
      <c r="J11" s="111">
        <v>-47.94</v>
      </c>
      <c r="L11" s="107">
        <v>3437</v>
      </c>
      <c r="N11" s="107">
        <v>3278</v>
      </c>
    </row>
    <row r="12" ht="20.25" customHeight="1" spans="1:14">
      <c r="A12" s="100"/>
      <c r="B12" s="111"/>
      <c r="C12" s="111"/>
      <c r="D12" s="111"/>
      <c r="E12" s="111"/>
      <c r="F12" s="96" t="s">
        <v>84</v>
      </c>
      <c r="G12" s="113"/>
      <c r="H12" s="113"/>
      <c r="I12" s="113"/>
      <c r="J12" s="111"/>
      <c r="L12" s="107">
        <v>14156</v>
      </c>
      <c r="N12" s="107">
        <v>16293</v>
      </c>
    </row>
    <row r="13" ht="20.25" customHeight="1" spans="1:14">
      <c r="A13" s="100"/>
      <c r="B13" s="111"/>
      <c r="C13" s="111"/>
      <c r="D13" s="111"/>
      <c r="E13" s="111"/>
      <c r="F13" s="96" t="s">
        <v>86</v>
      </c>
      <c r="G13" s="113"/>
      <c r="H13" s="113"/>
      <c r="I13" s="113"/>
      <c r="J13" s="111"/>
      <c r="L13" s="107">
        <v>1</v>
      </c>
      <c r="N13" s="83">
        <v>3</v>
      </c>
    </row>
    <row r="14" ht="20.25" customHeight="1" spans="1:14">
      <c r="A14" s="100"/>
      <c r="B14" s="111"/>
      <c r="C14" s="111"/>
      <c r="D14" s="111"/>
      <c r="E14" s="111"/>
      <c r="F14" s="101" t="s">
        <v>94</v>
      </c>
      <c r="G14" s="112">
        <f>G15+G17+G18+G19</f>
        <v>0</v>
      </c>
      <c r="H14" s="112">
        <f>H15+H17+H18+H19</f>
        <v>534161.25</v>
      </c>
      <c r="I14" s="112">
        <f>I15+I17+I18+I19</f>
        <v>534161.25</v>
      </c>
      <c r="J14" s="111">
        <v>-74.81</v>
      </c>
      <c r="L14" s="83">
        <v>113212</v>
      </c>
      <c r="N14" s="83">
        <v>245033</v>
      </c>
    </row>
    <row r="15" ht="20.25" customHeight="1" spans="1:14">
      <c r="A15" s="101" t="s">
        <v>91</v>
      </c>
      <c r="B15" s="110">
        <f>B16+B18+B19</f>
        <v>1779211.25</v>
      </c>
      <c r="C15" s="110">
        <f>C16+C18+C19</f>
        <v>1807027.15</v>
      </c>
      <c r="D15" s="110">
        <f>D16+D18+D19</f>
        <v>1807027.15</v>
      </c>
      <c r="E15" s="111">
        <v>-71.92</v>
      </c>
      <c r="F15" s="103" t="s">
        <v>96</v>
      </c>
      <c r="G15" s="117">
        <f>G16</f>
        <v>0</v>
      </c>
      <c r="H15" s="117">
        <f>H16</f>
        <v>500080</v>
      </c>
      <c r="I15" s="117">
        <f>I16</f>
        <v>500080</v>
      </c>
      <c r="J15" s="111">
        <v>100</v>
      </c>
      <c r="L15" s="83">
        <v>35</v>
      </c>
      <c r="M15" s="83">
        <v>1100237</v>
      </c>
      <c r="N15" s="83">
        <v>3591</v>
      </c>
    </row>
    <row r="16" ht="20.25" customHeight="1" spans="1:14">
      <c r="A16" s="105" t="s">
        <v>92</v>
      </c>
      <c r="B16" s="111">
        <f>SUM(B17:B17)</f>
        <v>0</v>
      </c>
      <c r="C16" s="111">
        <f t="shared" ref="C16:D16" si="0">SUM(C17:C17)</f>
        <v>27815.9</v>
      </c>
      <c r="D16" s="111">
        <f t="shared" si="0"/>
        <v>27815.9</v>
      </c>
      <c r="E16" s="111">
        <v>-99.39</v>
      </c>
      <c r="F16" s="96" t="s">
        <v>98</v>
      </c>
      <c r="G16" s="117"/>
      <c r="H16" s="117">
        <v>500080</v>
      </c>
      <c r="I16" s="117">
        <v>500080</v>
      </c>
      <c r="J16" s="111">
        <v>100</v>
      </c>
      <c r="L16" s="83">
        <v>35</v>
      </c>
      <c r="M16" s="83">
        <v>824225</v>
      </c>
      <c r="N16" s="83">
        <v>3591</v>
      </c>
    </row>
    <row r="17" ht="20.25" customHeight="1" spans="1:14">
      <c r="A17" s="96" t="s">
        <v>97</v>
      </c>
      <c r="B17" s="111"/>
      <c r="C17" s="118">
        <v>27815.9</v>
      </c>
      <c r="D17" s="118">
        <v>27815.9</v>
      </c>
      <c r="E17" s="111">
        <v>-99.39</v>
      </c>
      <c r="F17" s="103" t="s">
        <v>102</v>
      </c>
      <c r="G17" s="117"/>
      <c r="H17" s="117"/>
      <c r="I17" s="117"/>
      <c r="J17" s="111"/>
      <c r="L17" s="83">
        <v>57000</v>
      </c>
      <c r="M17" s="83">
        <v>824225</v>
      </c>
      <c r="N17" s="83">
        <v>155800</v>
      </c>
    </row>
    <row r="18" ht="20.25" customHeight="1" spans="1:14">
      <c r="A18" s="103" t="s">
        <v>99</v>
      </c>
      <c r="B18" s="111"/>
      <c r="C18" s="111"/>
      <c r="D18" s="111"/>
      <c r="E18" s="111"/>
      <c r="F18" s="103" t="s">
        <v>117</v>
      </c>
      <c r="G18" s="117"/>
      <c r="H18" s="54">
        <v>34081.25</v>
      </c>
      <c r="I18" s="54">
        <v>34081.25</v>
      </c>
      <c r="J18" s="111">
        <v>-90.01</v>
      </c>
      <c r="K18" s="83">
        <v>852328</v>
      </c>
      <c r="L18" s="83">
        <v>35965</v>
      </c>
      <c r="M18" s="83">
        <v>255800</v>
      </c>
      <c r="N18" s="83">
        <v>12589</v>
      </c>
    </row>
    <row r="19" ht="20.25" customHeight="1" spans="1:14">
      <c r="A19" s="103" t="s">
        <v>103</v>
      </c>
      <c r="B19" s="119">
        <v>1779211.25</v>
      </c>
      <c r="C19" s="118">
        <v>1779211.25</v>
      </c>
      <c r="D19" s="118">
        <v>1779211.25</v>
      </c>
      <c r="E19" s="111">
        <v>-4.18</v>
      </c>
      <c r="F19" s="103" t="s">
        <v>105</v>
      </c>
      <c r="G19" s="117"/>
      <c r="H19" s="117"/>
      <c r="I19" s="54"/>
      <c r="J19" s="111"/>
      <c r="K19" s="83">
        <v>57000</v>
      </c>
      <c r="L19" s="83">
        <v>20212</v>
      </c>
      <c r="M19" s="83">
        <v>20212</v>
      </c>
      <c r="N19" s="83">
        <v>73053</v>
      </c>
    </row>
    <row r="20" ht="20.25" customHeight="1" spans="11:11">
      <c r="K20" s="107">
        <v>19144</v>
      </c>
    </row>
    <row r="21" spans="2:4">
      <c r="B21" s="107"/>
      <c r="D21" s="107"/>
    </row>
    <row r="22" spans="2:3">
      <c r="B22" s="107"/>
      <c r="C22" s="107"/>
    </row>
    <row r="23" spans="7:9">
      <c r="G23" s="107"/>
      <c r="H23" s="107"/>
      <c r="I23" s="107"/>
    </row>
    <row r="24" spans="4:4">
      <c r="D24" s="107"/>
    </row>
    <row r="25" spans="4:4">
      <c r="D25" s="107"/>
    </row>
    <row r="28" spans="4:4">
      <c r="D28" s="10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98" orientation="landscape"/>
  <headerFooter alignWithMargins="0">
    <oddFooter>&amp;C第4页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19.25" style="83" customWidth="1"/>
    <col min="2" max="3" width="8.5" style="83" customWidth="1"/>
    <col min="4" max="4" width="9.5" style="83" customWidth="1"/>
    <col min="5" max="5" width="7.625" style="83" customWidth="1"/>
    <col min="6" max="6" width="17.75" style="83" customWidth="1"/>
    <col min="7" max="9" width="9.5" style="83" customWidth="1"/>
    <col min="10" max="10" width="7.625" style="83" customWidth="1"/>
    <col min="11" max="14" width="9" style="83" hidden="1" customWidth="1"/>
    <col min="15" max="230" width="9" style="83"/>
    <col min="231" max="231" width="25.5" style="83" customWidth="1"/>
    <col min="232" max="232" width="8.5" style="83" customWidth="1"/>
    <col min="233" max="233" width="9.5" style="83" customWidth="1"/>
    <col min="234" max="234" width="6.75" style="83" customWidth="1"/>
    <col min="235" max="235" width="22.25" style="83" customWidth="1"/>
    <col min="236" max="237" width="9.5" style="83" customWidth="1"/>
    <col min="238" max="238" width="7.375" style="83" customWidth="1"/>
    <col min="239" max="239" width="12.625" style="83" customWidth="1"/>
    <col min="240" max="486" width="9" style="83"/>
    <col min="487" max="487" width="25.5" style="83" customWidth="1"/>
    <col min="488" max="488" width="8.5" style="83" customWidth="1"/>
    <col min="489" max="489" width="9.5" style="83" customWidth="1"/>
    <col min="490" max="490" width="6.75" style="83" customWidth="1"/>
    <col min="491" max="491" width="22.25" style="83" customWidth="1"/>
    <col min="492" max="493" width="9.5" style="83" customWidth="1"/>
    <col min="494" max="494" width="7.375" style="83" customWidth="1"/>
    <col min="495" max="495" width="12.625" style="83" customWidth="1"/>
    <col min="496" max="742" width="9" style="83"/>
    <col min="743" max="743" width="25.5" style="83" customWidth="1"/>
    <col min="744" max="744" width="8.5" style="83" customWidth="1"/>
    <col min="745" max="745" width="9.5" style="83" customWidth="1"/>
    <col min="746" max="746" width="6.75" style="83" customWidth="1"/>
    <col min="747" max="747" width="22.25" style="83" customWidth="1"/>
    <col min="748" max="749" width="9.5" style="83" customWidth="1"/>
    <col min="750" max="750" width="7.375" style="83" customWidth="1"/>
    <col min="751" max="751" width="12.625" style="83" customWidth="1"/>
    <col min="752" max="998" width="9" style="83"/>
    <col min="999" max="999" width="25.5" style="83" customWidth="1"/>
    <col min="1000" max="1000" width="8.5" style="83" customWidth="1"/>
    <col min="1001" max="1001" width="9.5" style="83" customWidth="1"/>
    <col min="1002" max="1002" width="6.75" style="83" customWidth="1"/>
    <col min="1003" max="1003" width="22.25" style="83" customWidth="1"/>
    <col min="1004" max="1005" width="9.5" style="83" customWidth="1"/>
    <col min="1006" max="1006" width="7.375" style="83" customWidth="1"/>
    <col min="1007" max="1007" width="12.625" style="83" customWidth="1"/>
    <col min="1008" max="1254" width="9" style="83"/>
    <col min="1255" max="1255" width="25.5" style="83" customWidth="1"/>
    <col min="1256" max="1256" width="8.5" style="83" customWidth="1"/>
    <col min="1257" max="1257" width="9.5" style="83" customWidth="1"/>
    <col min="1258" max="1258" width="6.75" style="83" customWidth="1"/>
    <col min="1259" max="1259" width="22.25" style="83" customWidth="1"/>
    <col min="1260" max="1261" width="9.5" style="83" customWidth="1"/>
    <col min="1262" max="1262" width="7.375" style="83" customWidth="1"/>
    <col min="1263" max="1263" width="12.625" style="83" customWidth="1"/>
    <col min="1264" max="1510" width="9" style="83"/>
    <col min="1511" max="1511" width="25.5" style="83" customWidth="1"/>
    <col min="1512" max="1512" width="8.5" style="83" customWidth="1"/>
    <col min="1513" max="1513" width="9.5" style="83" customWidth="1"/>
    <col min="1514" max="1514" width="6.75" style="83" customWidth="1"/>
    <col min="1515" max="1515" width="22.25" style="83" customWidth="1"/>
    <col min="1516" max="1517" width="9.5" style="83" customWidth="1"/>
    <col min="1518" max="1518" width="7.375" style="83" customWidth="1"/>
    <col min="1519" max="1519" width="12.625" style="83" customWidth="1"/>
    <col min="1520" max="1766" width="9" style="83"/>
    <col min="1767" max="1767" width="25.5" style="83" customWidth="1"/>
    <col min="1768" max="1768" width="8.5" style="83" customWidth="1"/>
    <col min="1769" max="1769" width="9.5" style="83" customWidth="1"/>
    <col min="1770" max="1770" width="6.75" style="83" customWidth="1"/>
    <col min="1771" max="1771" width="22.25" style="83" customWidth="1"/>
    <col min="1772" max="1773" width="9.5" style="83" customWidth="1"/>
    <col min="1774" max="1774" width="7.375" style="83" customWidth="1"/>
    <col min="1775" max="1775" width="12.625" style="83" customWidth="1"/>
    <col min="1776" max="2022" width="9" style="83"/>
    <col min="2023" max="2023" width="25.5" style="83" customWidth="1"/>
    <col min="2024" max="2024" width="8.5" style="83" customWidth="1"/>
    <col min="2025" max="2025" width="9.5" style="83" customWidth="1"/>
    <col min="2026" max="2026" width="6.75" style="83" customWidth="1"/>
    <col min="2027" max="2027" width="22.25" style="83" customWidth="1"/>
    <col min="2028" max="2029" width="9.5" style="83" customWidth="1"/>
    <col min="2030" max="2030" width="7.375" style="83" customWidth="1"/>
    <col min="2031" max="2031" width="12.625" style="83" customWidth="1"/>
    <col min="2032" max="2278" width="9" style="83"/>
    <col min="2279" max="2279" width="25.5" style="83" customWidth="1"/>
    <col min="2280" max="2280" width="8.5" style="83" customWidth="1"/>
    <col min="2281" max="2281" width="9.5" style="83" customWidth="1"/>
    <col min="2282" max="2282" width="6.75" style="83" customWidth="1"/>
    <col min="2283" max="2283" width="22.25" style="83" customWidth="1"/>
    <col min="2284" max="2285" width="9.5" style="83" customWidth="1"/>
    <col min="2286" max="2286" width="7.375" style="83" customWidth="1"/>
    <col min="2287" max="2287" width="12.625" style="83" customWidth="1"/>
    <col min="2288" max="2534" width="9" style="83"/>
    <col min="2535" max="2535" width="25.5" style="83" customWidth="1"/>
    <col min="2536" max="2536" width="8.5" style="83" customWidth="1"/>
    <col min="2537" max="2537" width="9.5" style="83" customWidth="1"/>
    <col min="2538" max="2538" width="6.75" style="83" customWidth="1"/>
    <col min="2539" max="2539" width="22.25" style="83" customWidth="1"/>
    <col min="2540" max="2541" width="9.5" style="83" customWidth="1"/>
    <col min="2542" max="2542" width="7.375" style="83" customWidth="1"/>
    <col min="2543" max="2543" width="12.625" style="83" customWidth="1"/>
    <col min="2544" max="2790" width="9" style="83"/>
    <col min="2791" max="2791" width="25.5" style="83" customWidth="1"/>
    <col min="2792" max="2792" width="8.5" style="83" customWidth="1"/>
    <col min="2793" max="2793" width="9.5" style="83" customWidth="1"/>
    <col min="2794" max="2794" width="6.75" style="83" customWidth="1"/>
    <col min="2795" max="2795" width="22.25" style="83" customWidth="1"/>
    <col min="2796" max="2797" width="9.5" style="83" customWidth="1"/>
    <col min="2798" max="2798" width="7.375" style="83" customWidth="1"/>
    <col min="2799" max="2799" width="12.625" style="83" customWidth="1"/>
    <col min="2800" max="3046" width="9" style="83"/>
    <col min="3047" max="3047" width="25.5" style="83" customWidth="1"/>
    <col min="3048" max="3048" width="8.5" style="83" customWidth="1"/>
    <col min="3049" max="3049" width="9.5" style="83" customWidth="1"/>
    <col min="3050" max="3050" width="6.75" style="83" customWidth="1"/>
    <col min="3051" max="3051" width="22.25" style="83" customWidth="1"/>
    <col min="3052" max="3053" width="9.5" style="83" customWidth="1"/>
    <col min="3054" max="3054" width="7.375" style="83" customWidth="1"/>
    <col min="3055" max="3055" width="12.625" style="83" customWidth="1"/>
    <col min="3056" max="3302" width="9" style="83"/>
    <col min="3303" max="3303" width="25.5" style="83" customWidth="1"/>
    <col min="3304" max="3304" width="8.5" style="83" customWidth="1"/>
    <col min="3305" max="3305" width="9.5" style="83" customWidth="1"/>
    <col min="3306" max="3306" width="6.75" style="83" customWidth="1"/>
    <col min="3307" max="3307" width="22.25" style="83" customWidth="1"/>
    <col min="3308" max="3309" width="9.5" style="83" customWidth="1"/>
    <col min="3310" max="3310" width="7.375" style="83" customWidth="1"/>
    <col min="3311" max="3311" width="12.625" style="83" customWidth="1"/>
    <col min="3312" max="3558" width="9" style="83"/>
    <col min="3559" max="3559" width="25.5" style="83" customWidth="1"/>
    <col min="3560" max="3560" width="8.5" style="83" customWidth="1"/>
    <col min="3561" max="3561" width="9.5" style="83" customWidth="1"/>
    <col min="3562" max="3562" width="6.75" style="83" customWidth="1"/>
    <col min="3563" max="3563" width="22.25" style="83" customWidth="1"/>
    <col min="3564" max="3565" width="9.5" style="83" customWidth="1"/>
    <col min="3566" max="3566" width="7.375" style="83" customWidth="1"/>
    <col min="3567" max="3567" width="12.625" style="83" customWidth="1"/>
    <col min="3568" max="3814" width="9" style="83"/>
    <col min="3815" max="3815" width="25.5" style="83" customWidth="1"/>
    <col min="3816" max="3816" width="8.5" style="83" customWidth="1"/>
    <col min="3817" max="3817" width="9.5" style="83" customWidth="1"/>
    <col min="3818" max="3818" width="6.75" style="83" customWidth="1"/>
    <col min="3819" max="3819" width="22.25" style="83" customWidth="1"/>
    <col min="3820" max="3821" width="9.5" style="83" customWidth="1"/>
    <col min="3822" max="3822" width="7.375" style="83" customWidth="1"/>
    <col min="3823" max="3823" width="12.625" style="83" customWidth="1"/>
    <col min="3824" max="4070" width="9" style="83"/>
    <col min="4071" max="4071" width="25.5" style="83" customWidth="1"/>
    <col min="4072" max="4072" width="8.5" style="83" customWidth="1"/>
    <col min="4073" max="4073" width="9.5" style="83" customWidth="1"/>
    <col min="4074" max="4074" width="6.75" style="83" customWidth="1"/>
    <col min="4075" max="4075" width="22.25" style="83" customWidth="1"/>
    <col min="4076" max="4077" width="9.5" style="83" customWidth="1"/>
    <col min="4078" max="4078" width="7.375" style="83" customWidth="1"/>
    <col min="4079" max="4079" width="12.625" style="83" customWidth="1"/>
    <col min="4080" max="4326" width="9" style="83"/>
    <col min="4327" max="4327" width="25.5" style="83" customWidth="1"/>
    <col min="4328" max="4328" width="8.5" style="83" customWidth="1"/>
    <col min="4329" max="4329" width="9.5" style="83" customWidth="1"/>
    <col min="4330" max="4330" width="6.75" style="83" customWidth="1"/>
    <col min="4331" max="4331" width="22.25" style="83" customWidth="1"/>
    <col min="4332" max="4333" width="9.5" style="83" customWidth="1"/>
    <col min="4334" max="4334" width="7.375" style="83" customWidth="1"/>
    <col min="4335" max="4335" width="12.625" style="83" customWidth="1"/>
    <col min="4336" max="4582" width="9" style="83"/>
    <col min="4583" max="4583" width="25.5" style="83" customWidth="1"/>
    <col min="4584" max="4584" width="8.5" style="83" customWidth="1"/>
    <col min="4585" max="4585" width="9.5" style="83" customWidth="1"/>
    <col min="4586" max="4586" width="6.75" style="83" customWidth="1"/>
    <col min="4587" max="4587" width="22.25" style="83" customWidth="1"/>
    <col min="4588" max="4589" width="9.5" style="83" customWidth="1"/>
    <col min="4590" max="4590" width="7.375" style="83" customWidth="1"/>
    <col min="4591" max="4591" width="12.625" style="83" customWidth="1"/>
    <col min="4592" max="4838" width="9" style="83"/>
    <col min="4839" max="4839" width="25.5" style="83" customWidth="1"/>
    <col min="4840" max="4840" width="8.5" style="83" customWidth="1"/>
    <col min="4841" max="4841" width="9.5" style="83" customWidth="1"/>
    <col min="4842" max="4842" width="6.75" style="83" customWidth="1"/>
    <col min="4843" max="4843" width="22.25" style="83" customWidth="1"/>
    <col min="4844" max="4845" width="9.5" style="83" customWidth="1"/>
    <col min="4846" max="4846" width="7.375" style="83" customWidth="1"/>
    <col min="4847" max="4847" width="12.625" style="83" customWidth="1"/>
    <col min="4848" max="5094" width="9" style="83"/>
    <col min="5095" max="5095" width="25.5" style="83" customWidth="1"/>
    <col min="5096" max="5096" width="8.5" style="83" customWidth="1"/>
    <col min="5097" max="5097" width="9.5" style="83" customWidth="1"/>
    <col min="5098" max="5098" width="6.75" style="83" customWidth="1"/>
    <col min="5099" max="5099" width="22.25" style="83" customWidth="1"/>
    <col min="5100" max="5101" width="9.5" style="83" customWidth="1"/>
    <col min="5102" max="5102" width="7.375" style="83" customWidth="1"/>
    <col min="5103" max="5103" width="12.625" style="83" customWidth="1"/>
    <col min="5104" max="5350" width="9" style="83"/>
    <col min="5351" max="5351" width="25.5" style="83" customWidth="1"/>
    <col min="5352" max="5352" width="8.5" style="83" customWidth="1"/>
    <col min="5353" max="5353" width="9.5" style="83" customWidth="1"/>
    <col min="5354" max="5354" width="6.75" style="83" customWidth="1"/>
    <col min="5355" max="5355" width="22.25" style="83" customWidth="1"/>
    <col min="5356" max="5357" width="9.5" style="83" customWidth="1"/>
    <col min="5358" max="5358" width="7.375" style="83" customWidth="1"/>
    <col min="5359" max="5359" width="12.625" style="83" customWidth="1"/>
    <col min="5360" max="5606" width="9" style="83"/>
    <col min="5607" max="5607" width="25.5" style="83" customWidth="1"/>
    <col min="5608" max="5608" width="8.5" style="83" customWidth="1"/>
    <col min="5609" max="5609" width="9.5" style="83" customWidth="1"/>
    <col min="5610" max="5610" width="6.75" style="83" customWidth="1"/>
    <col min="5611" max="5611" width="22.25" style="83" customWidth="1"/>
    <col min="5612" max="5613" width="9.5" style="83" customWidth="1"/>
    <col min="5614" max="5614" width="7.375" style="83" customWidth="1"/>
    <col min="5615" max="5615" width="12.625" style="83" customWidth="1"/>
    <col min="5616" max="5862" width="9" style="83"/>
    <col min="5863" max="5863" width="25.5" style="83" customWidth="1"/>
    <col min="5864" max="5864" width="8.5" style="83" customWidth="1"/>
    <col min="5865" max="5865" width="9.5" style="83" customWidth="1"/>
    <col min="5866" max="5866" width="6.75" style="83" customWidth="1"/>
    <col min="5867" max="5867" width="22.25" style="83" customWidth="1"/>
    <col min="5868" max="5869" width="9.5" style="83" customWidth="1"/>
    <col min="5870" max="5870" width="7.375" style="83" customWidth="1"/>
    <col min="5871" max="5871" width="12.625" style="83" customWidth="1"/>
    <col min="5872" max="6118" width="9" style="83"/>
    <col min="6119" max="6119" width="25.5" style="83" customWidth="1"/>
    <col min="6120" max="6120" width="8.5" style="83" customWidth="1"/>
    <col min="6121" max="6121" width="9.5" style="83" customWidth="1"/>
    <col min="6122" max="6122" width="6.75" style="83" customWidth="1"/>
    <col min="6123" max="6123" width="22.25" style="83" customWidth="1"/>
    <col min="6124" max="6125" width="9.5" style="83" customWidth="1"/>
    <col min="6126" max="6126" width="7.375" style="83" customWidth="1"/>
    <col min="6127" max="6127" width="12.625" style="83" customWidth="1"/>
    <col min="6128" max="6374" width="9" style="83"/>
    <col min="6375" max="6375" width="25.5" style="83" customWidth="1"/>
    <col min="6376" max="6376" width="8.5" style="83" customWidth="1"/>
    <col min="6377" max="6377" width="9.5" style="83" customWidth="1"/>
    <col min="6378" max="6378" width="6.75" style="83" customWidth="1"/>
    <col min="6379" max="6379" width="22.25" style="83" customWidth="1"/>
    <col min="6380" max="6381" width="9.5" style="83" customWidth="1"/>
    <col min="6382" max="6382" width="7.375" style="83" customWidth="1"/>
    <col min="6383" max="6383" width="12.625" style="83" customWidth="1"/>
    <col min="6384" max="6630" width="9" style="83"/>
    <col min="6631" max="6631" width="25.5" style="83" customWidth="1"/>
    <col min="6632" max="6632" width="8.5" style="83" customWidth="1"/>
    <col min="6633" max="6633" width="9.5" style="83" customWidth="1"/>
    <col min="6634" max="6634" width="6.75" style="83" customWidth="1"/>
    <col min="6635" max="6635" width="22.25" style="83" customWidth="1"/>
    <col min="6636" max="6637" width="9.5" style="83" customWidth="1"/>
    <col min="6638" max="6638" width="7.375" style="83" customWidth="1"/>
    <col min="6639" max="6639" width="12.625" style="83" customWidth="1"/>
    <col min="6640" max="6886" width="9" style="83"/>
    <col min="6887" max="6887" width="25.5" style="83" customWidth="1"/>
    <col min="6888" max="6888" width="8.5" style="83" customWidth="1"/>
    <col min="6889" max="6889" width="9.5" style="83" customWidth="1"/>
    <col min="6890" max="6890" width="6.75" style="83" customWidth="1"/>
    <col min="6891" max="6891" width="22.25" style="83" customWidth="1"/>
    <col min="6892" max="6893" width="9.5" style="83" customWidth="1"/>
    <col min="6894" max="6894" width="7.375" style="83" customWidth="1"/>
    <col min="6895" max="6895" width="12.625" style="83" customWidth="1"/>
    <col min="6896" max="7142" width="9" style="83"/>
    <col min="7143" max="7143" width="25.5" style="83" customWidth="1"/>
    <col min="7144" max="7144" width="8.5" style="83" customWidth="1"/>
    <col min="7145" max="7145" width="9.5" style="83" customWidth="1"/>
    <col min="7146" max="7146" width="6.75" style="83" customWidth="1"/>
    <col min="7147" max="7147" width="22.25" style="83" customWidth="1"/>
    <col min="7148" max="7149" width="9.5" style="83" customWidth="1"/>
    <col min="7150" max="7150" width="7.375" style="83" customWidth="1"/>
    <col min="7151" max="7151" width="12.625" style="83" customWidth="1"/>
    <col min="7152" max="7398" width="9" style="83"/>
    <col min="7399" max="7399" width="25.5" style="83" customWidth="1"/>
    <col min="7400" max="7400" width="8.5" style="83" customWidth="1"/>
    <col min="7401" max="7401" width="9.5" style="83" customWidth="1"/>
    <col min="7402" max="7402" width="6.75" style="83" customWidth="1"/>
    <col min="7403" max="7403" width="22.25" style="83" customWidth="1"/>
    <col min="7404" max="7405" width="9.5" style="83" customWidth="1"/>
    <col min="7406" max="7406" width="7.375" style="83" customWidth="1"/>
    <col min="7407" max="7407" width="12.625" style="83" customWidth="1"/>
    <col min="7408" max="7654" width="9" style="83"/>
    <col min="7655" max="7655" width="25.5" style="83" customWidth="1"/>
    <col min="7656" max="7656" width="8.5" style="83" customWidth="1"/>
    <col min="7657" max="7657" width="9.5" style="83" customWidth="1"/>
    <col min="7658" max="7658" width="6.75" style="83" customWidth="1"/>
    <col min="7659" max="7659" width="22.25" style="83" customWidth="1"/>
    <col min="7660" max="7661" width="9.5" style="83" customWidth="1"/>
    <col min="7662" max="7662" width="7.375" style="83" customWidth="1"/>
    <col min="7663" max="7663" width="12.625" style="83" customWidth="1"/>
    <col min="7664" max="7910" width="9" style="83"/>
    <col min="7911" max="7911" width="25.5" style="83" customWidth="1"/>
    <col min="7912" max="7912" width="8.5" style="83" customWidth="1"/>
    <col min="7913" max="7913" width="9.5" style="83" customWidth="1"/>
    <col min="7914" max="7914" width="6.75" style="83" customWidth="1"/>
    <col min="7915" max="7915" width="22.25" style="83" customWidth="1"/>
    <col min="7916" max="7917" width="9.5" style="83" customWidth="1"/>
    <col min="7918" max="7918" width="7.375" style="83" customWidth="1"/>
    <col min="7919" max="7919" width="12.625" style="83" customWidth="1"/>
    <col min="7920" max="8166" width="9" style="83"/>
    <col min="8167" max="8167" width="25.5" style="83" customWidth="1"/>
    <col min="8168" max="8168" width="8.5" style="83" customWidth="1"/>
    <col min="8169" max="8169" width="9.5" style="83" customWidth="1"/>
    <col min="8170" max="8170" width="6.75" style="83" customWidth="1"/>
    <col min="8171" max="8171" width="22.25" style="83" customWidth="1"/>
    <col min="8172" max="8173" width="9.5" style="83" customWidth="1"/>
    <col min="8174" max="8174" width="7.375" style="83" customWidth="1"/>
    <col min="8175" max="8175" width="12.625" style="83" customWidth="1"/>
    <col min="8176" max="8422" width="9" style="83"/>
    <col min="8423" max="8423" width="25.5" style="83" customWidth="1"/>
    <col min="8424" max="8424" width="8.5" style="83" customWidth="1"/>
    <col min="8425" max="8425" width="9.5" style="83" customWidth="1"/>
    <col min="8426" max="8426" width="6.75" style="83" customWidth="1"/>
    <col min="8427" max="8427" width="22.25" style="83" customWidth="1"/>
    <col min="8428" max="8429" width="9.5" style="83" customWidth="1"/>
    <col min="8430" max="8430" width="7.375" style="83" customWidth="1"/>
    <col min="8431" max="8431" width="12.625" style="83" customWidth="1"/>
    <col min="8432" max="8678" width="9" style="83"/>
    <col min="8679" max="8679" width="25.5" style="83" customWidth="1"/>
    <col min="8680" max="8680" width="8.5" style="83" customWidth="1"/>
    <col min="8681" max="8681" width="9.5" style="83" customWidth="1"/>
    <col min="8682" max="8682" width="6.75" style="83" customWidth="1"/>
    <col min="8683" max="8683" width="22.25" style="83" customWidth="1"/>
    <col min="8684" max="8685" width="9.5" style="83" customWidth="1"/>
    <col min="8686" max="8686" width="7.375" style="83" customWidth="1"/>
    <col min="8687" max="8687" width="12.625" style="83" customWidth="1"/>
    <col min="8688" max="8934" width="9" style="83"/>
    <col min="8935" max="8935" width="25.5" style="83" customWidth="1"/>
    <col min="8936" max="8936" width="8.5" style="83" customWidth="1"/>
    <col min="8937" max="8937" width="9.5" style="83" customWidth="1"/>
    <col min="8938" max="8938" width="6.75" style="83" customWidth="1"/>
    <col min="8939" max="8939" width="22.25" style="83" customWidth="1"/>
    <col min="8940" max="8941" width="9.5" style="83" customWidth="1"/>
    <col min="8942" max="8942" width="7.375" style="83" customWidth="1"/>
    <col min="8943" max="8943" width="12.625" style="83" customWidth="1"/>
    <col min="8944" max="9190" width="9" style="83"/>
    <col min="9191" max="9191" width="25.5" style="83" customWidth="1"/>
    <col min="9192" max="9192" width="8.5" style="83" customWidth="1"/>
    <col min="9193" max="9193" width="9.5" style="83" customWidth="1"/>
    <col min="9194" max="9194" width="6.75" style="83" customWidth="1"/>
    <col min="9195" max="9195" width="22.25" style="83" customWidth="1"/>
    <col min="9196" max="9197" width="9.5" style="83" customWidth="1"/>
    <col min="9198" max="9198" width="7.375" style="83" customWidth="1"/>
    <col min="9199" max="9199" width="12.625" style="83" customWidth="1"/>
    <col min="9200" max="9446" width="9" style="83"/>
    <col min="9447" max="9447" width="25.5" style="83" customWidth="1"/>
    <col min="9448" max="9448" width="8.5" style="83" customWidth="1"/>
    <col min="9449" max="9449" width="9.5" style="83" customWidth="1"/>
    <col min="9450" max="9450" width="6.75" style="83" customWidth="1"/>
    <col min="9451" max="9451" width="22.25" style="83" customWidth="1"/>
    <col min="9452" max="9453" width="9.5" style="83" customWidth="1"/>
    <col min="9454" max="9454" width="7.375" style="83" customWidth="1"/>
    <col min="9455" max="9455" width="12.625" style="83" customWidth="1"/>
    <col min="9456" max="9702" width="9" style="83"/>
    <col min="9703" max="9703" width="25.5" style="83" customWidth="1"/>
    <col min="9704" max="9704" width="8.5" style="83" customWidth="1"/>
    <col min="9705" max="9705" width="9.5" style="83" customWidth="1"/>
    <col min="9706" max="9706" width="6.75" style="83" customWidth="1"/>
    <col min="9707" max="9707" width="22.25" style="83" customWidth="1"/>
    <col min="9708" max="9709" width="9.5" style="83" customWidth="1"/>
    <col min="9710" max="9710" width="7.375" style="83" customWidth="1"/>
    <col min="9711" max="9711" width="12.625" style="83" customWidth="1"/>
    <col min="9712" max="9958" width="9" style="83"/>
    <col min="9959" max="9959" width="25.5" style="83" customWidth="1"/>
    <col min="9960" max="9960" width="8.5" style="83" customWidth="1"/>
    <col min="9961" max="9961" width="9.5" style="83" customWidth="1"/>
    <col min="9962" max="9962" width="6.75" style="83" customWidth="1"/>
    <col min="9963" max="9963" width="22.25" style="83" customWidth="1"/>
    <col min="9964" max="9965" width="9.5" style="83" customWidth="1"/>
    <col min="9966" max="9966" width="7.375" style="83" customWidth="1"/>
    <col min="9967" max="9967" width="12.625" style="83" customWidth="1"/>
    <col min="9968" max="10214" width="9" style="83"/>
    <col min="10215" max="10215" width="25.5" style="83" customWidth="1"/>
    <col min="10216" max="10216" width="8.5" style="83" customWidth="1"/>
    <col min="10217" max="10217" width="9.5" style="83" customWidth="1"/>
    <col min="10218" max="10218" width="6.75" style="83" customWidth="1"/>
    <col min="10219" max="10219" width="22.25" style="83" customWidth="1"/>
    <col min="10220" max="10221" width="9.5" style="83" customWidth="1"/>
    <col min="10222" max="10222" width="7.375" style="83" customWidth="1"/>
    <col min="10223" max="10223" width="12.625" style="83" customWidth="1"/>
    <col min="10224" max="10470" width="9" style="83"/>
    <col min="10471" max="10471" width="25.5" style="83" customWidth="1"/>
    <col min="10472" max="10472" width="8.5" style="83" customWidth="1"/>
    <col min="10473" max="10473" width="9.5" style="83" customWidth="1"/>
    <col min="10474" max="10474" width="6.75" style="83" customWidth="1"/>
    <col min="10475" max="10475" width="22.25" style="83" customWidth="1"/>
    <col min="10476" max="10477" width="9.5" style="83" customWidth="1"/>
    <col min="10478" max="10478" width="7.375" style="83" customWidth="1"/>
    <col min="10479" max="10479" width="12.625" style="83" customWidth="1"/>
    <col min="10480" max="10726" width="9" style="83"/>
    <col min="10727" max="10727" width="25.5" style="83" customWidth="1"/>
    <col min="10728" max="10728" width="8.5" style="83" customWidth="1"/>
    <col min="10729" max="10729" width="9.5" style="83" customWidth="1"/>
    <col min="10730" max="10730" width="6.75" style="83" customWidth="1"/>
    <col min="10731" max="10731" width="22.25" style="83" customWidth="1"/>
    <col min="10732" max="10733" width="9.5" style="83" customWidth="1"/>
    <col min="10734" max="10734" width="7.375" style="83" customWidth="1"/>
    <col min="10735" max="10735" width="12.625" style="83" customWidth="1"/>
    <col min="10736" max="10982" width="9" style="83"/>
    <col min="10983" max="10983" width="25.5" style="83" customWidth="1"/>
    <col min="10984" max="10984" width="8.5" style="83" customWidth="1"/>
    <col min="10985" max="10985" width="9.5" style="83" customWidth="1"/>
    <col min="10986" max="10986" width="6.75" style="83" customWidth="1"/>
    <col min="10987" max="10987" width="22.25" style="83" customWidth="1"/>
    <col min="10988" max="10989" width="9.5" style="83" customWidth="1"/>
    <col min="10990" max="10990" width="7.375" style="83" customWidth="1"/>
    <col min="10991" max="10991" width="12.625" style="83" customWidth="1"/>
    <col min="10992" max="11238" width="9" style="83"/>
    <col min="11239" max="11239" width="25.5" style="83" customWidth="1"/>
    <col min="11240" max="11240" width="8.5" style="83" customWidth="1"/>
    <col min="11241" max="11241" width="9.5" style="83" customWidth="1"/>
    <col min="11242" max="11242" width="6.75" style="83" customWidth="1"/>
    <col min="11243" max="11243" width="22.25" style="83" customWidth="1"/>
    <col min="11244" max="11245" width="9.5" style="83" customWidth="1"/>
    <col min="11246" max="11246" width="7.375" style="83" customWidth="1"/>
    <col min="11247" max="11247" width="12.625" style="83" customWidth="1"/>
    <col min="11248" max="11494" width="9" style="83"/>
    <col min="11495" max="11495" width="25.5" style="83" customWidth="1"/>
    <col min="11496" max="11496" width="8.5" style="83" customWidth="1"/>
    <col min="11497" max="11497" width="9.5" style="83" customWidth="1"/>
    <col min="11498" max="11498" width="6.75" style="83" customWidth="1"/>
    <col min="11499" max="11499" width="22.25" style="83" customWidth="1"/>
    <col min="11500" max="11501" width="9.5" style="83" customWidth="1"/>
    <col min="11502" max="11502" width="7.375" style="83" customWidth="1"/>
    <col min="11503" max="11503" width="12.625" style="83" customWidth="1"/>
    <col min="11504" max="11750" width="9" style="83"/>
    <col min="11751" max="11751" width="25.5" style="83" customWidth="1"/>
    <col min="11752" max="11752" width="8.5" style="83" customWidth="1"/>
    <col min="11753" max="11753" width="9.5" style="83" customWidth="1"/>
    <col min="11754" max="11754" width="6.75" style="83" customWidth="1"/>
    <col min="11755" max="11755" width="22.25" style="83" customWidth="1"/>
    <col min="11756" max="11757" width="9.5" style="83" customWidth="1"/>
    <col min="11758" max="11758" width="7.375" style="83" customWidth="1"/>
    <col min="11759" max="11759" width="12.625" style="83" customWidth="1"/>
    <col min="11760" max="12006" width="9" style="83"/>
    <col min="12007" max="12007" width="25.5" style="83" customWidth="1"/>
    <col min="12008" max="12008" width="8.5" style="83" customWidth="1"/>
    <col min="12009" max="12009" width="9.5" style="83" customWidth="1"/>
    <col min="12010" max="12010" width="6.75" style="83" customWidth="1"/>
    <col min="12011" max="12011" width="22.25" style="83" customWidth="1"/>
    <col min="12012" max="12013" width="9.5" style="83" customWidth="1"/>
    <col min="12014" max="12014" width="7.375" style="83" customWidth="1"/>
    <col min="12015" max="12015" width="12.625" style="83" customWidth="1"/>
    <col min="12016" max="12262" width="9" style="83"/>
    <col min="12263" max="12263" width="25.5" style="83" customWidth="1"/>
    <col min="12264" max="12264" width="8.5" style="83" customWidth="1"/>
    <col min="12265" max="12265" width="9.5" style="83" customWidth="1"/>
    <col min="12266" max="12266" width="6.75" style="83" customWidth="1"/>
    <col min="12267" max="12267" width="22.25" style="83" customWidth="1"/>
    <col min="12268" max="12269" width="9.5" style="83" customWidth="1"/>
    <col min="12270" max="12270" width="7.375" style="83" customWidth="1"/>
    <col min="12271" max="12271" width="12.625" style="83" customWidth="1"/>
    <col min="12272" max="12518" width="9" style="83"/>
    <col min="12519" max="12519" width="25.5" style="83" customWidth="1"/>
    <col min="12520" max="12520" width="8.5" style="83" customWidth="1"/>
    <col min="12521" max="12521" width="9.5" style="83" customWidth="1"/>
    <col min="12522" max="12522" width="6.75" style="83" customWidth="1"/>
    <col min="12523" max="12523" width="22.25" style="83" customWidth="1"/>
    <col min="12524" max="12525" width="9.5" style="83" customWidth="1"/>
    <col min="12526" max="12526" width="7.375" style="83" customWidth="1"/>
    <col min="12527" max="12527" width="12.625" style="83" customWidth="1"/>
    <col min="12528" max="12774" width="9" style="83"/>
    <col min="12775" max="12775" width="25.5" style="83" customWidth="1"/>
    <col min="12776" max="12776" width="8.5" style="83" customWidth="1"/>
    <col min="12777" max="12777" width="9.5" style="83" customWidth="1"/>
    <col min="12778" max="12778" width="6.75" style="83" customWidth="1"/>
    <col min="12779" max="12779" width="22.25" style="83" customWidth="1"/>
    <col min="12780" max="12781" width="9.5" style="83" customWidth="1"/>
    <col min="12782" max="12782" width="7.375" style="83" customWidth="1"/>
    <col min="12783" max="12783" width="12.625" style="83" customWidth="1"/>
    <col min="12784" max="13030" width="9" style="83"/>
    <col min="13031" max="13031" width="25.5" style="83" customWidth="1"/>
    <col min="13032" max="13032" width="8.5" style="83" customWidth="1"/>
    <col min="13033" max="13033" width="9.5" style="83" customWidth="1"/>
    <col min="13034" max="13034" width="6.75" style="83" customWidth="1"/>
    <col min="13035" max="13035" width="22.25" style="83" customWidth="1"/>
    <col min="13036" max="13037" width="9.5" style="83" customWidth="1"/>
    <col min="13038" max="13038" width="7.375" style="83" customWidth="1"/>
    <col min="13039" max="13039" width="12.625" style="83" customWidth="1"/>
    <col min="13040" max="13286" width="9" style="83"/>
    <col min="13287" max="13287" width="25.5" style="83" customWidth="1"/>
    <col min="13288" max="13288" width="8.5" style="83" customWidth="1"/>
    <col min="13289" max="13289" width="9.5" style="83" customWidth="1"/>
    <col min="13290" max="13290" width="6.75" style="83" customWidth="1"/>
    <col min="13291" max="13291" width="22.25" style="83" customWidth="1"/>
    <col min="13292" max="13293" width="9.5" style="83" customWidth="1"/>
    <col min="13294" max="13294" width="7.375" style="83" customWidth="1"/>
    <col min="13295" max="13295" width="12.625" style="83" customWidth="1"/>
    <col min="13296" max="13542" width="9" style="83"/>
    <col min="13543" max="13543" width="25.5" style="83" customWidth="1"/>
    <col min="13544" max="13544" width="8.5" style="83" customWidth="1"/>
    <col min="13545" max="13545" width="9.5" style="83" customWidth="1"/>
    <col min="13546" max="13546" width="6.75" style="83" customWidth="1"/>
    <col min="13547" max="13547" width="22.25" style="83" customWidth="1"/>
    <col min="13548" max="13549" width="9.5" style="83" customWidth="1"/>
    <col min="13550" max="13550" width="7.375" style="83" customWidth="1"/>
    <col min="13551" max="13551" width="12.625" style="83" customWidth="1"/>
    <col min="13552" max="13798" width="9" style="83"/>
    <col min="13799" max="13799" width="25.5" style="83" customWidth="1"/>
    <col min="13800" max="13800" width="8.5" style="83" customWidth="1"/>
    <col min="13801" max="13801" width="9.5" style="83" customWidth="1"/>
    <col min="13802" max="13802" width="6.75" style="83" customWidth="1"/>
    <col min="13803" max="13803" width="22.25" style="83" customWidth="1"/>
    <col min="13804" max="13805" width="9.5" style="83" customWidth="1"/>
    <col min="13806" max="13806" width="7.375" style="83" customWidth="1"/>
    <col min="13807" max="13807" width="12.625" style="83" customWidth="1"/>
    <col min="13808" max="14054" width="9" style="83"/>
    <col min="14055" max="14055" width="25.5" style="83" customWidth="1"/>
    <col min="14056" max="14056" width="8.5" style="83" customWidth="1"/>
    <col min="14057" max="14057" width="9.5" style="83" customWidth="1"/>
    <col min="14058" max="14058" width="6.75" style="83" customWidth="1"/>
    <col min="14059" max="14059" width="22.25" style="83" customWidth="1"/>
    <col min="14060" max="14061" width="9.5" style="83" customWidth="1"/>
    <col min="14062" max="14062" width="7.375" style="83" customWidth="1"/>
    <col min="14063" max="14063" width="12.625" style="83" customWidth="1"/>
    <col min="14064" max="14310" width="9" style="83"/>
    <col min="14311" max="14311" width="25.5" style="83" customWidth="1"/>
    <col min="14312" max="14312" width="8.5" style="83" customWidth="1"/>
    <col min="14313" max="14313" width="9.5" style="83" customWidth="1"/>
    <col min="14314" max="14314" width="6.75" style="83" customWidth="1"/>
    <col min="14315" max="14315" width="22.25" style="83" customWidth="1"/>
    <col min="14316" max="14317" width="9.5" style="83" customWidth="1"/>
    <col min="14318" max="14318" width="7.375" style="83" customWidth="1"/>
    <col min="14319" max="14319" width="12.625" style="83" customWidth="1"/>
    <col min="14320" max="14566" width="9" style="83"/>
    <col min="14567" max="14567" width="25.5" style="83" customWidth="1"/>
    <col min="14568" max="14568" width="8.5" style="83" customWidth="1"/>
    <col min="14569" max="14569" width="9.5" style="83" customWidth="1"/>
    <col min="14570" max="14570" width="6.75" style="83" customWidth="1"/>
    <col min="14571" max="14571" width="22.25" style="83" customWidth="1"/>
    <col min="14572" max="14573" width="9.5" style="83" customWidth="1"/>
    <col min="14574" max="14574" width="7.375" style="83" customWidth="1"/>
    <col min="14575" max="14575" width="12.625" style="83" customWidth="1"/>
    <col min="14576" max="14822" width="9" style="83"/>
    <col min="14823" max="14823" width="25.5" style="83" customWidth="1"/>
    <col min="14824" max="14824" width="8.5" style="83" customWidth="1"/>
    <col min="14825" max="14825" width="9.5" style="83" customWidth="1"/>
    <col min="14826" max="14826" width="6.75" style="83" customWidth="1"/>
    <col min="14827" max="14827" width="22.25" style="83" customWidth="1"/>
    <col min="14828" max="14829" width="9.5" style="83" customWidth="1"/>
    <col min="14830" max="14830" width="7.375" style="83" customWidth="1"/>
    <col min="14831" max="14831" width="12.625" style="83" customWidth="1"/>
    <col min="14832" max="15078" width="9" style="83"/>
    <col min="15079" max="15079" width="25.5" style="83" customWidth="1"/>
    <col min="15080" max="15080" width="8.5" style="83" customWidth="1"/>
    <col min="15081" max="15081" width="9.5" style="83" customWidth="1"/>
    <col min="15082" max="15082" width="6.75" style="83" customWidth="1"/>
    <col min="15083" max="15083" width="22.25" style="83" customWidth="1"/>
    <col min="15084" max="15085" width="9.5" style="83" customWidth="1"/>
    <col min="15086" max="15086" width="7.375" style="83" customWidth="1"/>
    <col min="15087" max="15087" width="12.625" style="83" customWidth="1"/>
    <col min="15088" max="15334" width="9" style="83"/>
    <col min="15335" max="15335" width="25.5" style="83" customWidth="1"/>
    <col min="15336" max="15336" width="8.5" style="83" customWidth="1"/>
    <col min="15337" max="15337" width="9.5" style="83" customWidth="1"/>
    <col min="15338" max="15338" width="6.75" style="83" customWidth="1"/>
    <col min="15339" max="15339" width="22.25" style="83" customWidth="1"/>
    <col min="15340" max="15341" width="9.5" style="83" customWidth="1"/>
    <col min="15342" max="15342" width="7.375" style="83" customWidth="1"/>
    <col min="15343" max="15343" width="12.625" style="83" customWidth="1"/>
    <col min="15344" max="15590" width="9" style="83"/>
    <col min="15591" max="15591" width="25.5" style="83" customWidth="1"/>
    <col min="15592" max="15592" width="8.5" style="83" customWidth="1"/>
    <col min="15593" max="15593" width="9.5" style="83" customWidth="1"/>
    <col min="15594" max="15594" width="6.75" style="83" customWidth="1"/>
    <col min="15595" max="15595" width="22.25" style="83" customWidth="1"/>
    <col min="15596" max="15597" width="9.5" style="83" customWidth="1"/>
    <col min="15598" max="15598" width="7.375" style="83" customWidth="1"/>
    <col min="15599" max="15599" width="12.625" style="83" customWidth="1"/>
    <col min="15600" max="15846" width="9" style="83"/>
    <col min="15847" max="15847" width="25.5" style="83" customWidth="1"/>
    <col min="15848" max="15848" width="8.5" style="83" customWidth="1"/>
    <col min="15849" max="15849" width="9.5" style="83" customWidth="1"/>
    <col min="15850" max="15850" width="6.75" style="83" customWidth="1"/>
    <col min="15851" max="15851" width="22.25" style="83" customWidth="1"/>
    <col min="15852" max="15853" width="9.5" style="83" customWidth="1"/>
    <col min="15854" max="15854" width="7.375" style="83" customWidth="1"/>
    <col min="15855" max="15855" width="12.625" style="83" customWidth="1"/>
    <col min="15856" max="16102" width="9" style="83"/>
    <col min="16103" max="16103" width="25.5" style="83" customWidth="1"/>
    <col min="16104" max="16104" width="8.5" style="83" customWidth="1"/>
    <col min="16105" max="16105" width="9.5" style="83" customWidth="1"/>
    <col min="16106" max="16106" width="6.75" style="83" customWidth="1"/>
    <col min="16107" max="16107" width="22.25" style="83" customWidth="1"/>
    <col min="16108" max="16109" width="9.5" style="83" customWidth="1"/>
    <col min="16110" max="16110" width="7.375" style="83" customWidth="1"/>
    <col min="16111" max="16111" width="12.625" style="83" customWidth="1"/>
    <col min="16112" max="16384" width="9" style="83"/>
  </cols>
  <sheetData>
    <row r="1" ht="24" spans="1:10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</row>
    <row r="2" s="82" customFormat="1" ht="18.75" customHeight="1" spans="1:10">
      <c r="A2" s="68"/>
      <c r="B2" s="69"/>
      <c r="C2" s="69"/>
      <c r="D2" s="85"/>
      <c r="E2" s="85"/>
      <c r="F2" s="85"/>
      <c r="G2" s="86"/>
      <c r="H2" s="86"/>
      <c r="I2" s="108" t="s">
        <v>29</v>
      </c>
      <c r="J2" s="108"/>
    </row>
    <row r="3" ht="20.25" customHeight="1" spans="1:10">
      <c r="A3" s="87" t="s">
        <v>30</v>
      </c>
      <c r="B3" s="87"/>
      <c r="C3" s="87"/>
      <c r="D3" s="87"/>
      <c r="E3" s="87"/>
      <c r="F3" s="87" t="s">
        <v>31</v>
      </c>
      <c r="G3" s="87"/>
      <c r="H3" s="87"/>
      <c r="I3" s="87"/>
      <c r="J3" s="87"/>
    </row>
    <row r="4" ht="20.25" customHeight="1" spans="1:10">
      <c r="A4" s="88" t="s">
        <v>32</v>
      </c>
      <c r="B4" s="89" t="s">
        <v>106</v>
      </c>
      <c r="C4" s="89" t="s">
        <v>107</v>
      </c>
      <c r="D4" s="89" t="s">
        <v>108</v>
      </c>
      <c r="E4" s="89" t="s">
        <v>116</v>
      </c>
      <c r="F4" s="88" t="s">
        <v>32</v>
      </c>
      <c r="G4" s="89" t="s">
        <v>106</v>
      </c>
      <c r="H4" s="89" t="s">
        <v>107</v>
      </c>
      <c r="I4" s="89" t="s">
        <v>108</v>
      </c>
      <c r="J4" s="89" t="s">
        <v>116</v>
      </c>
    </row>
    <row r="5" ht="20.25" customHeight="1" spans="1:14">
      <c r="A5" s="90" t="s">
        <v>36</v>
      </c>
      <c r="B5" s="91">
        <f>B6+B12</f>
        <v>0</v>
      </c>
      <c r="C5" s="91">
        <f>C6+C12</f>
        <v>0</v>
      </c>
      <c r="D5" s="91">
        <f>D6+D12</f>
        <v>0</v>
      </c>
      <c r="E5" s="92"/>
      <c r="F5" s="90" t="s">
        <v>36</v>
      </c>
      <c r="G5" s="93">
        <f>G6+G11</f>
        <v>0</v>
      </c>
      <c r="H5" s="93">
        <f>H6+H11</f>
        <v>0</v>
      </c>
      <c r="I5" s="93">
        <f>I6+I11</f>
        <v>0</v>
      </c>
      <c r="J5" s="92"/>
      <c r="K5" s="83">
        <v>41630</v>
      </c>
      <c r="L5" s="83">
        <v>41630</v>
      </c>
      <c r="M5" s="83">
        <v>1547</v>
      </c>
      <c r="N5" s="83">
        <v>1547</v>
      </c>
    </row>
    <row r="6" ht="20.25" customHeight="1" spans="1:14">
      <c r="A6" s="94" t="s">
        <v>87</v>
      </c>
      <c r="B6" s="91"/>
      <c r="C6" s="91"/>
      <c r="D6" s="91"/>
      <c r="E6" s="92"/>
      <c r="F6" s="95" t="s">
        <v>88</v>
      </c>
      <c r="G6" s="93"/>
      <c r="H6" s="93"/>
      <c r="I6" s="93"/>
      <c r="J6" s="92"/>
      <c r="L6" s="83">
        <v>83</v>
      </c>
      <c r="N6" s="83">
        <v>1229</v>
      </c>
    </row>
    <row r="7" ht="20.25" customHeight="1" spans="1:10">
      <c r="A7" s="96"/>
      <c r="B7" s="97"/>
      <c r="C7" s="97"/>
      <c r="D7" s="97"/>
      <c r="E7" s="98"/>
      <c r="F7" s="96"/>
      <c r="G7" s="99"/>
      <c r="H7" s="99"/>
      <c r="I7" s="99"/>
      <c r="J7" s="98"/>
    </row>
    <row r="8" ht="20.25" customHeight="1" spans="1:10">
      <c r="A8" s="100"/>
      <c r="B8" s="97"/>
      <c r="C8" s="97"/>
      <c r="D8" s="97"/>
      <c r="E8" s="98"/>
      <c r="F8" s="96"/>
      <c r="G8" s="99"/>
      <c r="H8" s="99"/>
      <c r="I8" s="99"/>
      <c r="J8" s="98"/>
    </row>
    <row r="9" ht="20.25" customHeight="1" spans="1:10">
      <c r="A9" s="100"/>
      <c r="B9" s="97"/>
      <c r="C9" s="97"/>
      <c r="D9" s="97"/>
      <c r="E9" s="98"/>
      <c r="F9" s="96"/>
      <c r="G9" s="99"/>
      <c r="H9" s="99"/>
      <c r="I9" s="99"/>
      <c r="J9" s="98"/>
    </row>
    <row r="10" ht="20.25" customHeight="1" spans="1:10">
      <c r="A10" s="100"/>
      <c r="B10" s="97"/>
      <c r="C10" s="97"/>
      <c r="D10" s="97"/>
      <c r="E10" s="98"/>
      <c r="F10" s="96"/>
      <c r="G10" s="99"/>
      <c r="H10" s="99"/>
      <c r="I10" s="99"/>
      <c r="J10" s="98"/>
    </row>
    <row r="11" ht="20.25" customHeight="1" spans="1:14">
      <c r="A11" s="100"/>
      <c r="B11" s="97"/>
      <c r="C11" s="97"/>
      <c r="D11" s="97"/>
      <c r="E11" s="98"/>
      <c r="F11" s="101" t="s">
        <v>94</v>
      </c>
      <c r="G11" s="102">
        <f>G12+G14+G15</f>
        <v>0</v>
      </c>
      <c r="H11" s="102">
        <f t="shared" ref="H11:I11" si="0">H12+H14+H15</f>
        <v>0</v>
      </c>
      <c r="I11" s="102">
        <f t="shared" si="0"/>
        <v>0</v>
      </c>
      <c r="J11" s="92"/>
      <c r="N11" s="83">
        <v>318</v>
      </c>
    </row>
    <row r="12" ht="20.25" customHeight="1" spans="1:12">
      <c r="A12" s="101" t="s">
        <v>91</v>
      </c>
      <c r="B12" s="91">
        <f>B13+B15</f>
        <v>0</v>
      </c>
      <c r="C12" s="91">
        <f>C13+C15</f>
        <v>0</v>
      </c>
      <c r="D12" s="91">
        <f>D13+D15</f>
        <v>0</v>
      </c>
      <c r="E12" s="92"/>
      <c r="F12" s="103" t="s">
        <v>96</v>
      </c>
      <c r="G12" s="104">
        <f>G13</f>
        <v>0</v>
      </c>
      <c r="H12" s="104">
        <f>H13</f>
        <v>0</v>
      </c>
      <c r="I12" s="104">
        <f>I13</f>
        <v>0</v>
      </c>
      <c r="J12" s="98"/>
      <c r="L12" s="83">
        <v>41547</v>
      </c>
    </row>
    <row r="13" ht="20.25" customHeight="1" spans="1:14">
      <c r="A13" s="105" t="s">
        <v>92</v>
      </c>
      <c r="B13" s="97">
        <f>SUM(B14:B14)</f>
        <v>0</v>
      </c>
      <c r="C13" s="97">
        <f>SUM(C14:C14)</f>
        <v>0</v>
      </c>
      <c r="D13" s="97">
        <f>SUM(D14:D14)</f>
        <v>0</v>
      </c>
      <c r="E13" s="98"/>
      <c r="F13" s="96" t="s">
        <v>98</v>
      </c>
      <c r="G13" s="104"/>
      <c r="H13" s="104"/>
      <c r="I13" s="104"/>
      <c r="J13" s="98"/>
      <c r="L13" s="83">
        <v>0</v>
      </c>
      <c r="N13" s="83">
        <v>0</v>
      </c>
    </row>
    <row r="14" ht="20.25" customHeight="1" spans="1:10">
      <c r="A14" s="96" t="s">
        <v>97</v>
      </c>
      <c r="B14" s="97"/>
      <c r="C14" s="97"/>
      <c r="D14" s="97"/>
      <c r="E14" s="98"/>
      <c r="F14" s="103" t="s">
        <v>117</v>
      </c>
      <c r="G14" s="104"/>
      <c r="H14" s="104"/>
      <c r="I14" s="104"/>
      <c r="J14" s="98"/>
    </row>
    <row r="15" ht="20.25" customHeight="1" spans="1:14">
      <c r="A15" s="103" t="s">
        <v>103</v>
      </c>
      <c r="B15" s="97"/>
      <c r="C15" s="97"/>
      <c r="D15" s="97"/>
      <c r="E15" s="98"/>
      <c r="F15" s="103" t="s">
        <v>105</v>
      </c>
      <c r="G15" s="104"/>
      <c r="H15" s="104"/>
      <c r="I15" s="104"/>
      <c r="J15" s="92"/>
      <c r="L15" s="83">
        <v>40000</v>
      </c>
      <c r="M15" s="83">
        <v>1547</v>
      </c>
      <c r="N15" s="83">
        <v>318</v>
      </c>
    </row>
    <row r="16" ht="20.25" customHeight="1" spans="1:12">
      <c r="A16" s="109" t="s">
        <v>118</v>
      </c>
      <c r="L16" s="83">
        <v>1547</v>
      </c>
    </row>
    <row r="17" ht="20.25" customHeight="1" spans="4:11">
      <c r="D17" s="107"/>
      <c r="K17" s="83">
        <v>1630</v>
      </c>
    </row>
    <row r="18" spans="2:3">
      <c r="B18" s="107"/>
      <c r="C18" s="107"/>
    </row>
    <row r="19" spans="7:9">
      <c r="G19" s="107"/>
      <c r="H19" s="107"/>
      <c r="I19" s="107"/>
    </row>
    <row r="20" spans="4:4">
      <c r="D20" s="107"/>
    </row>
    <row r="21" spans="4:4">
      <c r="D21" s="107"/>
    </row>
    <row r="24" spans="4:4">
      <c r="D24" s="10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85" orientation="portrait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A2" sqref="A2"/>
    </sheetView>
  </sheetViews>
  <sheetFormatPr defaultColWidth="9" defaultRowHeight="14.25"/>
  <cols>
    <col min="1" max="1" width="23.25" style="83" customWidth="1"/>
    <col min="2" max="3" width="8.5" style="83" customWidth="1"/>
    <col min="4" max="4" width="9.5" style="83" customWidth="1"/>
    <col min="5" max="5" width="7.625" style="83" customWidth="1"/>
    <col min="6" max="6" width="20.25" style="83" customWidth="1"/>
    <col min="7" max="9" width="9.5" style="83" customWidth="1"/>
    <col min="10" max="10" width="7.625" style="83" customWidth="1"/>
    <col min="11" max="12" width="9" style="83" hidden="1" customWidth="1"/>
    <col min="13" max="230" width="9" style="83"/>
    <col min="231" max="231" width="25.5" style="83" customWidth="1"/>
    <col min="232" max="232" width="8.5" style="83" customWidth="1"/>
    <col min="233" max="233" width="9.5" style="83" customWidth="1"/>
    <col min="234" max="234" width="6.75" style="83" customWidth="1"/>
    <col min="235" max="235" width="22.25" style="83" customWidth="1"/>
    <col min="236" max="237" width="9.5" style="83" customWidth="1"/>
    <col min="238" max="238" width="7.375" style="83" customWidth="1"/>
    <col min="239" max="239" width="12.625" style="83" customWidth="1"/>
    <col min="240" max="486" width="9" style="83"/>
    <col min="487" max="487" width="25.5" style="83" customWidth="1"/>
    <col min="488" max="488" width="8.5" style="83" customWidth="1"/>
    <col min="489" max="489" width="9.5" style="83" customWidth="1"/>
    <col min="490" max="490" width="6.75" style="83" customWidth="1"/>
    <col min="491" max="491" width="22.25" style="83" customWidth="1"/>
    <col min="492" max="493" width="9.5" style="83" customWidth="1"/>
    <col min="494" max="494" width="7.375" style="83" customWidth="1"/>
    <col min="495" max="495" width="12.625" style="83" customWidth="1"/>
    <col min="496" max="742" width="9" style="83"/>
    <col min="743" max="743" width="25.5" style="83" customWidth="1"/>
    <col min="744" max="744" width="8.5" style="83" customWidth="1"/>
    <col min="745" max="745" width="9.5" style="83" customWidth="1"/>
    <col min="746" max="746" width="6.75" style="83" customWidth="1"/>
    <col min="747" max="747" width="22.25" style="83" customWidth="1"/>
    <col min="748" max="749" width="9.5" style="83" customWidth="1"/>
    <col min="750" max="750" width="7.375" style="83" customWidth="1"/>
    <col min="751" max="751" width="12.625" style="83" customWidth="1"/>
    <col min="752" max="998" width="9" style="83"/>
    <col min="999" max="999" width="25.5" style="83" customWidth="1"/>
    <col min="1000" max="1000" width="8.5" style="83" customWidth="1"/>
    <col min="1001" max="1001" width="9.5" style="83" customWidth="1"/>
    <col min="1002" max="1002" width="6.75" style="83" customWidth="1"/>
    <col min="1003" max="1003" width="22.25" style="83" customWidth="1"/>
    <col min="1004" max="1005" width="9.5" style="83" customWidth="1"/>
    <col min="1006" max="1006" width="7.375" style="83" customWidth="1"/>
    <col min="1007" max="1007" width="12.625" style="83" customWidth="1"/>
    <col min="1008" max="1254" width="9" style="83"/>
    <col min="1255" max="1255" width="25.5" style="83" customWidth="1"/>
    <col min="1256" max="1256" width="8.5" style="83" customWidth="1"/>
    <col min="1257" max="1257" width="9.5" style="83" customWidth="1"/>
    <col min="1258" max="1258" width="6.75" style="83" customWidth="1"/>
    <col min="1259" max="1259" width="22.25" style="83" customWidth="1"/>
    <col min="1260" max="1261" width="9.5" style="83" customWidth="1"/>
    <col min="1262" max="1262" width="7.375" style="83" customWidth="1"/>
    <col min="1263" max="1263" width="12.625" style="83" customWidth="1"/>
    <col min="1264" max="1510" width="9" style="83"/>
    <col min="1511" max="1511" width="25.5" style="83" customWidth="1"/>
    <col min="1512" max="1512" width="8.5" style="83" customWidth="1"/>
    <col min="1513" max="1513" width="9.5" style="83" customWidth="1"/>
    <col min="1514" max="1514" width="6.75" style="83" customWidth="1"/>
    <col min="1515" max="1515" width="22.25" style="83" customWidth="1"/>
    <col min="1516" max="1517" width="9.5" style="83" customWidth="1"/>
    <col min="1518" max="1518" width="7.375" style="83" customWidth="1"/>
    <col min="1519" max="1519" width="12.625" style="83" customWidth="1"/>
    <col min="1520" max="1766" width="9" style="83"/>
    <col min="1767" max="1767" width="25.5" style="83" customWidth="1"/>
    <col min="1768" max="1768" width="8.5" style="83" customWidth="1"/>
    <col min="1769" max="1769" width="9.5" style="83" customWidth="1"/>
    <col min="1770" max="1770" width="6.75" style="83" customWidth="1"/>
    <col min="1771" max="1771" width="22.25" style="83" customWidth="1"/>
    <col min="1772" max="1773" width="9.5" style="83" customWidth="1"/>
    <col min="1774" max="1774" width="7.375" style="83" customWidth="1"/>
    <col min="1775" max="1775" width="12.625" style="83" customWidth="1"/>
    <col min="1776" max="2022" width="9" style="83"/>
    <col min="2023" max="2023" width="25.5" style="83" customWidth="1"/>
    <col min="2024" max="2024" width="8.5" style="83" customWidth="1"/>
    <col min="2025" max="2025" width="9.5" style="83" customWidth="1"/>
    <col min="2026" max="2026" width="6.75" style="83" customWidth="1"/>
    <col min="2027" max="2027" width="22.25" style="83" customWidth="1"/>
    <col min="2028" max="2029" width="9.5" style="83" customWidth="1"/>
    <col min="2030" max="2030" width="7.375" style="83" customWidth="1"/>
    <col min="2031" max="2031" width="12.625" style="83" customWidth="1"/>
    <col min="2032" max="2278" width="9" style="83"/>
    <col min="2279" max="2279" width="25.5" style="83" customWidth="1"/>
    <col min="2280" max="2280" width="8.5" style="83" customWidth="1"/>
    <col min="2281" max="2281" width="9.5" style="83" customWidth="1"/>
    <col min="2282" max="2282" width="6.75" style="83" customWidth="1"/>
    <col min="2283" max="2283" width="22.25" style="83" customWidth="1"/>
    <col min="2284" max="2285" width="9.5" style="83" customWidth="1"/>
    <col min="2286" max="2286" width="7.375" style="83" customWidth="1"/>
    <col min="2287" max="2287" width="12.625" style="83" customWidth="1"/>
    <col min="2288" max="2534" width="9" style="83"/>
    <col min="2535" max="2535" width="25.5" style="83" customWidth="1"/>
    <col min="2536" max="2536" width="8.5" style="83" customWidth="1"/>
    <col min="2537" max="2537" width="9.5" style="83" customWidth="1"/>
    <col min="2538" max="2538" width="6.75" style="83" customWidth="1"/>
    <col min="2539" max="2539" width="22.25" style="83" customWidth="1"/>
    <col min="2540" max="2541" width="9.5" style="83" customWidth="1"/>
    <col min="2542" max="2542" width="7.375" style="83" customWidth="1"/>
    <col min="2543" max="2543" width="12.625" style="83" customWidth="1"/>
    <col min="2544" max="2790" width="9" style="83"/>
    <col min="2791" max="2791" width="25.5" style="83" customWidth="1"/>
    <col min="2792" max="2792" width="8.5" style="83" customWidth="1"/>
    <col min="2793" max="2793" width="9.5" style="83" customWidth="1"/>
    <col min="2794" max="2794" width="6.75" style="83" customWidth="1"/>
    <col min="2795" max="2795" width="22.25" style="83" customWidth="1"/>
    <col min="2796" max="2797" width="9.5" style="83" customWidth="1"/>
    <col min="2798" max="2798" width="7.375" style="83" customWidth="1"/>
    <col min="2799" max="2799" width="12.625" style="83" customWidth="1"/>
    <col min="2800" max="3046" width="9" style="83"/>
    <col min="3047" max="3047" width="25.5" style="83" customWidth="1"/>
    <col min="3048" max="3048" width="8.5" style="83" customWidth="1"/>
    <col min="3049" max="3049" width="9.5" style="83" customWidth="1"/>
    <col min="3050" max="3050" width="6.75" style="83" customWidth="1"/>
    <col min="3051" max="3051" width="22.25" style="83" customWidth="1"/>
    <col min="3052" max="3053" width="9.5" style="83" customWidth="1"/>
    <col min="3054" max="3054" width="7.375" style="83" customWidth="1"/>
    <col min="3055" max="3055" width="12.625" style="83" customWidth="1"/>
    <col min="3056" max="3302" width="9" style="83"/>
    <col min="3303" max="3303" width="25.5" style="83" customWidth="1"/>
    <col min="3304" max="3304" width="8.5" style="83" customWidth="1"/>
    <col min="3305" max="3305" width="9.5" style="83" customWidth="1"/>
    <col min="3306" max="3306" width="6.75" style="83" customWidth="1"/>
    <col min="3307" max="3307" width="22.25" style="83" customWidth="1"/>
    <col min="3308" max="3309" width="9.5" style="83" customWidth="1"/>
    <col min="3310" max="3310" width="7.375" style="83" customWidth="1"/>
    <col min="3311" max="3311" width="12.625" style="83" customWidth="1"/>
    <col min="3312" max="3558" width="9" style="83"/>
    <col min="3559" max="3559" width="25.5" style="83" customWidth="1"/>
    <col min="3560" max="3560" width="8.5" style="83" customWidth="1"/>
    <col min="3561" max="3561" width="9.5" style="83" customWidth="1"/>
    <col min="3562" max="3562" width="6.75" style="83" customWidth="1"/>
    <col min="3563" max="3563" width="22.25" style="83" customWidth="1"/>
    <col min="3564" max="3565" width="9.5" style="83" customWidth="1"/>
    <col min="3566" max="3566" width="7.375" style="83" customWidth="1"/>
    <col min="3567" max="3567" width="12.625" style="83" customWidth="1"/>
    <col min="3568" max="3814" width="9" style="83"/>
    <col min="3815" max="3815" width="25.5" style="83" customWidth="1"/>
    <col min="3816" max="3816" width="8.5" style="83" customWidth="1"/>
    <col min="3817" max="3817" width="9.5" style="83" customWidth="1"/>
    <col min="3818" max="3818" width="6.75" style="83" customWidth="1"/>
    <col min="3819" max="3819" width="22.25" style="83" customWidth="1"/>
    <col min="3820" max="3821" width="9.5" style="83" customWidth="1"/>
    <col min="3822" max="3822" width="7.375" style="83" customWidth="1"/>
    <col min="3823" max="3823" width="12.625" style="83" customWidth="1"/>
    <col min="3824" max="4070" width="9" style="83"/>
    <col min="4071" max="4071" width="25.5" style="83" customWidth="1"/>
    <col min="4072" max="4072" width="8.5" style="83" customWidth="1"/>
    <col min="4073" max="4073" width="9.5" style="83" customWidth="1"/>
    <col min="4074" max="4074" width="6.75" style="83" customWidth="1"/>
    <col min="4075" max="4075" width="22.25" style="83" customWidth="1"/>
    <col min="4076" max="4077" width="9.5" style="83" customWidth="1"/>
    <col min="4078" max="4078" width="7.375" style="83" customWidth="1"/>
    <col min="4079" max="4079" width="12.625" style="83" customWidth="1"/>
    <col min="4080" max="4326" width="9" style="83"/>
    <col min="4327" max="4327" width="25.5" style="83" customWidth="1"/>
    <col min="4328" max="4328" width="8.5" style="83" customWidth="1"/>
    <col min="4329" max="4329" width="9.5" style="83" customWidth="1"/>
    <col min="4330" max="4330" width="6.75" style="83" customWidth="1"/>
    <col min="4331" max="4331" width="22.25" style="83" customWidth="1"/>
    <col min="4332" max="4333" width="9.5" style="83" customWidth="1"/>
    <col min="4334" max="4334" width="7.375" style="83" customWidth="1"/>
    <col min="4335" max="4335" width="12.625" style="83" customWidth="1"/>
    <col min="4336" max="4582" width="9" style="83"/>
    <col min="4583" max="4583" width="25.5" style="83" customWidth="1"/>
    <col min="4584" max="4584" width="8.5" style="83" customWidth="1"/>
    <col min="4585" max="4585" width="9.5" style="83" customWidth="1"/>
    <col min="4586" max="4586" width="6.75" style="83" customWidth="1"/>
    <col min="4587" max="4587" width="22.25" style="83" customWidth="1"/>
    <col min="4588" max="4589" width="9.5" style="83" customWidth="1"/>
    <col min="4590" max="4590" width="7.375" style="83" customWidth="1"/>
    <col min="4591" max="4591" width="12.625" style="83" customWidth="1"/>
    <col min="4592" max="4838" width="9" style="83"/>
    <col min="4839" max="4839" width="25.5" style="83" customWidth="1"/>
    <col min="4840" max="4840" width="8.5" style="83" customWidth="1"/>
    <col min="4841" max="4841" width="9.5" style="83" customWidth="1"/>
    <col min="4842" max="4842" width="6.75" style="83" customWidth="1"/>
    <col min="4843" max="4843" width="22.25" style="83" customWidth="1"/>
    <col min="4844" max="4845" width="9.5" style="83" customWidth="1"/>
    <col min="4846" max="4846" width="7.375" style="83" customWidth="1"/>
    <col min="4847" max="4847" width="12.625" style="83" customWidth="1"/>
    <col min="4848" max="5094" width="9" style="83"/>
    <col min="5095" max="5095" width="25.5" style="83" customWidth="1"/>
    <col min="5096" max="5096" width="8.5" style="83" customWidth="1"/>
    <col min="5097" max="5097" width="9.5" style="83" customWidth="1"/>
    <col min="5098" max="5098" width="6.75" style="83" customWidth="1"/>
    <col min="5099" max="5099" width="22.25" style="83" customWidth="1"/>
    <col min="5100" max="5101" width="9.5" style="83" customWidth="1"/>
    <col min="5102" max="5102" width="7.375" style="83" customWidth="1"/>
    <col min="5103" max="5103" width="12.625" style="83" customWidth="1"/>
    <col min="5104" max="5350" width="9" style="83"/>
    <col min="5351" max="5351" width="25.5" style="83" customWidth="1"/>
    <col min="5352" max="5352" width="8.5" style="83" customWidth="1"/>
    <col min="5353" max="5353" width="9.5" style="83" customWidth="1"/>
    <col min="5354" max="5354" width="6.75" style="83" customWidth="1"/>
    <col min="5355" max="5355" width="22.25" style="83" customWidth="1"/>
    <col min="5356" max="5357" width="9.5" style="83" customWidth="1"/>
    <col min="5358" max="5358" width="7.375" style="83" customWidth="1"/>
    <col min="5359" max="5359" width="12.625" style="83" customWidth="1"/>
    <col min="5360" max="5606" width="9" style="83"/>
    <col min="5607" max="5607" width="25.5" style="83" customWidth="1"/>
    <col min="5608" max="5608" width="8.5" style="83" customWidth="1"/>
    <col min="5609" max="5609" width="9.5" style="83" customWidth="1"/>
    <col min="5610" max="5610" width="6.75" style="83" customWidth="1"/>
    <col min="5611" max="5611" width="22.25" style="83" customWidth="1"/>
    <col min="5612" max="5613" width="9.5" style="83" customWidth="1"/>
    <col min="5614" max="5614" width="7.375" style="83" customWidth="1"/>
    <col min="5615" max="5615" width="12.625" style="83" customWidth="1"/>
    <col min="5616" max="5862" width="9" style="83"/>
    <col min="5863" max="5863" width="25.5" style="83" customWidth="1"/>
    <col min="5864" max="5864" width="8.5" style="83" customWidth="1"/>
    <col min="5865" max="5865" width="9.5" style="83" customWidth="1"/>
    <col min="5866" max="5866" width="6.75" style="83" customWidth="1"/>
    <col min="5867" max="5867" width="22.25" style="83" customWidth="1"/>
    <col min="5868" max="5869" width="9.5" style="83" customWidth="1"/>
    <col min="5870" max="5870" width="7.375" style="83" customWidth="1"/>
    <col min="5871" max="5871" width="12.625" style="83" customWidth="1"/>
    <col min="5872" max="6118" width="9" style="83"/>
    <col min="6119" max="6119" width="25.5" style="83" customWidth="1"/>
    <col min="6120" max="6120" width="8.5" style="83" customWidth="1"/>
    <col min="6121" max="6121" width="9.5" style="83" customWidth="1"/>
    <col min="6122" max="6122" width="6.75" style="83" customWidth="1"/>
    <col min="6123" max="6123" width="22.25" style="83" customWidth="1"/>
    <col min="6124" max="6125" width="9.5" style="83" customWidth="1"/>
    <col min="6126" max="6126" width="7.375" style="83" customWidth="1"/>
    <col min="6127" max="6127" width="12.625" style="83" customWidth="1"/>
    <col min="6128" max="6374" width="9" style="83"/>
    <col min="6375" max="6375" width="25.5" style="83" customWidth="1"/>
    <col min="6376" max="6376" width="8.5" style="83" customWidth="1"/>
    <col min="6377" max="6377" width="9.5" style="83" customWidth="1"/>
    <col min="6378" max="6378" width="6.75" style="83" customWidth="1"/>
    <col min="6379" max="6379" width="22.25" style="83" customWidth="1"/>
    <col min="6380" max="6381" width="9.5" style="83" customWidth="1"/>
    <col min="6382" max="6382" width="7.375" style="83" customWidth="1"/>
    <col min="6383" max="6383" width="12.625" style="83" customWidth="1"/>
    <col min="6384" max="6630" width="9" style="83"/>
    <col min="6631" max="6631" width="25.5" style="83" customWidth="1"/>
    <col min="6632" max="6632" width="8.5" style="83" customWidth="1"/>
    <col min="6633" max="6633" width="9.5" style="83" customWidth="1"/>
    <col min="6634" max="6634" width="6.75" style="83" customWidth="1"/>
    <col min="6635" max="6635" width="22.25" style="83" customWidth="1"/>
    <col min="6636" max="6637" width="9.5" style="83" customWidth="1"/>
    <col min="6638" max="6638" width="7.375" style="83" customWidth="1"/>
    <col min="6639" max="6639" width="12.625" style="83" customWidth="1"/>
    <col min="6640" max="6886" width="9" style="83"/>
    <col min="6887" max="6887" width="25.5" style="83" customWidth="1"/>
    <col min="6888" max="6888" width="8.5" style="83" customWidth="1"/>
    <col min="6889" max="6889" width="9.5" style="83" customWidth="1"/>
    <col min="6890" max="6890" width="6.75" style="83" customWidth="1"/>
    <col min="6891" max="6891" width="22.25" style="83" customWidth="1"/>
    <col min="6892" max="6893" width="9.5" style="83" customWidth="1"/>
    <col min="6894" max="6894" width="7.375" style="83" customWidth="1"/>
    <col min="6895" max="6895" width="12.625" style="83" customWidth="1"/>
    <col min="6896" max="7142" width="9" style="83"/>
    <col min="7143" max="7143" width="25.5" style="83" customWidth="1"/>
    <col min="7144" max="7144" width="8.5" style="83" customWidth="1"/>
    <col min="7145" max="7145" width="9.5" style="83" customWidth="1"/>
    <col min="7146" max="7146" width="6.75" style="83" customWidth="1"/>
    <col min="7147" max="7147" width="22.25" style="83" customWidth="1"/>
    <col min="7148" max="7149" width="9.5" style="83" customWidth="1"/>
    <col min="7150" max="7150" width="7.375" style="83" customWidth="1"/>
    <col min="7151" max="7151" width="12.625" style="83" customWidth="1"/>
    <col min="7152" max="7398" width="9" style="83"/>
    <col min="7399" max="7399" width="25.5" style="83" customWidth="1"/>
    <col min="7400" max="7400" width="8.5" style="83" customWidth="1"/>
    <col min="7401" max="7401" width="9.5" style="83" customWidth="1"/>
    <col min="7402" max="7402" width="6.75" style="83" customWidth="1"/>
    <col min="7403" max="7403" width="22.25" style="83" customWidth="1"/>
    <col min="7404" max="7405" width="9.5" style="83" customWidth="1"/>
    <col min="7406" max="7406" width="7.375" style="83" customWidth="1"/>
    <col min="7407" max="7407" width="12.625" style="83" customWidth="1"/>
    <col min="7408" max="7654" width="9" style="83"/>
    <col min="7655" max="7655" width="25.5" style="83" customWidth="1"/>
    <col min="7656" max="7656" width="8.5" style="83" customWidth="1"/>
    <col min="7657" max="7657" width="9.5" style="83" customWidth="1"/>
    <col min="7658" max="7658" width="6.75" style="83" customWidth="1"/>
    <col min="7659" max="7659" width="22.25" style="83" customWidth="1"/>
    <col min="7660" max="7661" width="9.5" style="83" customWidth="1"/>
    <col min="7662" max="7662" width="7.375" style="83" customWidth="1"/>
    <col min="7663" max="7663" width="12.625" style="83" customWidth="1"/>
    <col min="7664" max="7910" width="9" style="83"/>
    <col min="7911" max="7911" width="25.5" style="83" customWidth="1"/>
    <col min="7912" max="7912" width="8.5" style="83" customWidth="1"/>
    <col min="7913" max="7913" width="9.5" style="83" customWidth="1"/>
    <col min="7914" max="7914" width="6.75" style="83" customWidth="1"/>
    <col min="7915" max="7915" width="22.25" style="83" customWidth="1"/>
    <col min="7916" max="7917" width="9.5" style="83" customWidth="1"/>
    <col min="7918" max="7918" width="7.375" style="83" customWidth="1"/>
    <col min="7919" max="7919" width="12.625" style="83" customWidth="1"/>
    <col min="7920" max="8166" width="9" style="83"/>
    <col min="8167" max="8167" width="25.5" style="83" customWidth="1"/>
    <col min="8168" max="8168" width="8.5" style="83" customWidth="1"/>
    <col min="8169" max="8169" width="9.5" style="83" customWidth="1"/>
    <col min="8170" max="8170" width="6.75" style="83" customWidth="1"/>
    <col min="8171" max="8171" width="22.25" style="83" customWidth="1"/>
    <col min="8172" max="8173" width="9.5" style="83" customWidth="1"/>
    <col min="8174" max="8174" width="7.375" style="83" customWidth="1"/>
    <col min="8175" max="8175" width="12.625" style="83" customWidth="1"/>
    <col min="8176" max="8422" width="9" style="83"/>
    <col min="8423" max="8423" width="25.5" style="83" customWidth="1"/>
    <col min="8424" max="8424" width="8.5" style="83" customWidth="1"/>
    <col min="8425" max="8425" width="9.5" style="83" customWidth="1"/>
    <col min="8426" max="8426" width="6.75" style="83" customWidth="1"/>
    <col min="8427" max="8427" width="22.25" style="83" customWidth="1"/>
    <col min="8428" max="8429" width="9.5" style="83" customWidth="1"/>
    <col min="8430" max="8430" width="7.375" style="83" customWidth="1"/>
    <col min="8431" max="8431" width="12.625" style="83" customWidth="1"/>
    <col min="8432" max="8678" width="9" style="83"/>
    <col min="8679" max="8679" width="25.5" style="83" customWidth="1"/>
    <col min="8680" max="8680" width="8.5" style="83" customWidth="1"/>
    <col min="8681" max="8681" width="9.5" style="83" customWidth="1"/>
    <col min="8682" max="8682" width="6.75" style="83" customWidth="1"/>
    <col min="8683" max="8683" width="22.25" style="83" customWidth="1"/>
    <col min="8684" max="8685" width="9.5" style="83" customWidth="1"/>
    <col min="8686" max="8686" width="7.375" style="83" customWidth="1"/>
    <col min="8687" max="8687" width="12.625" style="83" customWidth="1"/>
    <col min="8688" max="8934" width="9" style="83"/>
    <col min="8935" max="8935" width="25.5" style="83" customWidth="1"/>
    <col min="8936" max="8936" width="8.5" style="83" customWidth="1"/>
    <col min="8937" max="8937" width="9.5" style="83" customWidth="1"/>
    <col min="8938" max="8938" width="6.75" style="83" customWidth="1"/>
    <col min="8939" max="8939" width="22.25" style="83" customWidth="1"/>
    <col min="8940" max="8941" width="9.5" style="83" customWidth="1"/>
    <col min="8942" max="8942" width="7.375" style="83" customWidth="1"/>
    <col min="8943" max="8943" width="12.625" style="83" customWidth="1"/>
    <col min="8944" max="9190" width="9" style="83"/>
    <col min="9191" max="9191" width="25.5" style="83" customWidth="1"/>
    <col min="9192" max="9192" width="8.5" style="83" customWidth="1"/>
    <col min="9193" max="9193" width="9.5" style="83" customWidth="1"/>
    <col min="9194" max="9194" width="6.75" style="83" customWidth="1"/>
    <col min="9195" max="9195" width="22.25" style="83" customWidth="1"/>
    <col min="9196" max="9197" width="9.5" style="83" customWidth="1"/>
    <col min="9198" max="9198" width="7.375" style="83" customWidth="1"/>
    <col min="9199" max="9199" width="12.625" style="83" customWidth="1"/>
    <col min="9200" max="9446" width="9" style="83"/>
    <col min="9447" max="9447" width="25.5" style="83" customWidth="1"/>
    <col min="9448" max="9448" width="8.5" style="83" customWidth="1"/>
    <col min="9449" max="9449" width="9.5" style="83" customWidth="1"/>
    <col min="9450" max="9450" width="6.75" style="83" customWidth="1"/>
    <col min="9451" max="9451" width="22.25" style="83" customWidth="1"/>
    <col min="9452" max="9453" width="9.5" style="83" customWidth="1"/>
    <col min="9454" max="9454" width="7.375" style="83" customWidth="1"/>
    <col min="9455" max="9455" width="12.625" style="83" customWidth="1"/>
    <col min="9456" max="9702" width="9" style="83"/>
    <col min="9703" max="9703" width="25.5" style="83" customWidth="1"/>
    <col min="9704" max="9704" width="8.5" style="83" customWidth="1"/>
    <col min="9705" max="9705" width="9.5" style="83" customWidth="1"/>
    <col min="9706" max="9706" width="6.75" style="83" customWidth="1"/>
    <col min="9707" max="9707" width="22.25" style="83" customWidth="1"/>
    <col min="9708" max="9709" width="9.5" style="83" customWidth="1"/>
    <col min="9710" max="9710" width="7.375" style="83" customWidth="1"/>
    <col min="9711" max="9711" width="12.625" style="83" customWidth="1"/>
    <col min="9712" max="9958" width="9" style="83"/>
    <col min="9959" max="9959" width="25.5" style="83" customWidth="1"/>
    <col min="9960" max="9960" width="8.5" style="83" customWidth="1"/>
    <col min="9961" max="9961" width="9.5" style="83" customWidth="1"/>
    <col min="9962" max="9962" width="6.75" style="83" customWidth="1"/>
    <col min="9963" max="9963" width="22.25" style="83" customWidth="1"/>
    <col min="9964" max="9965" width="9.5" style="83" customWidth="1"/>
    <col min="9966" max="9966" width="7.375" style="83" customWidth="1"/>
    <col min="9967" max="9967" width="12.625" style="83" customWidth="1"/>
    <col min="9968" max="10214" width="9" style="83"/>
    <col min="10215" max="10215" width="25.5" style="83" customWidth="1"/>
    <col min="10216" max="10216" width="8.5" style="83" customWidth="1"/>
    <col min="10217" max="10217" width="9.5" style="83" customWidth="1"/>
    <col min="10218" max="10218" width="6.75" style="83" customWidth="1"/>
    <col min="10219" max="10219" width="22.25" style="83" customWidth="1"/>
    <col min="10220" max="10221" width="9.5" style="83" customWidth="1"/>
    <col min="10222" max="10222" width="7.375" style="83" customWidth="1"/>
    <col min="10223" max="10223" width="12.625" style="83" customWidth="1"/>
    <col min="10224" max="10470" width="9" style="83"/>
    <col min="10471" max="10471" width="25.5" style="83" customWidth="1"/>
    <col min="10472" max="10472" width="8.5" style="83" customWidth="1"/>
    <col min="10473" max="10473" width="9.5" style="83" customWidth="1"/>
    <col min="10474" max="10474" width="6.75" style="83" customWidth="1"/>
    <col min="10475" max="10475" width="22.25" style="83" customWidth="1"/>
    <col min="10476" max="10477" width="9.5" style="83" customWidth="1"/>
    <col min="10478" max="10478" width="7.375" style="83" customWidth="1"/>
    <col min="10479" max="10479" width="12.625" style="83" customWidth="1"/>
    <col min="10480" max="10726" width="9" style="83"/>
    <col min="10727" max="10727" width="25.5" style="83" customWidth="1"/>
    <col min="10728" max="10728" width="8.5" style="83" customWidth="1"/>
    <col min="10729" max="10729" width="9.5" style="83" customWidth="1"/>
    <col min="10730" max="10730" width="6.75" style="83" customWidth="1"/>
    <col min="10731" max="10731" width="22.25" style="83" customWidth="1"/>
    <col min="10732" max="10733" width="9.5" style="83" customWidth="1"/>
    <col min="10734" max="10734" width="7.375" style="83" customWidth="1"/>
    <col min="10735" max="10735" width="12.625" style="83" customWidth="1"/>
    <col min="10736" max="10982" width="9" style="83"/>
    <col min="10983" max="10983" width="25.5" style="83" customWidth="1"/>
    <col min="10984" max="10984" width="8.5" style="83" customWidth="1"/>
    <col min="10985" max="10985" width="9.5" style="83" customWidth="1"/>
    <col min="10986" max="10986" width="6.75" style="83" customWidth="1"/>
    <col min="10987" max="10987" width="22.25" style="83" customWidth="1"/>
    <col min="10988" max="10989" width="9.5" style="83" customWidth="1"/>
    <col min="10990" max="10990" width="7.375" style="83" customWidth="1"/>
    <col min="10991" max="10991" width="12.625" style="83" customWidth="1"/>
    <col min="10992" max="11238" width="9" style="83"/>
    <col min="11239" max="11239" width="25.5" style="83" customWidth="1"/>
    <col min="11240" max="11240" width="8.5" style="83" customWidth="1"/>
    <col min="11241" max="11241" width="9.5" style="83" customWidth="1"/>
    <col min="11242" max="11242" width="6.75" style="83" customWidth="1"/>
    <col min="11243" max="11243" width="22.25" style="83" customWidth="1"/>
    <col min="11244" max="11245" width="9.5" style="83" customWidth="1"/>
    <col min="11246" max="11246" width="7.375" style="83" customWidth="1"/>
    <col min="11247" max="11247" width="12.625" style="83" customWidth="1"/>
    <col min="11248" max="11494" width="9" style="83"/>
    <col min="11495" max="11495" width="25.5" style="83" customWidth="1"/>
    <col min="11496" max="11496" width="8.5" style="83" customWidth="1"/>
    <col min="11497" max="11497" width="9.5" style="83" customWidth="1"/>
    <col min="11498" max="11498" width="6.75" style="83" customWidth="1"/>
    <col min="11499" max="11499" width="22.25" style="83" customWidth="1"/>
    <col min="11500" max="11501" width="9.5" style="83" customWidth="1"/>
    <col min="11502" max="11502" width="7.375" style="83" customWidth="1"/>
    <col min="11503" max="11503" width="12.625" style="83" customWidth="1"/>
    <col min="11504" max="11750" width="9" style="83"/>
    <col min="11751" max="11751" width="25.5" style="83" customWidth="1"/>
    <col min="11752" max="11752" width="8.5" style="83" customWidth="1"/>
    <col min="11753" max="11753" width="9.5" style="83" customWidth="1"/>
    <col min="11754" max="11754" width="6.75" style="83" customWidth="1"/>
    <col min="11755" max="11755" width="22.25" style="83" customWidth="1"/>
    <col min="11756" max="11757" width="9.5" style="83" customWidth="1"/>
    <col min="11758" max="11758" width="7.375" style="83" customWidth="1"/>
    <col min="11759" max="11759" width="12.625" style="83" customWidth="1"/>
    <col min="11760" max="12006" width="9" style="83"/>
    <col min="12007" max="12007" width="25.5" style="83" customWidth="1"/>
    <col min="12008" max="12008" width="8.5" style="83" customWidth="1"/>
    <col min="12009" max="12009" width="9.5" style="83" customWidth="1"/>
    <col min="12010" max="12010" width="6.75" style="83" customWidth="1"/>
    <col min="12011" max="12011" width="22.25" style="83" customWidth="1"/>
    <col min="12012" max="12013" width="9.5" style="83" customWidth="1"/>
    <col min="12014" max="12014" width="7.375" style="83" customWidth="1"/>
    <col min="12015" max="12015" width="12.625" style="83" customWidth="1"/>
    <col min="12016" max="12262" width="9" style="83"/>
    <col min="12263" max="12263" width="25.5" style="83" customWidth="1"/>
    <col min="12264" max="12264" width="8.5" style="83" customWidth="1"/>
    <col min="12265" max="12265" width="9.5" style="83" customWidth="1"/>
    <col min="12266" max="12266" width="6.75" style="83" customWidth="1"/>
    <col min="12267" max="12267" width="22.25" style="83" customWidth="1"/>
    <col min="12268" max="12269" width="9.5" style="83" customWidth="1"/>
    <col min="12270" max="12270" width="7.375" style="83" customWidth="1"/>
    <col min="12271" max="12271" width="12.625" style="83" customWidth="1"/>
    <col min="12272" max="12518" width="9" style="83"/>
    <col min="12519" max="12519" width="25.5" style="83" customWidth="1"/>
    <col min="12520" max="12520" width="8.5" style="83" customWidth="1"/>
    <col min="12521" max="12521" width="9.5" style="83" customWidth="1"/>
    <col min="12522" max="12522" width="6.75" style="83" customWidth="1"/>
    <col min="12523" max="12523" width="22.25" style="83" customWidth="1"/>
    <col min="12524" max="12525" width="9.5" style="83" customWidth="1"/>
    <col min="12526" max="12526" width="7.375" style="83" customWidth="1"/>
    <col min="12527" max="12527" width="12.625" style="83" customWidth="1"/>
    <col min="12528" max="12774" width="9" style="83"/>
    <col min="12775" max="12775" width="25.5" style="83" customWidth="1"/>
    <col min="12776" max="12776" width="8.5" style="83" customWidth="1"/>
    <col min="12777" max="12777" width="9.5" style="83" customWidth="1"/>
    <col min="12778" max="12778" width="6.75" style="83" customWidth="1"/>
    <col min="12779" max="12779" width="22.25" style="83" customWidth="1"/>
    <col min="12780" max="12781" width="9.5" style="83" customWidth="1"/>
    <col min="12782" max="12782" width="7.375" style="83" customWidth="1"/>
    <col min="12783" max="12783" width="12.625" style="83" customWidth="1"/>
    <col min="12784" max="13030" width="9" style="83"/>
    <col min="13031" max="13031" width="25.5" style="83" customWidth="1"/>
    <col min="13032" max="13032" width="8.5" style="83" customWidth="1"/>
    <col min="13033" max="13033" width="9.5" style="83" customWidth="1"/>
    <col min="13034" max="13034" width="6.75" style="83" customWidth="1"/>
    <col min="13035" max="13035" width="22.25" style="83" customWidth="1"/>
    <col min="13036" max="13037" width="9.5" style="83" customWidth="1"/>
    <col min="13038" max="13038" width="7.375" style="83" customWidth="1"/>
    <col min="13039" max="13039" width="12.625" style="83" customWidth="1"/>
    <col min="13040" max="13286" width="9" style="83"/>
    <col min="13287" max="13287" width="25.5" style="83" customWidth="1"/>
    <col min="13288" max="13288" width="8.5" style="83" customWidth="1"/>
    <col min="13289" max="13289" width="9.5" style="83" customWidth="1"/>
    <col min="13290" max="13290" width="6.75" style="83" customWidth="1"/>
    <col min="13291" max="13291" width="22.25" style="83" customWidth="1"/>
    <col min="13292" max="13293" width="9.5" style="83" customWidth="1"/>
    <col min="13294" max="13294" width="7.375" style="83" customWidth="1"/>
    <col min="13295" max="13295" width="12.625" style="83" customWidth="1"/>
    <col min="13296" max="13542" width="9" style="83"/>
    <col min="13543" max="13543" width="25.5" style="83" customWidth="1"/>
    <col min="13544" max="13544" width="8.5" style="83" customWidth="1"/>
    <col min="13545" max="13545" width="9.5" style="83" customWidth="1"/>
    <col min="13546" max="13546" width="6.75" style="83" customWidth="1"/>
    <col min="13547" max="13547" width="22.25" style="83" customWidth="1"/>
    <col min="13548" max="13549" width="9.5" style="83" customWidth="1"/>
    <col min="13550" max="13550" width="7.375" style="83" customWidth="1"/>
    <col min="13551" max="13551" width="12.625" style="83" customWidth="1"/>
    <col min="13552" max="13798" width="9" style="83"/>
    <col min="13799" max="13799" width="25.5" style="83" customWidth="1"/>
    <col min="13800" max="13800" width="8.5" style="83" customWidth="1"/>
    <col min="13801" max="13801" width="9.5" style="83" customWidth="1"/>
    <col min="13802" max="13802" width="6.75" style="83" customWidth="1"/>
    <col min="13803" max="13803" width="22.25" style="83" customWidth="1"/>
    <col min="13804" max="13805" width="9.5" style="83" customWidth="1"/>
    <col min="13806" max="13806" width="7.375" style="83" customWidth="1"/>
    <col min="13807" max="13807" width="12.625" style="83" customWidth="1"/>
    <col min="13808" max="14054" width="9" style="83"/>
    <col min="14055" max="14055" width="25.5" style="83" customWidth="1"/>
    <col min="14056" max="14056" width="8.5" style="83" customWidth="1"/>
    <col min="14057" max="14057" width="9.5" style="83" customWidth="1"/>
    <col min="14058" max="14058" width="6.75" style="83" customWidth="1"/>
    <col min="14059" max="14059" width="22.25" style="83" customWidth="1"/>
    <col min="14060" max="14061" width="9.5" style="83" customWidth="1"/>
    <col min="14062" max="14062" width="7.375" style="83" customWidth="1"/>
    <col min="14063" max="14063" width="12.625" style="83" customWidth="1"/>
    <col min="14064" max="14310" width="9" style="83"/>
    <col min="14311" max="14311" width="25.5" style="83" customWidth="1"/>
    <col min="14312" max="14312" width="8.5" style="83" customWidth="1"/>
    <col min="14313" max="14313" width="9.5" style="83" customWidth="1"/>
    <col min="14314" max="14314" width="6.75" style="83" customWidth="1"/>
    <col min="14315" max="14315" width="22.25" style="83" customWidth="1"/>
    <col min="14316" max="14317" width="9.5" style="83" customWidth="1"/>
    <col min="14318" max="14318" width="7.375" style="83" customWidth="1"/>
    <col min="14319" max="14319" width="12.625" style="83" customWidth="1"/>
    <col min="14320" max="14566" width="9" style="83"/>
    <col min="14567" max="14567" width="25.5" style="83" customWidth="1"/>
    <col min="14568" max="14568" width="8.5" style="83" customWidth="1"/>
    <col min="14569" max="14569" width="9.5" style="83" customWidth="1"/>
    <col min="14570" max="14570" width="6.75" style="83" customWidth="1"/>
    <col min="14571" max="14571" width="22.25" style="83" customWidth="1"/>
    <col min="14572" max="14573" width="9.5" style="83" customWidth="1"/>
    <col min="14574" max="14574" width="7.375" style="83" customWidth="1"/>
    <col min="14575" max="14575" width="12.625" style="83" customWidth="1"/>
    <col min="14576" max="14822" width="9" style="83"/>
    <col min="14823" max="14823" width="25.5" style="83" customWidth="1"/>
    <col min="14824" max="14824" width="8.5" style="83" customWidth="1"/>
    <col min="14825" max="14825" width="9.5" style="83" customWidth="1"/>
    <col min="14826" max="14826" width="6.75" style="83" customWidth="1"/>
    <col min="14827" max="14827" width="22.25" style="83" customWidth="1"/>
    <col min="14828" max="14829" width="9.5" style="83" customWidth="1"/>
    <col min="14830" max="14830" width="7.375" style="83" customWidth="1"/>
    <col min="14831" max="14831" width="12.625" style="83" customWidth="1"/>
    <col min="14832" max="15078" width="9" style="83"/>
    <col min="15079" max="15079" width="25.5" style="83" customWidth="1"/>
    <col min="15080" max="15080" width="8.5" style="83" customWidth="1"/>
    <col min="15081" max="15081" width="9.5" style="83" customWidth="1"/>
    <col min="15082" max="15082" width="6.75" style="83" customWidth="1"/>
    <col min="15083" max="15083" width="22.25" style="83" customWidth="1"/>
    <col min="15084" max="15085" width="9.5" style="83" customWidth="1"/>
    <col min="15086" max="15086" width="7.375" style="83" customWidth="1"/>
    <col min="15087" max="15087" width="12.625" style="83" customWidth="1"/>
    <col min="15088" max="15334" width="9" style="83"/>
    <col min="15335" max="15335" width="25.5" style="83" customWidth="1"/>
    <col min="15336" max="15336" width="8.5" style="83" customWidth="1"/>
    <col min="15337" max="15337" width="9.5" style="83" customWidth="1"/>
    <col min="15338" max="15338" width="6.75" style="83" customWidth="1"/>
    <col min="15339" max="15339" width="22.25" style="83" customWidth="1"/>
    <col min="15340" max="15341" width="9.5" style="83" customWidth="1"/>
    <col min="15342" max="15342" width="7.375" style="83" customWidth="1"/>
    <col min="15343" max="15343" width="12.625" style="83" customWidth="1"/>
    <col min="15344" max="15590" width="9" style="83"/>
    <col min="15591" max="15591" width="25.5" style="83" customWidth="1"/>
    <col min="15592" max="15592" width="8.5" style="83" customWidth="1"/>
    <col min="15593" max="15593" width="9.5" style="83" customWidth="1"/>
    <col min="15594" max="15594" width="6.75" style="83" customWidth="1"/>
    <col min="15595" max="15595" width="22.25" style="83" customWidth="1"/>
    <col min="15596" max="15597" width="9.5" style="83" customWidth="1"/>
    <col min="15598" max="15598" width="7.375" style="83" customWidth="1"/>
    <col min="15599" max="15599" width="12.625" style="83" customWidth="1"/>
    <col min="15600" max="15846" width="9" style="83"/>
    <col min="15847" max="15847" width="25.5" style="83" customWidth="1"/>
    <col min="15848" max="15848" width="8.5" style="83" customWidth="1"/>
    <col min="15849" max="15849" width="9.5" style="83" customWidth="1"/>
    <col min="15850" max="15850" width="6.75" style="83" customWidth="1"/>
    <col min="15851" max="15851" width="22.25" style="83" customWidth="1"/>
    <col min="15852" max="15853" width="9.5" style="83" customWidth="1"/>
    <col min="15854" max="15854" width="7.375" style="83" customWidth="1"/>
    <col min="15855" max="15855" width="12.625" style="83" customWidth="1"/>
    <col min="15856" max="16102" width="9" style="83"/>
    <col min="16103" max="16103" width="25.5" style="83" customWidth="1"/>
    <col min="16104" max="16104" width="8.5" style="83" customWidth="1"/>
    <col min="16105" max="16105" width="9.5" style="83" customWidth="1"/>
    <col min="16106" max="16106" width="6.75" style="83" customWidth="1"/>
    <col min="16107" max="16107" width="22.25" style="83" customWidth="1"/>
    <col min="16108" max="16109" width="9.5" style="83" customWidth="1"/>
    <col min="16110" max="16110" width="7.375" style="83" customWidth="1"/>
    <col min="16111" max="16111" width="12.625" style="83" customWidth="1"/>
    <col min="16112" max="16384" width="9" style="83"/>
  </cols>
  <sheetData>
    <row r="1" ht="24" spans="1:10">
      <c r="A1" s="84" t="s">
        <v>14</v>
      </c>
      <c r="B1" s="84"/>
      <c r="C1" s="84"/>
      <c r="D1" s="84"/>
      <c r="E1" s="84"/>
      <c r="F1" s="84"/>
      <c r="G1" s="84"/>
      <c r="H1" s="84"/>
      <c r="I1" s="84"/>
      <c r="J1" s="84"/>
    </row>
    <row r="2" s="82" customFormat="1" ht="18.75" customHeight="1" spans="1:10">
      <c r="A2" s="68"/>
      <c r="B2" s="69"/>
      <c r="C2" s="69"/>
      <c r="D2" s="85"/>
      <c r="E2" s="85"/>
      <c r="F2" s="85"/>
      <c r="G2" s="86"/>
      <c r="H2" s="86"/>
      <c r="I2" s="108" t="s">
        <v>29</v>
      </c>
      <c r="J2" s="108"/>
    </row>
    <row r="3" ht="20.25" customHeight="1" spans="1:10">
      <c r="A3" s="87" t="s">
        <v>30</v>
      </c>
      <c r="B3" s="87"/>
      <c r="C3" s="87"/>
      <c r="D3" s="87"/>
      <c r="E3" s="87"/>
      <c r="F3" s="87" t="s">
        <v>31</v>
      </c>
      <c r="G3" s="87"/>
      <c r="H3" s="87"/>
      <c r="I3" s="87"/>
      <c r="J3" s="87"/>
    </row>
    <row r="4" ht="20.25" customHeight="1" spans="1:10">
      <c r="A4" s="88" t="s">
        <v>32</v>
      </c>
      <c r="B4" s="89" t="s">
        <v>106</v>
      </c>
      <c r="C4" s="89" t="s">
        <v>107</v>
      </c>
      <c r="D4" s="89" t="s">
        <v>108</v>
      </c>
      <c r="E4" s="89" t="s">
        <v>116</v>
      </c>
      <c r="F4" s="88" t="s">
        <v>32</v>
      </c>
      <c r="G4" s="89" t="s">
        <v>106</v>
      </c>
      <c r="H4" s="89" t="s">
        <v>107</v>
      </c>
      <c r="I4" s="89" t="s">
        <v>108</v>
      </c>
      <c r="J4" s="89" t="s">
        <v>116</v>
      </c>
    </row>
    <row r="5" ht="20.25" customHeight="1" spans="1:12">
      <c r="A5" s="90" t="s">
        <v>36</v>
      </c>
      <c r="B5" s="91">
        <f>B6+B12</f>
        <v>0</v>
      </c>
      <c r="C5" s="91">
        <f>C6+C12</f>
        <v>0</v>
      </c>
      <c r="D5" s="91">
        <f>D6+D12</f>
        <v>0</v>
      </c>
      <c r="E5" s="92"/>
      <c r="F5" s="90" t="s">
        <v>36</v>
      </c>
      <c r="G5" s="93">
        <f>G6+G11</f>
        <v>0</v>
      </c>
      <c r="H5" s="93">
        <f>H6+H11</f>
        <v>0</v>
      </c>
      <c r="I5" s="93">
        <f>I6+I11</f>
        <v>0</v>
      </c>
      <c r="J5" s="92"/>
      <c r="K5" s="83">
        <v>41630</v>
      </c>
      <c r="L5" s="83">
        <v>41630</v>
      </c>
    </row>
    <row r="6" ht="20.25" customHeight="1" spans="1:12">
      <c r="A6" s="94" t="s">
        <v>119</v>
      </c>
      <c r="B6" s="91"/>
      <c r="C6" s="91"/>
      <c r="D6" s="91"/>
      <c r="E6" s="92"/>
      <c r="F6" s="95" t="s">
        <v>120</v>
      </c>
      <c r="G6" s="93"/>
      <c r="H6" s="93"/>
      <c r="I6" s="93"/>
      <c r="J6" s="92"/>
      <c r="L6" s="83">
        <v>83</v>
      </c>
    </row>
    <row r="7" ht="20.25" customHeight="1" spans="1:10">
      <c r="A7" s="96"/>
      <c r="B7" s="97"/>
      <c r="C7" s="97"/>
      <c r="D7" s="97"/>
      <c r="E7" s="98"/>
      <c r="F7" s="96"/>
      <c r="G7" s="99"/>
      <c r="H7" s="99"/>
      <c r="I7" s="99"/>
      <c r="J7" s="98"/>
    </row>
    <row r="8" ht="20.25" customHeight="1" spans="1:10">
      <c r="A8" s="100"/>
      <c r="B8" s="97"/>
      <c r="C8" s="97"/>
      <c r="D8" s="97"/>
      <c r="E8" s="98"/>
      <c r="F8" s="96"/>
      <c r="G8" s="99"/>
      <c r="H8" s="99"/>
      <c r="I8" s="99"/>
      <c r="J8" s="98"/>
    </row>
    <row r="9" ht="20.25" customHeight="1" spans="1:10">
      <c r="A9" s="100"/>
      <c r="B9" s="97"/>
      <c r="C9" s="97"/>
      <c r="D9" s="97"/>
      <c r="E9" s="98"/>
      <c r="F9" s="96"/>
      <c r="G9" s="99"/>
      <c r="H9" s="99"/>
      <c r="I9" s="99"/>
      <c r="J9" s="98"/>
    </row>
    <row r="10" ht="20.25" customHeight="1" spans="1:10">
      <c r="A10" s="100"/>
      <c r="B10" s="97"/>
      <c r="C10" s="97"/>
      <c r="D10" s="97"/>
      <c r="E10" s="98"/>
      <c r="F10" s="96"/>
      <c r="G10" s="99"/>
      <c r="H10" s="99"/>
      <c r="I10" s="99"/>
      <c r="J10" s="98"/>
    </row>
    <row r="11" ht="20.25" customHeight="1" spans="1:10">
      <c r="A11" s="100"/>
      <c r="B11" s="97"/>
      <c r="C11" s="97"/>
      <c r="D11" s="97"/>
      <c r="E11" s="98"/>
      <c r="F11" s="101" t="s">
        <v>94</v>
      </c>
      <c r="G11" s="102"/>
      <c r="H11" s="102"/>
      <c r="I11" s="102"/>
      <c r="J11" s="92"/>
    </row>
    <row r="12" ht="20.25" customHeight="1" spans="1:12">
      <c r="A12" s="101" t="s">
        <v>91</v>
      </c>
      <c r="B12" s="91">
        <f>B13+B15</f>
        <v>0</v>
      </c>
      <c r="C12" s="91">
        <f>C13+C15</f>
        <v>0</v>
      </c>
      <c r="D12" s="91">
        <f>D13+D15</f>
        <v>0</v>
      </c>
      <c r="E12" s="92">
        <v>0</v>
      </c>
      <c r="F12" s="103" t="s">
        <v>96</v>
      </c>
      <c r="G12" s="104"/>
      <c r="H12" s="104"/>
      <c r="I12" s="104"/>
      <c r="J12" s="98"/>
      <c r="L12" s="83">
        <v>41547</v>
      </c>
    </row>
    <row r="13" ht="20.25" customHeight="1" spans="1:12">
      <c r="A13" s="105" t="s">
        <v>92</v>
      </c>
      <c r="B13" s="97">
        <f>SUM(B14:B14)</f>
        <v>0</v>
      </c>
      <c r="C13" s="97">
        <f>SUM(C14:C14)</f>
        <v>0</v>
      </c>
      <c r="D13" s="97">
        <f>SUM(D14:D14)</f>
        <v>0</v>
      </c>
      <c r="E13" s="98"/>
      <c r="F13" s="96" t="s">
        <v>98</v>
      </c>
      <c r="G13" s="104"/>
      <c r="H13" s="104"/>
      <c r="I13" s="104"/>
      <c r="J13" s="98"/>
      <c r="L13" s="83">
        <v>0</v>
      </c>
    </row>
    <row r="14" ht="20.25" customHeight="1" spans="1:10">
      <c r="A14" s="96" t="s">
        <v>97</v>
      </c>
      <c r="B14" s="97"/>
      <c r="C14" s="97"/>
      <c r="D14" s="97"/>
      <c r="E14" s="98"/>
      <c r="F14" s="103" t="s">
        <v>117</v>
      </c>
      <c r="G14" s="104"/>
      <c r="H14" s="104"/>
      <c r="I14" s="104"/>
      <c r="J14" s="98"/>
    </row>
    <row r="15" ht="20.25" customHeight="1" spans="1:12">
      <c r="A15" s="103" t="s">
        <v>103</v>
      </c>
      <c r="B15" s="97"/>
      <c r="C15" s="97"/>
      <c r="D15" s="97"/>
      <c r="E15" s="98"/>
      <c r="F15" s="103" t="s">
        <v>105</v>
      </c>
      <c r="G15" s="104"/>
      <c r="H15" s="104"/>
      <c r="I15" s="104"/>
      <c r="J15" s="92"/>
      <c r="L15" s="83">
        <v>40000</v>
      </c>
    </row>
    <row r="16" ht="20.25" customHeight="1" spans="1:12">
      <c r="A16" s="106" t="s">
        <v>118</v>
      </c>
      <c r="L16" s="83">
        <v>1547</v>
      </c>
    </row>
    <row r="17" ht="20.25" customHeight="1" spans="4:11">
      <c r="D17" s="107"/>
      <c r="K17" s="83">
        <v>1630</v>
      </c>
    </row>
    <row r="18" spans="2:3">
      <c r="B18" s="107"/>
      <c r="C18" s="107"/>
    </row>
    <row r="19" spans="7:9">
      <c r="G19" s="107"/>
      <c r="H19" s="107"/>
      <c r="I19" s="107"/>
    </row>
    <row r="20" spans="4:4">
      <c r="D20" s="107"/>
    </row>
    <row r="21" spans="4:4">
      <c r="D21" s="107"/>
    </row>
    <row r="24" spans="4:4">
      <c r="D24" s="10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81" orientation="portrait"/>
  <headerFooter alignWithMargins="0">
    <oddFooter>&amp;C第 &amp;P+5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Zeros="0" tabSelected="1" workbookViewId="0">
      <selection activeCell="D15" sqref="D15"/>
    </sheetView>
  </sheetViews>
  <sheetFormatPr defaultColWidth="9" defaultRowHeight="12.75"/>
  <cols>
    <col min="1" max="1" width="25.5" style="66" customWidth="1"/>
    <col min="2" max="3" width="11.875" style="66" customWidth="1"/>
    <col min="4" max="4" width="11" style="66" customWidth="1"/>
    <col min="5" max="6" width="10" style="66" customWidth="1"/>
    <col min="7" max="7" width="12.875" style="66" customWidth="1"/>
    <col min="8" max="8" width="9" style="66"/>
    <col min="9" max="9" width="10" style="66" customWidth="1"/>
    <col min="10" max="255" width="9" style="66"/>
    <col min="256" max="256" width="25.5" style="66" customWidth="1"/>
    <col min="257" max="257" width="11.125" style="66" customWidth="1"/>
    <col min="258" max="258" width="10.75" style="66" customWidth="1"/>
    <col min="259" max="259" width="11.875" style="66" customWidth="1"/>
    <col min="260" max="260" width="10" style="66" customWidth="1"/>
    <col min="261" max="261" width="10.875" style="66" customWidth="1"/>
    <col min="262" max="511" width="9" style="66"/>
    <col min="512" max="512" width="25.5" style="66" customWidth="1"/>
    <col min="513" max="513" width="11.125" style="66" customWidth="1"/>
    <col min="514" max="514" width="10.75" style="66" customWidth="1"/>
    <col min="515" max="515" width="11.875" style="66" customWidth="1"/>
    <col min="516" max="516" width="10" style="66" customWidth="1"/>
    <col min="517" max="517" width="10.875" style="66" customWidth="1"/>
    <col min="518" max="767" width="9" style="66"/>
    <col min="768" max="768" width="25.5" style="66" customWidth="1"/>
    <col min="769" max="769" width="11.125" style="66" customWidth="1"/>
    <col min="770" max="770" width="10.75" style="66" customWidth="1"/>
    <col min="771" max="771" width="11.875" style="66" customWidth="1"/>
    <col min="772" max="772" width="10" style="66" customWidth="1"/>
    <col min="773" max="773" width="10.875" style="66" customWidth="1"/>
    <col min="774" max="1023" width="9" style="66"/>
    <col min="1024" max="1024" width="25.5" style="66" customWidth="1"/>
    <col min="1025" max="1025" width="11.125" style="66" customWidth="1"/>
    <col min="1026" max="1026" width="10.75" style="66" customWidth="1"/>
    <col min="1027" max="1027" width="11.875" style="66" customWidth="1"/>
    <col min="1028" max="1028" width="10" style="66" customWidth="1"/>
    <col min="1029" max="1029" width="10.875" style="66" customWidth="1"/>
    <col min="1030" max="1279" width="9" style="66"/>
    <col min="1280" max="1280" width="25.5" style="66" customWidth="1"/>
    <col min="1281" max="1281" width="11.125" style="66" customWidth="1"/>
    <col min="1282" max="1282" width="10.75" style="66" customWidth="1"/>
    <col min="1283" max="1283" width="11.875" style="66" customWidth="1"/>
    <col min="1284" max="1284" width="10" style="66" customWidth="1"/>
    <col min="1285" max="1285" width="10.875" style="66" customWidth="1"/>
    <col min="1286" max="1535" width="9" style="66"/>
    <col min="1536" max="1536" width="25.5" style="66" customWidth="1"/>
    <col min="1537" max="1537" width="11.125" style="66" customWidth="1"/>
    <col min="1538" max="1538" width="10.75" style="66" customWidth="1"/>
    <col min="1539" max="1539" width="11.875" style="66" customWidth="1"/>
    <col min="1540" max="1540" width="10" style="66" customWidth="1"/>
    <col min="1541" max="1541" width="10.875" style="66" customWidth="1"/>
    <col min="1542" max="1791" width="9" style="66"/>
    <col min="1792" max="1792" width="25.5" style="66" customWidth="1"/>
    <col min="1793" max="1793" width="11.125" style="66" customWidth="1"/>
    <col min="1794" max="1794" width="10.75" style="66" customWidth="1"/>
    <col min="1795" max="1795" width="11.875" style="66" customWidth="1"/>
    <col min="1796" max="1796" width="10" style="66" customWidth="1"/>
    <col min="1797" max="1797" width="10.875" style="66" customWidth="1"/>
    <col min="1798" max="2047" width="9" style="66"/>
    <col min="2048" max="2048" width="25.5" style="66" customWidth="1"/>
    <col min="2049" max="2049" width="11.125" style="66" customWidth="1"/>
    <col min="2050" max="2050" width="10.75" style="66" customWidth="1"/>
    <col min="2051" max="2051" width="11.875" style="66" customWidth="1"/>
    <col min="2052" max="2052" width="10" style="66" customWidth="1"/>
    <col min="2053" max="2053" width="10.875" style="66" customWidth="1"/>
    <col min="2054" max="2303" width="9" style="66"/>
    <col min="2304" max="2304" width="25.5" style="66" customWidth="1"/>
    <col min="2305" max="2305" width="11.125" style="66" customWidth="1"/>
    <col min="2306" max="2306" width="10.75" style="66" customWidth="1"/>
    <col min="2307" max="2307" width="11.875" style="66" customWidth="1"/>
    <col min="2308" max="2308" width="10" style="66" customWidth="1"/>
    <col min="2309" max="2309" width="10.875" style="66" customWidth="1"/>
    <col min="2310" max="2559" width="9" style="66"/>
    <col min="2560" max="2560" width="25.5" style="66" customWidth="1"/>
    <col min="2561" max="2561" width="11.125" style="66" customWidth="1"/>
    <col min="2562" max="2562" width="10.75" style="66" customWidth="1"/>
    <col min="2563" max="2563" width="11.875" style="66" customWidth="1"/>
    <col min="2564" max="2564" width="10" style="66" customWidth="1"/>
    <col min="2565" max="2565" width="10.875" style="66" customWidth="1"/>
    <col min="2566" max="2815" width="9" style="66"/>
    <col min="2816" max="2816" width="25.5" style="66" customWidth="1"/>
    <col min="2817" max="2817" width="11.125" style="66" customWidth="1"/>
    <col min="2818" max="2818" width="10.75" style="66" customWidth="1"/>
    <col min="2819" max="2819" width="11.875" style="66" customWidth="1"/>
    <col min="2820" max="2820" width="10" style="66" customWidth="1"/>
    <col min="2821" max="2821" width="10.875" style="66" customWidth="1"/>
    <col min="2822" max="3071" width="9" style="66"/>
    <col min="3072" max="3072" width="25.5" style="66" customWidth="1"/>
    <col min="3073" max="3073" width="11.125" style="66" customWidth="1"/>
    <col min="3074" max="3074" width="10.75" style="66" customWidth="1"/>
    <col min="3075" max="3075" width="11.875" style="66" customWidth="1"/>
    <col min="3076" max="3076" width="10" style="66" customWidth="1"/>
    <col min="3077" max="3077" width="10.875" style="66" customWidth="1"/>
    <col min="3078" max="3327" width="9" style="66"/>
    <col min="3328" max="3328" width="25.5" style="66" customWidth="1"/>
    <col min="3329" max="3329" width="11.125" style="66" customWidth="1"/>
    <col min="3330" max="3330" width="10.75" style="66" customWidth="1"/>
    <col min="3331" max="3331" width="11.875" style="66" customWidth="1"/>
    <col min="3332" max="3332" width="10" style="66" customWidth="1"/>
    <col min="3333" max="3333" width="10.875" style="66" customWidth="1"/>
    <col min="3334" max="3583" width="9" style="66"/>
    <col min="3584" max="3584" width="25.5" style="66" customWidth="1"/>
    <col min="3585" max="3585" width="11.125" style="66" customWidth="1"/>
    <col min="3586" max="3586" width="10.75" style="66" customWidth="1"/>
    <col min="3587" max="3587" width="11.875" style="66" customWidth="1"/>
    <col min="3588" max="3588" width="10" style="66" customWidth="1"/>
    <col min="3589" max="3589" width="10.875" style="66" customWidth="1"/>
    <col min="3590" max="3839" width="9" style="66"/>
    <col min="3840" max="3840" width="25.5" style="66" customWidth="1"/>
    <col min="3841" max="3841" width="11.125" style="66" customWidth="1"/>
    <col min="3842" max="3842" width="10.75" style="66" customWidth="1"/>
    <col min="3843" max="3843" width="11.875" style="66" customWidth="1"/>
    <col min="3844" max="3844" width="10" style="66" customWidth="1"/>
    <col min="3845" max="3845" width="10.875" style="66" customWidth="1"/>
    <col min="3846" max="4095" width="9" style="66"/>
    <col min="4096" max="4096" width="25.5" style="66" customWidth="1"/>
    <col min="4097" max="4097" width="11.125" style="66" customWidth="1"/>
    <col min="4098" max="4098" width="10.75" style="66" customWidth="1"/>
    <col min="4099" max="4099" width="11.875" style="66" customWidth="1"/>
    <col min="4100" max="4100" width="10" style="66" customWidth="1"/>
    <col min="4101" max="4101" width="10.875" style="66" customWidth="1"/>
    <col min="4102" max="4351" width="9" style="66"/>
    <col min="4352" max="4352" width="25.5" style="66" customWidth="1"/>
    <col min="4353" max="4353" width="11.125" style="66" customWidth="1"/>
    <col min="4354" max="4354" width="10.75" style="66" customWidth="1"/>
    <col min="4355" max="4355" width="11.875" style="66" customWidth="1"/>
    <col min="4356" max="4356" width="10" style="66" customWidth="1"/>
    <col min="4357" max="4357" width="10.875" style="66" customWidth="1"/>
    <col min="4358" max="4607" width="9" style="66"/>
    <col min="4608" max="4608" width="25.5" style="66" customWidth="1"/>
    <col min="4609" max="4609" width="11.125" style="66" customWidth="1"/>
    <col min="4610" max="4610" width="10.75" style="66" customWidth="1"/>
    <col min="4611" max="4611" width="11.875" style="66" customWidth="1"/>
    <col min="4612" max="4612" width="10" style="66" customWidth="1"/>
    <col min="4613" max="4613" width="10.875" style="66" customWidth="1"/>
    <col min="4614" max="4863" width="9" style="66"/>
    <col min="4864" max="4864" width="25.5" style="66" customWidth="1"/>
    <col min="4865" max="4865" width="11.125" style="66" customWidth="1"/>
    <col min="4866" max="4866" width="10.75" style="66" customWidth="1"/>
    <col min="4867" max="4867" width="11.875" style="66" customWidth="1"/>
    <col min="4868" max="4868" width="10" style="66" customWidth="1"/>
    <col min="4869" max="4869" width="10.875" style="66" customWidth="1"/>
    <col min="4870" max="5119" width="9" style="66"/>
    <col min="5120" max="5120" width="25.5" style="66" customWidth="1"/>
    <col min="5121" max="5121" width="11.125" style="66" customWidth="1"/>
    <col min="5122" max="5122" width="10.75" style="66" customWidth="1"/>
    <col min="5123" max="5123" width="11.875" style="66" customWidth="1"/>
    <col min="5124" max="5124" width="10" style="66" customWidth="1"/>
    <col min="5125" max="5125" width="10.875" style="66" customWidth="1"/>
    <col min="5126" max="5375" width="9" style="66"/>
    <col min="5376" max="5376" width="25.5" style="66" customWidth="1"/>
    <col min="5377" max="5377" width="11.125" style="66" customWidth="1"/>
    <col min="5378" max="5378" width="10.75" style="66" customWidth="1"/>
    <col min="5379" max="5379" width="11.875" style="66" customWidth="1"/>
    <col min="5380" max="5380" width="10" style="66" customWidth="1"/>
    <col min="5381" max="5381" width="10.875" style="66" customWidth="1"/>
    <col min="5382" max="5631" width="9" style="66"/>
    <col min="5632" max="5632" width="25.5" style="66" customWidth="1"/>
    <col min="5633" max="5633" width="11.125" style="66" customWidth="1"/>
    <col min="5634" max="5634" width="10.75" style="66" customWidth="1"/>
    <col min="5635" max="5635" width="11.875" style="66" customWidth="1"/>
    <col min="5636" max="5636" width="10" style="66" customWidth="1"/>
    <col min="5637" max="5637" width="10.875" style="66" customWidth="1"/>
    <col min="5638" max="5887" width="9" style="66"/>
    <col min="5888" max="5888" width="25.5" style="66" customWidth="1"/>
    <col min="5889" max="5889" width="11.125" style="66" customWidth="1"/>
    <col min="5890" max="5890" width="10.75" style="66" customWidth="1"/>
    <col min="5891" max="5891" width="11.875" style="66" customWidth="1"/>
    <col min="5892" max="5892" width="10" style="66" customWidth="1"/>
    <col min="5893" max="5893" width="10.875" style="66" customWidth="1"/>
    <col min="5894" max="6143" width="9" style="66"/>
    <col min="6144" max="6144" width="25.5" style="66" customWidth="1"/>
    <col min="6145" max="6145" width="11.125" style="66" customWidth="1"/>
    <col min="6146" max="6146" width="10.75" style="66" customWidth="1"/>
    <col min="6147" max="6147" width="11.875" style="66" customWidth="1"/>
    <col min="6148" max="6148" width="10" style="66" customWidth="1"/>
    <col min="6149" max="6149" width="10.875" style="66" customWidth="1"/>
    <col min="6150" max="6399" width="9" style="66"/>
    <col min="6400" max="6400" width="25.5" style="66" customWidth="1"/>
    <col min="6401" max="6401" width="11.125" style="66" customWidth="1"/>
    <col min="6402" max="6402" width="10.75" style="66" customWidth="1"/>
    <col min="6403" max="6403" width="11.875" style="66" customWidth="1"/>
    <col min="6404" max="6404" width="10" style="66" customWidth="1"/>
    <col min="6405" max="6405" width="10.875" style="66" customWidth="1"/>
    <col min="6406" max="6655" width="9" style="66"/>
    <col min="6656" max="6656" width="25.5" style="66" customWidth="1"/>
    <col min="6657" max="6657" width="11.125" style="66" customWidth="1"/>
    <col min="6658" max="6658" width="10.75" style="66" customWidth="1"/>
    <col min="6659" max="6659" width="11.875" style="66" customWidth="1"/>
    <col min="6660" max="6660" width="10" style="66" customWidth="1"/>
    <col min="6661" max="6661" width="10.875" style="66" customWidth="1"/>
    <col min="6662" max="6911" width="9" style="66"/>
    <col min="6912" max="6912" width="25.5" style="66" customWidth="1"/>
    <col min="6913" max="6913" width="11.125" style="66" customWidth="1"/>
    <col min="6914" max="6914" width="10.75" style="66" customWidth="1"/>
    <col min="6915" max="6915" width="11.875" style="66" customWidth="1"/>
    <col min="6916" max="6916" width="10" style="66" customWidth="1"/>
    <col min="6917" max="6917" width="10.875" style="66" customWidth="1"/>
    <col min="6918" max="7167" width="9" style="66"/>
    <col min="7168" max="7168" width="25.5" style="66" customWidth="1"/>
    <col min="7169" max="7169" width="11.125" style="66" customWidth="1"/>
    <col min="7170" max="7170" width="10.75" style="66" customWidth="1"/>
    <col min="7171" max="7171" width="11.875" style="66" customWidth="1"/>
    <col min="7172" max="7172" width="10" style="66" customWidth="1"/>
    <col min="7173" max="7173" width="10.875" style="66" customWidth="1"/>
    <col min="7174" max="7423" width="9" style="66"/>
    <col min="7424" max="7424" width="25.5" style="66" customWidth="1"/>
    <col min="7425" max="7425" width="11.125" style="66" customWidth="1"/>
    <col min="7426" max="7426" width="10.75" style="66" customWidth="1"/>
    <col min="7427" max="7427" width="11.875" style="66" customWidth="1"/>
    <col min="7428" max="7428" width="10" style="66" customWidth="1"/>
    <col min="7429" max="7429" width="10.875" style="66" customWidth="1"/>
    <col min="7430" max="7679" width="9" style="66"/>
    <col min="7680" max="7680" width="25.5" style="66" customWidth="1"/>
    <col min="7681" max="7681" width="11.125" style="66" customWidth="1"/>
    <col min="7682" max="7682" width="10.75" style="66" customWidth="1"/>
    <col min="7683" max="7683" width="11.875" style="66" customWidth="1"/>
    <col min="7684" max="7684" width="10" style="66" customWidth="1"/>
    <col min="7685" max="7685" width="10.875" style="66" customWidth="1"/>
    <col min="7686" max="7935" width="9" style="66"/>
    <col min="7936" max="7936" width="25.5" style="66" customWidth="1"/>
    <col min="7937" max="7937" width="11.125" style="66" customWidth="1"/>
    <col min="7938" max="7938" width="10.75" style="66" customWidth="1"/>
    <col min="7939" max="7939" width="11.875" style="66" customWidth="1"/>
    <col min="7940" max="7940" width="10" style="66" customWidth="1"/>
    <col min="7941" max="7941" width="10.875" style="66" customWidth="1"/>
    <col min="7942" max="8191" width="9" style="66"/>
    <col min="8192" max="8192" width="25.5" style="66" customWidth="1"/>
    <col min="8193" max="8193" width="11.125" style="66" customWidth="1"/>
    <col min="8194" max="8194" width="10.75" style="66" customWidth="1"/>
    <col min="8195" max="8195" width="11.875" style="66" customWidth="1"/>
    <col min="8196" max="8196" width="10" style="66" customWidth="1"/>
    <col min="8197" max="8197" width="10.875" style="66" customWidth="1"/>
    <col min="8198" max="8447" width="9" style="66"/>
    <col min="8448" max="8448" width="25.5" style="66" customWidth="1"/>
    <col min="8449" max="8449" width="11.125" style="66" customWidth="1"/>
    <col min="8450" max="8450" width="10.75" style="66" customWidth="1"/>
    <col min="8451" max="8451" width="11.875" style="66" customWidth="1"/>
    <col min="8452" max="8452" width="10" style="66" customWidth="1"/>
    <col min="8453" max="8453" width="10.875" style="66" customWidth="1"/>
    <col min="8454" max="8703" width="9" style="66"/>
    <col min="8704" max="8704" width="25.5" style="66" customWidth="1"/>
    <col min="8705" max="8705" width="11.125" style="66" customWidth="1"/>
    <col min="8706" max="8706" width="10.75" style="66" customWidth="1"/>
    <col min="8707" max="8707" width="11.875" style="66" customWidth="1"/>
    <col min="8708" max="8708" width="10" style="66" customWidth="1"/>
    <col min="8709" max="8709" width="10.875" style="66" customWidth="1"/>
    <col min="8710" max="8959" width="9" style="66"/>
    <col min="8960" max="8960" width="25.5" style="66" customWidth="1"/>
    <col min="8961" max="8961" width="11.125" style="66" customWidth="1"/>
    <col min="8962" max="8962" width="10.75" style="66" customWidth="1"/>
    <col min="8963" max="8963" width="11.875" style="66" customWidth="1"/>
    <col min="8964" max="8964" width="10" style="66" customWidth="1"/>
    <col min="8965" max="8965" width="10.875" style="66" customWidth="1"/>
    <col min="8966" max="9215" width="9" style="66"/>
    <col min="9216" max="9216" width="25.5" style="66" customWidth="1"/>
    <col min="9217" max="9217" width="11.125" style="66" customWidth="1"/>
    <col min="9218" max="9218" width="10.75" style="66" customWidth="1"/>
    <col min="9219" max="9219" width="11.875" style="66" customWidth="1"/>
    <col min="9220" max="9220" width="10" style="66" customWidth="1"/>
    <col min="9221" max="9221" width="10.875" style="66" customWidth="1"/>
    <col min="9222" max="9471" width="9" style="66"/>
    <col min="9472" max="9472" width="25.5" style="66" customWidth="1"/>
    <col min="9473" max="9473" width="11.125" style="66" customWidth="1"/>
    <col min="9474" max="9474" width="10.75" style="66" customWidth="1"/>
    <col min="9475" max="9475" width="11.875" style="66" customWidth="1"/>
    <col min="9476" max="9476" width="10" style="66" customWidth="1"/>
    <col min="9477" max="9477" width="10.875" style="66" customWidth="1"/>
    <col min="9478" max="9727" width="9" style="66"/>
    <col min="9728" max="9728" width="25.5" style="66" customWidth="1"/>
    <col min="9729" max="9729" width="11.125" style="66" customWidth="1"/>
    <col min="9730" max="9730" width="10.75" style="66" customWidth="1"/>
    <col min="9731" max="9731" width="11.875" style="66" customWidth="1"/>
    <col min="9732" max="9732" width="10" style="66" customWidth="1"/>
    <col min="9733" max="9733" width="10.875" style="66" customWidth="1"/>
    <col min="9734" max="9983" width="9" style="66"/>
    <col min="9984" max="9984" width="25.5" style="66" customWidth="1"/>
    <col min="9985" max="9985" width="11.125" style="66" customWidth="1"/>
    <col min="9986" max="9986" width="10.75" style="66" customWidth="1"/>
    <col min="9987" max="9987" width="11.875" style="66" customWidth="1"/>
    <col min="9988" max="9988" width="10" style="66" customWidth="1"/>
    <col min="9989" max="9989" width="10.875" style="66" customWidth="1"/>
    <col min="9990" max="10239" width="9" style="66"/>
    <col min="10240" max="10240" width="25.5" style="66" customWidth="1"/>
    <col min="10241" max="10241" width="11.125" style="66" customWidth="1"/>
    <col min="10242" max="10242" width="10.75" style="66" customWidth="1"/>
    <col min="10243" max="10243" width="11.875" style="66" customWidth="1"/>
    <col min="10244" max="10244" width="10" style="66" customWidth="1"/>
    <col min="10245" max="10245" width="10.875" style="66" customWidth="1"/>
    <col min="10246" max="10495" width="9" style="66"/>
    <col min="10496" max="10496" width="25.5" style="66" customWidth="1"/>
    <col min="10497" max="10497" width="11.125" style="66" customWidth="1"/>
    <col min="10498" max="10498" width="10.75" style="66" customWidth="1"/>
    <col min="10499" max="10499" width="11.875" style="66" customWidth="1"/>
    <col min="10500" max="10500" width="10" style="66" customWidth="1"/>
    <col min="10501" max="10501" width="10.875" style="66" customWidth="1"/>
    <col min="10502" max="10751" width="9" style="66"/>
    <col min="10752" max="10752" width="25.5" style="66" customWidth="1"/>
    <col min="10753" max="10753" width="11.125" style="66" customWidth="1"/>
    <col min="10754" max="10754" width="10.75" style="66" customWidth="1"/>
    <col min="10755" max="10755" width="11.875" style="66" customWidth="1"/>
    <col min="10756" max="10756" width="10" style="66" customWidth="1"/>
    <col min="10757" max="10757" width="10.875" style="66" customWidth="1"/>
    <col min="10758" max="11007" width="9" style="66"/>
    <col min="11008" max="11008" width="25.5" style="66" customWidth="1"/>
    <col min="11009" max="11009" width="11.125" style="66" customWidth="1"/>
    <col min="11010" max="11010" width="10.75" style="66" customWidth="1"/>
    <col min="11011" max="11011" width="11.875" style="66" customWidth="1"/>
    <col min="11012" max="11012" width="10" style="66" customWidth="1"/>
    <col min="11013" max="11013" width="10.875" style="66" customWidth="1"/>
    <col min="11014" max="11263" width="9" style="66"/>
    <col min="11264" max="11264" width="25.5" style="66" customWidth="1"/>
    <col min="11265" max="11265" width="11.125" style="66" customWidth="1"/>
    <col min="11266" max="11266" width="10.75" style="66" customWidth="1"/>
    <col min="11267" max="11267" width="11.875" style="66" customWidth="1"/>
    <col min="11268" max="11268" width="10" style="66" customWidth="1"/>
    <col min="11269" max="11269" width="10.875" style="66" customWidth="1"/>
    <col min="11270" max="11519" width="9" style="66"/>
    <col min="11520" max="11520" width="25.5" style="66" customWidth="1"/>
    <col min="11521" max="11521" width="11.125" style="66" customWidth="1"/>
    <col min="11522" max="11522" width="10.75" style="66" customWidth="1"/>
    <col min="11523" max="11523" width="11.875" style="66" customWidth="1"/>
    <col min="11524" max="11524" width="10" style="66" customWidth="1"/>
    <col min="11525" max="11525" width="10.875" style="66" customWidth="1"/>
    <col min="11526" max="11775" width="9" style="66"/>
    <col min="11776" max="11776" width="25.5" style="66" customWidth="1"/>
    <col min="11777" max="11777" width="11.125" style="66" customWidth="1"/>
    <col min="11778" max="11778" width="10.75" style="66" customWidth="1"/>
    <col min="11779" max="11779" width="11.875" style="66" customWidth="1"/>
    <col min="11780" max="11780" width="10" style="66" customWidth="1"/>
    <col min="11781" max="11781" width="10.875" style="66" customWidth="1"/>
    <col min="11782" max="12031" width="9" style="66"/>
    <col min="12032" max="12032" width="25.5" style="66" customWidth="1"/>
    <col min="12033" max="12033" width="11.125" style="66" customWidth="1"/>
    <col min="12034" max="12034" width="10.75" style="66" customWidth="1"/>
    <col min="12035" max="12035" width="11.875" style="66" customWidth="1"/>
    <col min="12036" max="12036" width="10" style="66" customWidth="1"/>
    <col min="12037" max="12037" width="10.875" style="66" customWidth="1"/>
    <col min="12038" max="12287" width="9" style="66"/>
    <col min="12288" max="12288" width="25.5" style="66" customWidth="1"/>
    <col min="12289" max="12289" width="11.125" style="66" customWidth="1"/>
    <col min="12290" max="12290" width="10.75" style="66" customWidth="1"/>
    <col min="12291" max="12291" width="11.875" style="66" customWidth="1"/>
    <col min="12292" max="12292" width="10" style="66" customWidth="1"/>
    <col min="12293" max="12293" width="10.875" style="66" customWidth="1"/>
    <col min="12294" max="12543" width="9" style="66"/>
    <col min="12544" max="12544" width="25.5" style="66" customWidth="1"/>
    <col min="12545" max="12545" width="11.125" style="66" customWidth="1"/>
    <col min="12546" max="12546" width="10.75" style="66" customWidth="1"/>
    <col min="12547" max="12547" width="11.875" style="66" customWidth="1"/>
    <col min="12548" max="12548" width="10" style="66" customWidth="1"/>
    <col min="12549" max="12549" width="10.875" style="66" customWidth="1"/>
    <col min="12550" max="12799" width="9" style="66"/>
    <col min="12800" max="12800" width="25.5" style="66" customWidth="1"/>
    <col min="12801" max="12801" width="11.125" style="66" customWidth="1"/>
    <col min="12802" max="12802" width="10.75" style="66" customWidth="1"/>
    <col min="12803" max="12803" width="11.875" style="66" customWidth="1"/>
    <col min="12804" max="12804" width="10" style="66" customWidth="1"/>
    <col min="12805" max="12805" width="10.875" style="66" customWidth="1"/>
    <col min="12806" max="13055" width="9" style="66"/>
    <col min="13056" max="13056" width="25.5" style="66" customWidth="1"/>
    <col min="13057" max="13057" width="11.125" style="66" customWidth="1"/>
    <col min="13058" max="13058" width="10.75" style="66" customWidth="1"/>
    <col min="13059" max="13059" width="11.875" style="66" customWidth="1"/>
    <col min="13060" max="13060" width="10" style="66" customWidth="1"/>
    <col min="13061" max="13061" width="10.875" style="66" customWidth="1"/>
    <col min="13062" max="13311" width="9" style="66"/>
    <col min="13312" max="13312" width="25.5" style="66" customWidth="1"/>
    <col min="13313" max="13313" width="11.125" style="66" customWidth="1"/>
    <col min="13314" max="13314" width="10.75" style="66" customWidth="1"/>
    <col min="13315" max="13315" width="11.875" style="66" customWidth="1"/>
    <col min="13316" max="13316" width="10" style="66" customWidth="1"/>
    <col min="13317" max="13317" width="10.875" style="66" customWidth="1"/>
    <col min="13318" max="13567" width="9" style="66"/>
    <col min="13568" max="13568" width="25.5" style="66" customWidth="1"/>
    <col min="13569" max="13569" width="11.125" style="66" customWidth="1"/>
    <col min="13570" max="13570" width="10.75" style="66" customWidth="1"/>
    <col min="13571" max="13571" width="11.875" style="66" customWidth="1"/>
    <col min="13572" max="13572" width="10" style="66" customWidth="1"/>
    <col min="13573" max="13573" width="10.875" style="66" customWidth="1"/>
    <col min="13574" max="13823" width="9" style="66"/>
    <col min="13824" max="13824" width="25.5" style="66" customWidth="1"/>
    <col min="13825" max="13825" width="11.125" style="66" customWidth="1"/>
    <col min="13826" max="13826" width="10.75" style="66" customWidth="1"/>
    <col min="13827" max="13827" width="11.875" style="66" customWidth="1"/>
    <col min="13828" max="13828" width="10" style="66" customWidth="1"/>
    <col min="13829" max="13829" width="10.875" style="66" customWidth="1"/>
    <col min="13830" max="14079" width="9" style="66"/>
    <col min="14080" max="14080" width="25.5" style="66" customWidth="1"/>
    <col min="14081" max="14081" width="11.125" style="66" customWidth="1"/>
    <col min="14082" max="14082" width="10.75" style="66" customWidth="1"/>
    <col min="14083" max="14083" width="11.875" style="66" customWidth="1"/>
    <col min="14084" max="14084" width="10" style="66" customWidth="1"/>
    <col min="14085" max="14085" width="10.875" style="66" customWidth="1"/>
    <col min="14086" max="14335" width="9" style="66"/>
    <col min="14336" max="14336" width="25.5" style="66" customWidth="1"/>
    <col min="14337" max="14337" width="11.125" style="66" customWidth="1"/>
    <col min="14338" max="14338" width="10.75" style="66" customWidth="1"/>
    <col min="14339" max="14339" width="11.875" style="66" customWidth="1"/>
    <col min="14340" max="14340" width="10" style="66" customWidth="1"/>
    <col min="14341" max="14341" width="10.875" style="66" customWidth="1"/>
    <col min="14342" max="14591" width="9" style="66"/>
    <col min="14592" max="14592" width="25.5" style="66" customWidth="1"/>
    <col min="14593" max="14593" width="11.125" style="66" customWidth="1"/>
    <col min="14594" max="14594" width="10.75" style="66" customWidth="1"/>
    <col min="14595" max="14595" width="11.875" style="66" customWidth="1"/>
    <col min="14596" max="14596" width="10" style="66" customWidth="1"/>
    <col min="14597" max="14597" width="10.875" style="66" customWidth="1"/>
    <col min="14598" max="14847" width="9" style="66"/>
    <col min="14848" max="14848" width="25.5" style="66" customWidth="1"/>
    <col min="14849" max="14849" width="11.125" style="66" customWidth="1"/>
    <col min="14850" max="14850" width="10.75" style="66" customWidth="1"/>
    <col min="14851" max="14851" width="11.875" style="66" customWidth="1"/>
    <col min="14852" max="14852" width="10" style="66" customWidth="1"/>
    <col min="14853" max="14853" width="10.875" style="66" customWidth="1"/>
    <col min="14854" max="15103" width="9" style="66"/>
    <col min="15104" max="15104" width="25.5" style="66" customWidth="1"/>
    <col min="15105" max="15105" width="11.125" style="66" customWidth="1"/>
    <col min="15106" max="15106" width="10.75" style="66" customWidth="1"/>
    <col min="15107" max="15107" width="11.875" style="66" customWidth="1"/>
    <col min="15108" max="15108" width="10" style="66" customWidth="1"/>
    <col min="15109" max="15109" width="10.875" style="66" customWidth="1"/>
    <col min="15110" max="15359" width="9" style="66"/>
    <col min="15360" max="15360" width="25.5" style="66" customWidth="1"/>
    <col min="15361" max="15361" width="11.125" style="66" customWidth="1"/>
    <col min="15362" max="15362" width="10.75" style="66" customWidth="1"/>
    <col min="15363" max="15363" width="11.875" style="66" customWidth="1"/>
    <col min="15364" max="15364" width="10" style="66" customWidth="1"/>
    <col min="15365" max="15365" width="10.875" style="66" customWidth="1"/>
    <col min="15366" max="15615" width="9" style="66"/>
    <col min="15616" max="15616" width="25.5" style="66" customWidth="1"/>
    <col min="15617" max="15617" width="11.125" style="66" customWidth="1"/>
    <col min="15618" max="15618" width="10.75" style="66" customWidth="1"/>
    <col min="15619" max="15619" width="11.875" style="66" customWidth="1"/>
    <col min="15620" max="15620" width="10" style="66" customWidth="1"/>
    <col min="15621" max="15621" width="10.875" style="66" customWidth="1"/>
    <col min="15622" max="15871" width="9" style="66"/>
    <col min="15872" max="15872" width="25.5" style="66" customWidth="1"/>
    <col min="15873" max="15873" width="11.125" style="66" customWidth="1"/>
    <col min="15874" max="15874" width="10.75" style="66" customWidth="1"/>
    <col min="15875" max="15875" width="11.875" style="66" customWidth="1"/>
    <col min="15876" max="15876" width="10" style="66" customWidth="1"/>
    <col min="15877" max="15877" width="10.875" style="66" customWidth="1"/>
    <col min="15878" max="16127" width="9" style="66"/>
    <col min="16128" max="16128" width="25.5" style="66" customWidth="1"/>
    <col min="16129" max="16129" width="11.125" style="66" customWidth="1"/>
    <col min="16130" max="16130" width="10.75" style="66" customWidth="1"/>
    <col min="16131" max="16131" width="11.875" style="66" customWidth="1"/>
    <col min="16132" max="16132" width="10" style="66" customWidth="1"/>
    <col min="16133" max="16133" width="10.875" style="66" customWidth="1"/>
    <col min="16134" max="16384" width="9" style="66"/>
  </cols>
  <sheetData>
    <row r="1" ht="23.25" customHeight="1" spans="1:7">
      <c r="A1" s="67" t="s">
        <v>16</v>
      </c>
      <c r="B1" s="67"/>
      <c r="C1" s="67"/>
      <c r="D1" s="67"/>
      <c r="E1" s="67"/>
      <c r="F1" s="67"/>
      <c r="G1" s="67"/>
    </row>
    <row r="2" ht="23.25" customHeight="1" spans="1:7">
      <c r="A2" s="68"/>
      <c r="B2" s="69"/>
      <c r="C2" s="69"/>
      <c r="E2" s="69"/>
      <c r="F2" s="69"/>
      <c r="G2" s="70" t="s">
        <v>29</v>
      </c>
    </row>
    <row r="3" ht="41.25" customHeight="1" spans="1:7">
      <c r="A3" s="71" t="s">
        <v>121</v>
      </c>
      <c r="B3" s="72" t="s">
        <v>122</v>
      </c>
      <c r="C3" s="72" t="s">
        <v>123</v>
      </c>
      <c r="D3" s="72" t="s">
        <v>124</v>
      </c>
      <c r="E3" s="72" t="s">
        <v>125</v>
      </c>
      <c r="F3" s="73" t="s">
        <v>126</v>
      </c>
      <c r="G3" s="71" t="s">
        <v>127</v>
      </c>
    </row>
    <row r="4" ht="27.95" customHeight="1" spans="1:9">
      <c r="A4" s="74" t="s">
        <v>128</v>
      </c>
      <c r="B4" s="75">
        <f>SUM(B5:B6,B9)</f>
        <v>439679.71</v>
      </c>
      <c r="C4" s="75">
        <f>SUM(C5:C6,C9)</f>
        <v>439679.71</v>
      </c>
      <c r="D4" s="76">
        <f>B4-C4</f>
        <v>0</v>
      </c>
      <c r="E4" s="75">
        <f>E5+E6+E9</f>
        <v>331666.81</v>
      </c>
      <c r="F4" s="77">
        <f>B4-E4</f>
        <v>108012.9</v>
      </c>
      <c r="G4" s="78"/>
      <c r="H4" s="79"/>
      <c r="I4" s="81"/>
    </row>
    <row r="5" ht="27.95" customHeight="1" spans="1:9">
      <c r="A5" s="74" t="s">
        <v>129</v>
      </c>
      <c r="B5" s="75"/>
      <c r="C5" s="75"/>
      <c r="D5" s="76"/>
      <c r="E5" s="75"/>
      <c r="F5" s="77"/>
      <c r="G5" s="78"/>
      <c r="H5" s="79"/>
      <c r="I5" s="81"/>
    </row>
    <row r="6" ht="27.95" customHeight="1" spans="1:9">
      <c r="A6" s="74" t="s">
        <v>130</v>
      </c>
      <c r="B6" s="75">
        <f>B7+B8</f>
        <v>347091.33</v>
      </c>
      <c r="C6" s="75">
        <f>C7+C8</f>
        <v>347091.33</v>
      </c>
      <c r="D6" s="76">
        <f t="shared" ref="D6" si="0">B6-C6</f>
        <v>0</v>
      </c>
      <c r="E6" s="75">
        <f>E7+E8</f>
        <v>184955</v>
      </c>
      <c r="F6" s="77">
        <f>B6-E6</f>
        <v>162136.33</v>
      </c>
      <c r="G6" s="78"/>
      <c r="H6" s="79"/>
      <c r="I6" s="81"/>
    </row>
    <row r="7" ht="27.95" customHeight="1" spans="1:9">
      <c r="A7" s="74" t="s">
        <v>131</v>
      </c>
      <c r="B7" s="75">
        <v>164800</v>
      </c>
      <c r="C7" s="75">
        <v>164800</v>
      </c>
      <c r="D7" s="76"/>
      <c r="E7" s="75"/>
      <c r="F7" s="77">
        <f>B7-E7</f>
        <v>164800</v>
      </c>
      <c r="G7" s="80" t="s">
        <v>132</v>
      </c>
      <c r="H7" s="79"/>
      <c r="I7" s="81"/>
    </row>
    <row r="8" ht="27.95" customHeight="1" spans="1:9">
      <c r="A8" s="74" t="s">
        <v>133</v>
      </c>
      <c r="B8" s="75">
        <v>182291.33</v>
      </c>
      <c r="C8" s="75">
        <v>182291.33</v>
      </c>
      <c r="D8" s="76">
        <f>B8-C8</f>
        <v>0</v>
      </c>
      <c r="E8" s="75">
        <v>184955</v>
      </c>
      <c r="F8" s="77">
        <f>B8-E8</f>
        <v>-2663.67000000001</v>
      </c>
      <c r="G8" s="78"/>
      <c r="H8" s="79"/>
      <c r="I8" s="81"/>
    </row>
    <row r="9" ht="27.95" customHeight="1" spans="1:9">
      <c r="A9" s="74" t="s">
        <v>134</v>
      </c>
      <c r="B9" s="75">
        <v>92588.38</v>
      </c>
      <c r="C9" s="75">
        <v>92588.38</v>
      </c>
      <c r="D9" s="76">
        <f>B9-C9</f>
        <v>0</v>
      </c>
      <c r="E9" s="75">
        <v>146711.81</v>
      </c>
      <c r="F9" s="77">
        <f>B9-E9</f>
        <v>-54123.43</v>
      </c>
      <c r="G9" s="78"/>
      <c r="H9" s="79"/>
      <c r="I9" s="81"/>
    </row>
    <row r="10" spans="2:2">
      <c r="B10" s="66" t="s">
        <v>115</v>
      </c>
    </row>
    <row r="14" spans="6:6">
      <c r="F14" s="79"/>
    </row>
    <row r="15" spans="6:6">
      <c r="F15" s="79"/>
    </row>
    <row r="17" spans="15:15">
      <c r="O17" s="70"/>
    </row>
    <row r="18" spans="12:15">
      <c r="L18" s="70"/>
      <c r="N18" s="70"/>
      <c r="O18" s="70"/>
    </row>
  </sheetData>
  <mergeCells count="1">
    <mergeCell ref="A1:G1"/>
  </mergeCells>
  <pageMargins left="0.393700787401575" right="0.354330708661417" top="0.984251968503937" bottom="0.984251968503937" header="0.511811023622047" footer="0.511811023622047"/>
  <pageSetup paperSize="9" orientation="portrait"/>
  <headerFooter alignWithMargins="0">
    <oddFooter>&amp;C第 &amp;P+6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53"/>
  <sheetViews>
    <sheetView workbookViewId="0">
      <selection activeCell="G19" sqref="G19"/>
    </sheetView>
  </sheetViews>
  <sheetFormatPr defaultColWidth="9" defaultRowHeight="13.5" outlineLevelCol="1"/>
  <cols>
    <col min="1" max="1" width="57" customWidth="1"/>
    <col min="2" max="2" width="17.75" customWidth="1"/>
  </cols>
  <sheetData>
    <row r="1" ht="24" spans="1:2">
      <c r="A1" s="37" t="s">
        <v>18</v>
      </c>
      <c r="B1" s="37"/>
    </row>
    <row r="2" ht="21" customHeight="1" spans="1:2">
      <c r="A2" s="38"/>
      <c r="B2" s="59" t="s">
        <v>29</v>
      </c>
    </row>
    <row r="3" s="58" customFormat="1" ht="20.1" customHeight="1" spans="1:2">
      <c r="A3" s="60" t="s">
        <v>135</v>
      </c>
      <c r="B3" s="61" t="s">
        <v>108</v>
      </c>
    </row>
    <row r="4" spans="1:2">
      <c r="A4" s="62" t="s">
        <v>136</v>
      </c>
      <c r="B4" s="63">
        <v>59897164.79</v>
      </c>
    </row>
    <row r="5" spans="1:2">
      <c r="A5" s="62" t="s">
        <v>42</v>
      </c>
      <c r="B5" s="63">
        <v>20692423.71</v>
      </c>
    </row>
    <row r="6" spans="1:2">
      <c r="A6" s="62" t="s">
        <v>137</v>
      </c>
      <c r="B6" s="63">
        <v>589881.38</v>
      </c>
    </row>
    <row r="7" spans="1:2">
      <c r="A7" s="62" t="s">
        <v>138</v>
      </c>
      <c r="B7" s="63">
        <v>222005.38</v>
      </c>
    </row>
    <row r="8" spans="1:2">
      <c r="A8" s="62" t="s">
        <v>139</v>
      </c>
      <c r="B8" s="63">
        <v>41790</v>
      </c>
    </row>
    <row r="9" spans="1:2">
      <c r="A9" s="62" t="s">
        <v>140</v>
      </c>
      <c r="B9" s="63">
        <v>100000</v>
      </c>
    </row>
    <row r="10" spans="1:2">
      <c r="A10" s="62" t="s">
        <v>141</v>
      </c>
      <c r="B10" s="63">
        <v>226086</v>
      </c>
    </row>
    <row r="11" spans="1:2">
      <c r="A11" s="62" t="s">
        <v>142</v>
      </c>
      <c r="B11" s="63">
        <v>54000</v>
      </c>
    </row>
    <row r="12" spans="1:2">
      <c r="A12" s="62" t="s">
        <v>143</v>
      </c>
      <c r="B12" s="63">
        <v>54000</v>
      </c>
    </row>
    <row r="13" spans="1:2">
      <c r="A13" s="62" t="s">
        <v>144</v>
      </c>
      <c r="B13" s="63">
        <v>12444439.93</v>
      </c>
    </row>
    <row r="14" spans="1:2">
      <c r="A14" s="62" t="s">
        <v>138</v>
      </c>
      <c r="B14" s="63">
        <v>9540910.34</v>
      </c>
    </row>
    <row r="15" spans="1:2">
      <c r="A15" s="62" t="s">
        <v>145</v>
      </c>
      <c r="B15" s="63">
        <v>2903529.59</v>
      </c>
    </row>
    <row r="16" spans="1:2">
      <c r="A16" s="62" t="s">
        <v>146</v>
      </c>
      <c r="B16" s="63">
        <v>789558</v>
      </c>
    </row>
    <row r="17" spans="1:2">
      <c r="A17" s="62" t="s">
        <v>147</v>
      </c>
      <c r="B17" s="63">
        <v>789558</v>
      </c>
    </row>
    <row r="18" spans="1:2">
      <c r="A18" s="62" t="s">
        <v>148</v>
      </c>
      <c r="B18" s="63">
        <v>943996.56</v>
      </c>
    </row>
    <row r="19" spans="1:2">
      <c r="A19" s="62" t="s">
        <v>138</v>
      </c>
      <c r="B19" s="63">
        <v>793996.56</v>
      </c>
    </row>
    <row r="20" spans="1:2">
      <c r="A20" s="62" t="s">
        <v>145</v>
      </c>
      <c r="B20" s="63">
        <v>150000</v>
      </c>
    </row>
    <row r="21" spans="1:2">
      <c r="A21" s="62" t="s">
        <v>149</v>
      </c>
      <c r="B21" s="63">
        <v>400080.52</v>
      </c>
    </row>
    <row r="22" spans="1:2">
      <c r="A22" s="62" t="s">
        <v>138</v>
      </c>
      <c r="B22" s="63">
        <v>374880.52</v>
      </c>
    </row>
    <row r="23" spans="1:2">
      <c r="A23" s="62" t="s">
        <v>145</v>
      </c>
      <c r="B23" s="63">
        <v>25200</v>
      </c>
    </row>
    <row r="24" spans="1:2">
      <c r="A24" s="62" t="s">
        <v>150</v>
      </c>
      <c r="B24" s="63">
        <v>1893373.84</v>
      </c>
    </row>
    <row r="25" spans="1:2">
      <c r="A25" s="62" t="s">
        <v>151</v>
      </c>
      <c r="B25" s="63">
        <v>1893373.84</v>
      </c>
    </row>
    <row r="26" spans="1:2">
      <c r="A26" s="62" t="s">
        <v>152</v>
      </c>
      <c r="B26" s="63">
        <v>807364.81</v>
      </c>
    </row>
    <row r="27" spans="1:2">
      <c r="A27" s="62" t="s">
        <v>138</v>
      </c>
      <c r="B27" s="63">
        <v>807364.81</v>
      </c>
    </row>
    <row r="28" spans="1:2">
      <c r="A28" s="62" t="s">
        <v>153</v>
      </c>
      <c r="B28" s="63">
        <v>1301880.4</v>
      </c>
    </row>
    <row r="29" spans="1:2">
      <c r="A29" s="62" t="s">
        <v>154</v>
      </c>
      <c r="B29" s="63">
        <v>1301880.4</v>
      </c>
    </row>
    <row r="30" spans="1:2">
      <c r="A30" s="62" t="s">
        <v>155</v>
      </c>
      <c r="B30" s="63">
        <v>310000</v>
      </c>
    </row>
    <row r="31" spans="1:2">
      <c r="A31" s="62" t="s">
        <v>156</v>
      </c>
      <c r="B31" s="63">
        <v>310000</v>
      </c>
    </row>
    <row r="32" spans="1:2">
      <c r="A32" s="62" t="s">
        <v>157</v>
      </c>
      <c r="B32" s="63">
        <v>1052648.27</v>
      </c>
    </row>
    <row r="33" spans="1:2">
      <c r="A33" s="62" t="s">
        <v>138</v>
      </c>
      <c r="B33" s="63">
        <v>1045948.27</v>
      </c>
    </row>
    <row r="34" spans="1:2">
      <c r="A34" s="62" t="s">
        <v>158</v>
      </c>
      <c r="B34" s="63">
        <v>6700</v>
      </c>
    </row>
    <row r="35" spans="1:2">
      <c r="A35" s="62" t="s">
        <v>159</v>
      </c>
      <c r="B35" s="63">
        <v>105200</v>
      </c>
    </row>
    <row r="36" spans="1:2">
      <c r="A36" s="62" t="s">
        <v>160</v>
      </c>
      <c r="B36" s="63">
        <v>105200</v>
      </c>
    </row>
    <row r="37" spans="1:2">
      <c r="A37" s="62" t="s">
        <v>44</v>
      </c>
      <c r="B37" s="63">
        <v>20000</v>
      </c>
    </row>
    <row r="38" spans="1:2">
      <c r="A38" s="62" t="s">
        <v>161</v>
      </c>
      <c r="B38" s="63">
        <v>20000</v>
      </c>
    </row>
    <row r="39" spans="1:2">
      <c r="A39" s="62" t="s">
        <v>162</v>
      </c>
      <c r="B39" s="63">
        <v>20000</v>
      </c>
    </row>
    <row r="40" spans="1:2">
      <c r="A40" s="62" t="s">
        <v>46</v>
      </c>
      <c r="B40" s="63">
        <v>4084868.77</v>
      </c>
    </row>
    <row r="41" spans="1:2">
      <c r="A41" s="62" t="s">
        <v>163</v>
      </c>
      <c r="B41" s="63">
        <v>396090.08</v>
      </c>
    </row>
    <row r="42" spans="1:2">
      <c r="A42" s="62" t="s">
        <v>138</v>
      </c>
      <c r="B42" s="63">
        <v>190762.48</v>
      </c>
    </row>
    <row r="43" spans="1:2">
      <c r="A43" s="62" t="s">
        <v>164</v>
      </c>
      <c r="B43" s="63">
        <v>149338.6</v>
      </c>
    </row>
    <row r="44" spans="1:2">
      <c r="A44" s="62" t="s">
        <v>165</v>
      </c>
      <c r="B44" s="63">
        <v>55989</v>
      </c>
    </row>
    <row r="45" spans="1:2">
      <c r="A45" s="62" t="s">
        <v>166</v>
      </c>
      <c r="B45" s="63">
        <v>3688778.69</v>
      </c>
    </row>
    <row r="46" spans="1:2">
      <c r="A46" s="62" t="s">
        <v>167</v>
      </c>
      <c r="B46" s="63">
        <v>3688778.69</v>
      </c>
    </row>
    <row r="47" spans="1:2">
      <c r="A47" s="62" t="s">
        <v>52</v>
      </c>
      <c r="B47" s="63">
        <v>1392596.96</v>
      </c>
    </row>
    <row r="48" spans="1:2">
      <c r="A48" s="62" t="s">
        <v>168</v>
      </c>
      <c r="B48" s="63">
        <v>1392596.96</v>
      </c>
    </row>
    <row r="49" spans="1:2">
      <c r="A49" s="62" t="s">
        <v>169</v>
      </c>
      <c r="B49" s="63">
        <v>1336796.96</v>
      </c>
    </row>
    <row r="50" spans="1:2">
      <c r="A50" s="62" t="s">
        <v>170</v>
      </c>
      <c r="B50" s="63">
        <v>51000</v>
      </c>
    </row>
    <row r="51" spans="1:2">
      <c r="A51" s="62" t="s">
        <v>171</v>
      </c>
      <c r="B51" s="63">
        <v>4800</v>
      </c>
    </row>
    <row r="52" spans="1:2">
      <c r="A52" s="62" t="s">
        <v>54</v>
      </c>
      <c r="B52" s="63">
        <v>10990561.85</v>
      </c>
    </row>
    <row r="53" spans="1:2">
      <c r="A53" s="62" t="s">
        <v>172</v>
      </c>
      <c r="B53" s="63">
        <v>786195.35</v>
      </c>
    </row>
    <row r="54" spans="1:2">
      <c r="A54" s="62" t="s">
        <v>173</v>
      </c>
      <c r="B54" s="63">
        <v>786195.35</v>
      </c>
    </row>
    <row r="55" spans="1:2">
      <c r="A55" s="62" t="s">
        <v>174</v>
      </c>
      <c r="B55" s="63">
        <v>2865782.67</v>
      </c>
    </row>
    <row r="56" spans="1:2">
      <c r="A56" s="62" t="s">
        <v>138</v>
      </c>
      <c r="B56" s="63">
        <v>295801.6</v>
      </c>
    </row>
    <row r="57" spans="1:2">
      <c r="A57" s="62" t="s">
        <v>145</v>
      </c>
      <c r="B57" s="63">
        <v>176080</v>
      </c>
    </row>
    <row r="58" spans="1:2">
      <c r="A58" s="62" t="s">
        <v>175</v>
      </c>
      <c r="B58" s="63">
        <v>2333901.07</v>
      </c>
    </row>
    <row r="59" spans="1:2">
      <c r="A59" s="62" t="s">
        <v>176</v>
      </c>
      <c r="B59" s="63">
        <v>60000</v>
      </c>
    </row>
    <row r="60" spans="1:2">
      <c r="A60" s="62" t="s">
        <v>177</v>
      </c>
      <c r="B60" s="63">
        <v>1804715.04</v>
      </c>
    </row>
    <row r="61" spans="1:2">
      <c r="A61" s="62" t="s">
        <v>178</v>
      </c>
      <c r="B61" s="63">
        <v>1016943.36</v>
      </c>
    </row>
    <row r="62" spans="1:2">
      <c r="A62" s="62" t="s">
        <v>179</v>
      </c>
      <c r="B62" s="63">
        <v>508471.68</v>
      </c>
    </row>
    <row r="63" spans="1:2">
      <c r="A63" s="62" t="s">
        <v>180</v>
      </c>
      <c r="B63" s="63">
        <v>279300</v>
      </c>
    </row>
    <row r="64" spans="1:2">
      <c r="A64" s="62" t="s">
        <v>181</v>
      </c>
      <c r="B64" s="63">
        <v>1563397.8</v>
      </c>
    </row>
    <row r="65" spans="1:2">
      <c r="A65" s="62" t="s">
        <v>182</v>
      </c>
      <c r="B65" s="63">
        <v>100000</v>
      </c>
    </row>
    <row r="66" spans="1:2">
      <c r="A66" s="62" t="s">
        <v>183</v>
      </c>
      <c r="B66" s="63">
        <v>208824</v>
      </c>
    </row>
    <row r="67" spans="1:2">
      <c r="A67" s="62" t="s">
        <v>184</v>
      </c>
      <c r="B67" s="63">
        <v>879087</v>
      </c>
    </row>
    <row r="68" spans="1:2">
      <c r="A68" s="62" t="s">
        <v>185</v>
      </c>
      <c r="B68" s="63">
        <v>136071.8</v>
      </c>
    </row>
    <row r="69" spans="1:2">
      <c r="A69" s="62" t="s">
        <v>186</v>
      </c>
      <c r="B69" s="63">
        <v>239415</v>
      </c>
    </row>
    <row r="70" spans="1:2">
      <c r="A70" s="62" t="s">
        <v>187</v>
      </c>
      <c r="B70" s="63">
        <v>1897.24</v>
      </c>
    </row>
    <row r="71" spans="1:2">
      <c r="A71" s="62" t="s">
        <v>188</v>
      </c>
      <c r="B71" s="63">
        <v>1897.24</v>
      </c>
    </row>
    <row r="72" spans="1:2">
      <c r="A72" s="62" t="s">
        <v>189</v>
      </c>
      <c r="B72" s="63">
        <v>1019452.74</v>
      </c>
    </row>
    <row r="73" spans="1:2">
      <c r="A73" s="62" t="s">
        <v>190</v>
      </c>
      <c r="B73" s="63">
        <v>59972</v>
      </c>
    </row>
    <row r="74" spans="1:2">
      <c r="A74" s="62" t="s">
        <v>191</v>
      </c>
      <c r="B74" s="63">
        <v>301455</v>
      </c>
    </row>
    <row r="75" spans="1:2">
      <c r="A75" s="62" t="s">
        <v>192</v>
      </c>
      <c r="B75" s="63">
        <v>658025.74</v>
      </c>
    </row>
    <row r="76" spans="1:2">
      <c r="A76" s="62" t="s">
        <v>193</v>
      </c>
      <c r="B76" s="63">
        <v>405120.84</v>
      </c>
    </row>
    <row r="77" spans="1:2">
      <c r="A77" s="62" t="s">
        <v>194</v>
      </c>
      <c r="B77" s="63">
        <v>90292.48</v>
      </c>
    </row>
    <row r="78" spans="1:2">
      <c r="A78" s="62" t="s">
        <v>195</v>
      </c>
      <c r="B78" s="63">
        <v>227728.36</v>
      </c>
    </row>
    <row r="79" spans="1:2">
      <c r="A79" s="62" t="s">
        <v>196</v>
      </c>
      <c r="B79" s="63">
        <v>87100</v>
      </c>
    </row>
    <row r="80" spans="1:2">
      <c r="A80" s="62" t="s">
        <v>197</v>
      </c>
      <c r="B80" s="63">
        <v>897031</v>
      </c>
    </row>
    <row r="81" spans="1:2">
      <c r="A81" s="62" t="s">
        <v>198</v>
      </c>
      <c r="B81" s="63">
        <v>462236</v>
      </c>
    </row>
    <row r="82" spans="1:2">
      <c r="A82" s="62" t="s">
        <v>199</v>
      </c>
      <c r="B82" s="63">
        <v>434795</v>
      </c>
    </row>
    <row r="83" spans="1:2">
      <c r="A83" s="62" t="s">
        <v>200</v>
      </c>
      <c r="B83" s="63">
        <v>107200</v>
      </c>
    </row>
    <row r="84" spans="1:2">
      <c r="A84" s="62" t="s">
        <v>201</v>
      </c>
      <c r="B84" s="63">
        <v>107200</v>
      </c>
    </row>
    <row r="85" spans="1:2">
      <c r="A85" s="62" t="s">
        <v>202</v>
      </c>
      <c r="B85" s="63">
        <v>860856</v>
      </c>
    </row>
    <row r="86" spans="1:2">
      <c r="A86" s="62" t="s">
        <v>203</v>
      </c>
      <c r="B86" s="63">
        <v>860856</v>
      </c>
    </row>
    <row r="87" spans="1:2">
      <c r="A87" s="62" t="s">
        <v>204</v>
      </c>
      <c r="B87" s="63">
        <v>142537</v>
      </c>
    </row>
    <row r="88" spans="1:2">
      <c r="A88" s="62" t="s">
        <v>205</v>
      </c>
      <c r="B88" s="63">
        <v>142537</v>
      </c>
    </row>
    <row r="89" spans="1:2">
      <c r="A89" s="62" t="s">
        <v>206</v>
      </c>
      <c r="B89" s="63">
        <v>536376.17</v>
      </c>
    </row>
    <row r="90" spans="1:2">
      <c r="A90" s="62" t="s">
        <v>207</v>
      </c>
      <c r="B90" s="63">
        <v>154850</v>
      </c>
    </row>
    <row r="91" spans="1:2">
      <c r="A91" s="62" t="s">
        <v>208</v>
      </c>
      <c r="B91" s="63">
        <v>381526.17</v>
      </c>
    </row>
    <row r="92" spans="1:2">
      <c r="A92" s="62" t="s">
        <v>209</v>
      </c>
      <c r="B92" s="63">
        <v>3372682.42</v>
      </c>
    </row>
    <row r="93" spans="1:2">
      <c r="A93" s="62" t="s">
        <v>210</v>
      </c>
      <c r="B93" s="63">
        <v>124800</v>
      </c>
    </row>
    <row r="94" spans="1:2">
      <c r="A94" s="62" t="s">
        <v>211</v>
      </c>
      <c r="B94" s="63">
        <v>124800</v>
      </c>
    </row>
    <row r="95" spans="1:2">
      <c r="A95" s="62" t="s">
        <v>212</v>
      </c>
      <c r="B95" s="63">
        <v>621683.15</v>
      </c>
    </row>
    <row r="96" spans="1:2">
      <c r="A96" s="62" t="s">
        <v>213</v>
      </c>
      <c r="B96" s="63">
        <v>551683.15</v>
      </c>
    </row>
    <row r="97" spans="1:2">
      <c r="A97" s="62" t="s">
        <v>214</v>
      </c>
      <c r="B97" s="63">
        <v>70000</v>
      </c>
    </row>
    <row r="98" spans="1:2">
      <c r="A98" s="62" t="s">
        <v>215</v>
      </c>
      <c r="B98" s="63">
        <v>1551796</v>
      </c>
    </row>
    <row r="99" spans="1:2">
      <c r="A99" s="62" t="s">
        <v>216</v>
      </c>
      <c r="B99" s="63">
        <v>1551796</v>
      </c>
    </row>
    <row r="100" spans="1:2">
      <c r="A100" s="62" t="s">
        <v>217</v>
      </c>
      <c r="B100" s="63">
        <v>796897.07</v>
      </c>
    </row>
    <row r="101" spans="1:2">
      <c r="A101" s="62" t="s">
        <v>218</v>
      </c>
      <c r="B101" s="63">
        <v>559441.87</v>
      </c>
    </row>
    <row r="102" spans="1:2">
      <c r="A102" s="62" t="s">
        <v>219</v>
      </c>
      <c r="B102" s="63">
        <v>237455.2</v>
      </c>
    </row>
    <row r="103" spans="1:2">
      <c r="A103" s="62" t="s">
        <v>220</v>
      </c>
      <c r="B103" s="63">
        <v>277506.2</v>
      </c>
    </row>
    <row r="104" spans="1:2">
      <c r="A104" s="62" t="s">
        <v>221</v>
      </c>
      <c r="B104" s="63">
        <v>277506.2</v>
      </c>
    </row>
    <row r="105" spans="1:2">
      <c r="A105" s="62" t="s">
        <v>58</v>
      </c>
      <c r="B105" s="63">
        <v>806465.12</v>
      </c>
    </row>
    <row r="106" spans="1:2">
      <c r="A106" s="62" t="s">
        <v>222</v>
      </c>
      <c r="B106" s="63">
        <v>806465.12</v>
      </c>
    </row>
    <row r="107" spans="1:2">
      <c r="A107" s="62" t="s">
        <v>223</v>
      </c>
      <c r="B107" s="63">
        <v>806465.12</v>
      </c>
    </row>
    <row r="108" spans="1:2">
      <c r="A108" s="62" t="s">
        <v>60</v>
      </c>
      <c r="B108" s="63">
        <v>3846111.69</v>
      </c>
    </row>
    <row r="109" spans="1:2">
      <c r="A109" s="62" t="s">
        <v>224</v>
      </c>
      <c r="B109" s="63">
        <v>2101911.69</v>
      </c>
    </row>
    <row r="110" spans="1:2">
      <c r="A110" s="62" t="s">
        <v>138</v>
      </c>
      <c r="B110" s="63">
        <v>726483.51</v>
      </c>
    </row>
    <row r="111" spans="1:2">
      <c r="A111" s="62" t="s">
        <v>225</v>
      </c>
      <c r="B111" s="63">
        <v>507072.84</v>
      </c>
    </row>
    <row r="112" spans="1:2">
      <c r="A112" s="62" t="s">
        <v>226</v>
      </c>
      <c r="B112" s="63">
        <v>868355.34</v>
      </c>
    </row>
    <row r="113" spans="1:2">
      <c r="A113" s="62" t="s">
        <v>227</v>
      </c>
      <c r="B113" s="63">
        <v>93600</v>
      </c>
    </row>
    <row r="114" spans="1:2">
      <c r="A114" s="62" t="s">
        <v>228</v>
      </c>
      <c r="B114" s="63">
        <v>93600</v>
      </c>
    </row>
    <row r="115" spans="1:2">
      <c r="A115" s="62" t="s">
        <v>229</v>
      </c>
      <c r="B115" s="63">
        <v>1525000</v>
      </c>
    </row>
    <row r="116" spans="1:2">
      <c r="A116" s="62" t="s">
        <v>230</v>
      </c>
      <c r="B116" s="63">
        <v>1525000</v>
      </c>
    </row>
    <row r="117" spans="1:2">
      <c r="A117" s="62" t="s">
        <v>231</v>
      </c>
      <c r="B117" s="63">
        <v>125600</v>
      </c>
    </row>
    <row r="118" spans="1:2">
      <c r="A118" s="62" t="s">
        <v>232</v>
      </c>
      <c r="B118" s="63">
        <v>125600</v>
      </c>
    </row>
    <row r="119" spans="1:2">
      <c r="A119" s="62" t="s">
        <v>62</v>
      </c>
      <c r="B119" s="63">
        <v>12464813.78</v>
      </c>
    </row>
    <row r="120" spans="1:2">
      <c r="A120" s="62" t="s">
        <v>233</v>
      </c>
      <c r="B120" s="63">
        <v>3295131.25</v>
      </c>
    </row>
    <row r="121" spans="1:2">
      <c r="A121" s="62" t="s">
        <v>138</v>
      </c>
      <c r="B121" s="63">
        <v>554064.15</v>
      </c>
    </row>
    <row r="122" spans="1:2">
      <c r="A122" s="62" t="s">
        <v>145</v>
      </c>
      <c r="B122" s="63">
        <v>349239</v>
      </c>
    </row>
    <row r="123" spans="1:2">
      <c r="A123" s="62" t="s">
        <v>208</v>
      </c>
      <c r="B123" s="63">
        <v>1111572.1</v>
      </c>
    </row>
    <row r="124" spans="1:2">
      <c r="A124" s="62" t="s">
        <v>234</v>
      </c>
      <c r="B124" s="63">
        <v>180000</v>
      </c>
    </row>
    <row r="125" spans="1:2">
      <c r="A125" s="62" t="s">
        <v>235</v>
      </c>
      <c r="B125" s="63">
        <v>5000</v>
      </c>
    </row>
    <row r="126" spans="1:2">
      <c r="A126" s="62" t="s">
        <v>236</v>
      </c>
      <c r="B126" s="63">
        <v>52300</v>
      </c>
    </row>
    <row r="127" spans="1:2">
      <c r="A127" s="62" t="s">
        <v>237</v>
      </c>
      <c r="B127" s="63">
        <v>966016</v>
      </c>
    </row>
    <row r="128" spans="1:2">
      <c r="A128" s="62" t="s">
        <v>238</v>
      </c>
      <c r="B128" s="63">
        <v>76940</v>
      </c>
    </row>
    <row r="129" spans="1:2">
      <c r="A129" s="62" t="s">
        <v>239</v>
      </c>
      <c r="B129" s="63">
        <v>3987976.95</v>
      </c>
    </row>
    <row r="130" spans="1:2">
      <c r="A130" s="62" t="s">
        <v>240</v>
      </c>
      <c r="B130" s="63">
        <v>3496117.04</v>
      </c>
    </row>
    <row r="131" spans="1:2">
      <c r="A131" s="62" t="s">
        <v>241</v>
      </c>
      <c r="B131" s="63">
        <v>491859.91</v>
      </c>
    </row>
    <row r="132" spans="1:2">
      <c r="A132" s="62" t="s">
        <v>242</v>
      </c>
      <c r="B132" s="63">
        <v>1332301.9</v>
      </c>
    </row>
    <row r="133" spans="1:2">
      <c r="A133" s="62" t="s">
        <v>243</v>
      </c>
      <c r="B133" s="63">
        <v>384101.9</v>
      </c>
    </row>
    <row r="134" spans="1:2">
      <c r="A134" s="62" t="s">
        <v>244</v>
      </c>
      <c r="B134" s="63">
        <v>881200</v>
      </c>
    </row>
    <row r="135" spans="1:2">
      <c r="A135" s="62" t="s">
        <v>245</v>
      </c>
      <c r="B135" s="63">
        <v>67000</v>
      </c>
    </row>
    <row r="136" spans="1:2">
      <c r="A136" s="62" t="s">
        <v>246</v>
      </c>
      <c r="B136" s="63">
        <v>3849403.68</v>
      </c>
    </row>
    <row r="137" spans="1:2">
      <c r="A137" s="62" t="s">
        <v>247</v>
      </c>
      <c r="B137" s="63">
        <v>4480</v>
      </c>
    </row>
    <row r="138" spans="1:2">
      <c r="A138" s="62" t="s">
        <v>248</v>
      </c>
      <c r="B138" s="63">
        <v>3844923.68</v>
      </c>
    </row>
    <row r="139" spans="1:2">
      <c r="A139" s="62" t="s">
        <v>64</v>
      </c>
      <c r="B139" s="63">
        <v>240950.25</v>
      </c>
    </row>
    <row r="140" spans="1:2">
      <c r="A140" s="62" t="s">
        <v>249</v>
      </c>
      <c r="B140" s="63">
        <v>240950.25</v>
      </c>
    </row>
    <row r="141" spans="1:2">
      <c r="A141" s="62" t="s">
        <v>250</v>
      </c>
      <c r="B141" s="63">
        <v>240950.25</v>
      </c>
    </row>
    <row r="142" spans="1:2">
      <c r="A142" s="62" t="s">
        <v>74</v>
      </c>
      <c r="B142" s="63">
        <v>44027.7</v>
      </c>
    </row>
    <row r="143" spans="1:2">
      <c r="A143" s="62" t="s">
        <v>251</v>
      </c>
      <c r="B143" s="63">
        <v>44027.7</v>
      </c>
    </row>
    <row r="144" spans="1:2">
      <c r="A144" s="62" t="s">
        <v>252</v>
      </c>
      <c r="B144" s="63">
        <v>44027.7</v>
      </c>
    </row>
    <row r="145" spans="1:2">
      <c r="A145" s="62" t="s">
        <v>76</v>
      </c>
      <c r="B145" s="63">
        <v>943724.32</v>
      </c>
    </row>
    <row r="146" spans="1:2">
      <c r="A146" s="62" t="s">
        <v>253</v>
      </c>
      <c r="B146" s="63">
        <v>943724.32</v>
      </c>
    </row>
    <row r="147" spans="1:2">
      <c r="A147" s="62" t="s">
        <v>254</v>
      </c>
      <c r="B147" s="63">
        <v>767083.32</v>
      </c>
    </row>
    <row r="148" spans="1:2">
      <c r="A148" s="62" t="s">
        <v>255</v>
      </c>
      <c r="B148" s="63">
        <v>176641</v>
      </c>
    </row>
    <row r="149" spans="1:2">
      <c r="A149" s="62" t="s">
        <v>80</v>
      </c>
      <c r="B149" s="63">
        <v>997938.22</v>
      </c>
    </row>
    <row r="150" spans="1:2">
      <c r="A150" s="62" t="s">
        <v>256</v>
      </c>
      <c r="B150" s="63">
        <v>930378.22</v>
      </c>
    </row>
    <row r="151" spans="1:2">
      <c r="A151" s="62" t="s">
        <v>257</v>
      </c>
      <c r="B151" s="63">
        <v>930378.22</v>
      </c>
    </row>
    <row r="152" spans="1:2">
      <c r="A152" s="62" t="s">
        <v>258</v>
      </c>
      <c r="B152" s="63">
        <v>67560</v>
      </c>
    </row>
    <row r="153" ht="14.25" spans="1:2">
      <c r="A153" s="64" t="s">
        <v>259</v>
      </c>
      <c r="B153" s="65">
        <v>67560</v>
      </c>
    </row>
  </sheetData>
  <mergeCells count="1">
    <mergeCell ref="A1:B1"/>
  </mergeCells>
  <printOptions horizontalCentered="1"/>
  <pageMargins left="0.708661417322835" right="0.708661417322835" top="0.551181102362205" bottom="0.551181102362205" header="0.31496062992126" footer="0.31496062992126"/>
  <pageSetup paperSize="9" fitToHeight="0" orientation="portrait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3.5" outlineLevelCol="5"/>
  <cols>
    <col min="1" max="1" width="36.375" customWidth="1"/>
    <col min="2" max="2" width="11" customWidth="1"/>
    <col min="3" max="3" width="32.25" customWidth="1"/>
    <col min="4" max="4" width="11.375" customWidth="1"/>
    <col min="5" max="6" width="10.5" customWidth="1"/>
  </cols>
  <sheetData>
    <row r="1" ht="22.5" customHeight="1" spans="1:4">
      <c r="A1" s="37" t="s">
        <v>21</v>
      </c>
      <c r="B1" s="37"/>
      <c r="C1" s="37"/>
      <c r="D1" s="37"/>
    </row>
    <row r="2" ht="15.75" customHeight="1" spans="1:4">
      <c r="A2" s="38"/>
      <c r="B2" s="45" t="s">
        <v>29</v>
      </c>
      <c r="C2" s="45"/>
      <c r="D2" s="45"/>
    </row>
    <row r="3" ht="13.35" customHeight="1" spans="1:4">
      <c r="A3" s="46" t="s">
        <v>260</v>
      </c>
      <c r="B3" s="40" t="s">
        <v>108</v>
      </c>
      <c r="C3" s="46" t="s">
        <v>261</v>
      </c>
      <c r="D3" s="40" t="s">
        <v>108</v>
      </c>
    </row>
    <row r="4" ht="13.35" customHeight="1" spans="1:4">
      <c r="A4" s="46" t="s">
        <v>262</v>
      </c>
      <c r="B4" s="47">
        <f>B5+B76+B81+B82+B83+B87+B94+B100+B101+B102+B103+B104+B108+B109</f>
        <v>52143330.19</v>
      </c>
      <c r="C4" s="46" t="s">
        <v>263</v>
      </c>
      <c r="D4" s="47">
        <f>D5+D76+D83+D87+D94+D100+D101+D102+D103+D104+D108+D109+D110+D111</f>
        <v>11529907.97</v>
      </c>
    </row>
    <row r="5" ht="13.35" customHeight="1" spans="1:4">
      <c r="A5" s="48" t="s">
        <v>92</v>
      </c>
      <c r="B5" s="47">
        <f>B6+B13+B54</f>
        <v>42679919.49</v>
      </c>
      <c r="C5" s="48" t="s">
        <v>264</v>
      </c>
      <c r="D5" s="47">
        <f>D6+D13+D54</f>
        <v>0</v>
      </c>
    </row>
    <row r="6" ht="13.35" customHeight="1" spans="1:4">
      <c r="A6" s="48" t="s">
        <v>265</v>
      </c>
      <c r="B6" s="47">
        <f>SUM(B7:B12)</f>
        <v>0</v>
      </c>
      <c r="C6" s="48" t="s">
        <v>266</v>
      </c>
      <c r="D6" s="47">
        <v>0</v>
      </c>
    </row>
    <row r="7" ht="13.35" customHeight="1" spans="1:5">
      <c r="A7" s="48" t="s">
        <v>267</v>
      </c>
      <c r="B7" s="47"/>
      <c r="C7" s="48" t="s">
        <v>267</v>
      </c>
      <c r="D7" s="47"/>
      <c r="E7" s="49"/>
    </row>
    <row r="8" ht="13.35" customHeight="1" spans="1:4">
      <c r="A8" s="48" t="s">
        <v>268</v>
      </c>
      <c r="B8" s="47"/>
      <c r="C8" s="48" t="s">
        <v>268</v>
      </c>
      <c r="D8" s="47"/>
    </row>
    <row r="9" ht="13.35" customHeight="1" spans="1:4">
      <c r="A9" s="48" t="s">
        <v>269</v>
      </c>
      <c r="B9" s="47"/>
      <c r="C9" s="48" t="s">
        <v>269</v>
      </c>
      <c r="D9" s="47"/>
    </row>
    <row r="10" ht="13.35" customHeight="1" spans="1:4">
      <c r="A10" s="48" t="s">
        <v>270</v>
      </c>
      <c r="B10" s="47"/>
      <c r="C10" s="48" t="s">
        <v>270</v>
      </c>
      <c r="D10" s="47"/>
    </row>
    <row r="11" ht="13.35" customHeight="1" spans="1:4">
      <c r="A11" s="48" t="s">
        <v>271</v>
      </c>
      <c r="B11" s="47"/>
      <c r="C11" s="48" t="s">
        <v>271</v>
      </c>
      <c r="D11" s="47"/>
    </row>
    <row r="12" ht="13.35" customHeight="1" spans="1:4">
      <c r="A12" s="48" t="s">
        <v>272</v>
      </c>
      <c r="B12" s="47"/>
      <c r="C12" s="48" t="s">
        <v>272</v>
      </c>
      <c r="D12" s="47"/>
    </row>
    <row r="13" ht="13.35" customHeight="1" spans="1:4">
      <c r="A13" s="48" t="s">
        <v>273</v>
      </c>
      <c r="B13" s="47">
        <f>SUM(B14:B53)</f>
        <v>28905394.6</v>
      </c>
      <c r="C13" s="48" t="s">
        <v>274</v>
      </c>
      <c r="D13" s="47">
        <f>SUM(D14:D53)</f>
        <v>0</v>
      </c>
    </row>
    <row r="14" ht="13.35" customHeight="1" spans="1:4">
      <c r="A14" s="48" t="s">
        <v>275</v>
      </c>
      <c r="B14" s="50">
        <v>19740000</v>
      </c>
      <c r="C14" s="48" t="s">
        <v>276</v>
      </c>
      <c r="D14" s="47"/>
    </row>
    <row r="15" ht="13.35" customHeight="1" spans="1:4">
      <c r="A15" s="48" t="s">
        <v>277</v>
      </c>
      <c r="B15" s="47"/>
      <c r="C15" s="48" t="s">
        <v>278</v>
      </c>
      <c r="D15" s="47"/>
    </row>
    <row r="16" ht="13.35" customHeight="1" spans="1:4">
      <c r="A16" s="48" t="s">
        <v>279</v>
      </c>
      <c r="B16" s="50">
        <v>4619802</v>
      </c>
      <c r="C16" s="48" t="s">
        <v>280</v>
      </c>
      <c r="D16" s="47"/>
    </row>
    <row r="17" ht="13.35" customHeight="1" spans="1:4">
      <c r="A17" s="48" t="s">
        <v>281</v>
      </c>
      <c r="B17" s="47"/>
      <c r="C17" s="48" t="s">
        <v>282</v>
      </c>
      <c r="D17" s="47"/>
    </row>
    <row r="18" ht="13.35" customHeight="1" spans="1:4">
      <c r="A18" s="48" t="s">
        <v>283</v>
      </c>
      <c r="B18" s="47"/>
      <c r="C18" s="48" t="s">
        <v>284</v>
      </c>
      <c r="D18" s="47"/>
    </row>
    <row r="19" ht="13.35" customHeight="1" spans="1:4">
      <c r="A19" s="48" t="s">
        <v>285</v>
      </c>
      <c r="B19" s="47"/>
      <c r="C19" s="48" t="s">
        <v>286</v>
      </c>
      <c r="D19" s="47"/>
    </row>
    <row r="20" ht="13.35" customHeight="1" spans="1:4">
      <c r="A20" s="48" t="s">
        <v>287</v>
      </c>
      <c r="B20" s="47"/>
      <c r="C20" s="48" t="s">
        <v>288</v>
      </c>
      <c r="D20" s="47"/>
    </row>
    <row r="21" ht="13.35" customHeight="1" spans="1:4">
      <c r="A21" s="48" t="s">
        <v>289</v>
      </c>
      <c r="B21" s="47"/>
      <c r="C21" s="48" t="s">
        <v>290</v>
      </c>
      <c r="D21" s="47"/>
    </row>
    <row r="22" ht="13.35" customHeight="1" spans="1:4">
      <c r="A22" s="48" t="s">
        <v>291</v>
      </c>
      <c r="B22" s="47"/>
      <c r="C22" s="48" t="s">
        <v>292</v>
      </c>
      <c r="D22" s="47"/>
    </row>
    <row r="23" ht="13.35" customHeight="1" spans="1:4">
      <c r="A23" s="48" t="s">
        <v>293</v>
      </c>
      <c r="B23" s="47"/>
      <c r="C23" s="48" t="s">
        <v>294</v>
      </c>
      <c r="D23" s="47"/>
    </row>
    <row r="24" ht="13.35" customHeight="1" spans="1:4">
      <c r="A24" s="48" t="s">
        <v>295</v>
      </c>
      <c r="B24" s="47"/>
      <c r="C24" s="51" t="s">
        <v>296</v>
      </c>
      <c r="D24" s="47"/>
    </row>
    <row r="25" ht="13.35" customHeight="1" spans="1:4">
      <c r="A25" s="48" t="s">
        <v>297</v>
      </c>
      <c r="B25" s="47"/>
      <c r="C25" s="48" t="s">
        <v>298</v>
      </c>
      <c r="D25" s="47"/>
    </row>
    <row r="26" ht="13.35" customHeight="1" spans="1:4">
      <c r="A26" s="48" t="s">
        <v>299</v>
      </c>
      <c r="B26" s="47"/>
      <c r="C26" s="48" t="s">
        <v>300</v>
      </c>
      <c r="D26" s="47"/>
    </row>
    <row r="27" ht="13.35" customHeight="1" spans="1:4">
      <c r="A27" s="48" t="s">
        <v>301</v>
      </c>
      <c r="B27" s="47"/>
      <c r="C27" s="48" t="s">
        <v>302</v>
      </c>
      <c r="D27" s="47"/>
    </row>
    <row r="28" ht="13.35" customHeight="1" spans="1:4">
      <c r="A28" s="48" t="s">
        <v>303</v>
      </c>
      <c r="B28" s="50">
        <v>2343600</v>
      </c>
      <c r="C28" s="48" t="s">
        <v>304</v>
      </c>
      <c r="D28" s="47"/>
    </row>
    <row r="29" ht="13.35" customHeight="1" spans="1:4">
      <c r="A29" s="48" t="s">
        <v>305</v>
      </c>
      <c r="B29" s="47"/>
      <c r="C29" s="48" t="s">
        <v>306</v>
      </c>
      <c r="D29" s="47"/>
    </row>
    <row r="30" ht="13.35" customHeight="1" spans="1:4">
      <c r="A30" s="48" t="s">
        <v>307</v>
      </c>
      <c r="B30" s="47"/>
      <c r="C30" s="48" t="s">
        <v>308</v>
      </c>
      <c r="D30" s="47"/>
    </row>
    <row r="31" ht="13.35" customHeight="1" spans="1:4">
      <c r="A31" s="48" t="s">
        <v>309</v>
      </c>
      <c r="B31" s="47"/>
      <c r="C31" s="48" t="s">
        <v>310</v>
      </c>
      <c r="D31" s="47"/>
    </row>
    <row r="32" ht="13.35" customHeight="1" spans="1:4">
      <c r="A32" s="48" t="s">
        <v>311</v>
      </c>
      <c r="B32" s="47"/>
      <c r="C32" s="48" t="s">
        <v>312</v>
      </c>
      <c r="D32" s="47"/>
    </row>
    <row r="33" ht="13.35" customHeight="1" spans="1:4">
      <c r="A33" s="48" t="s">
        <v>313</v>
      </c>
      <c r="B33" s="47"/>
      <c r="C33" s="48" t="s">
        <v>314</v>
      </c>
      <c r="D33" s="47"/>
    </row>
    <row r="34" ht="13.35" customHeight="1" spans="1:4">
      <c r="A34" s="48" t="s">
        <v>315</v>
      </c>
      <c r="B34" s="47"/>
      <c r="C34" s="48" t="s">
        <v>316</v>
      </c>
      <c r="D34" s="47"/>
    </row>
    <row r="35" ht="13.35" customHeight="1" spans="1:4">
      <c r="A35" s="48" t="s">
        <v>317</v>
      </c>
      <c r="B35" s="47"/>
      <c r="C35" s="48" t="s">
        <v>318</v>
      </c>
      <c r="D35" s="47"/>
    </row>
    <row r="36" ht="13.35" customHeight="1" spans="1:4">
      <c r="A36" s="48" t="s">
        <v>319</v>
      </c>
      <c r="B36" s="47"/>
      <c r="C36" s="48" t="s">
        <v>320</v>
      </c>
      <c r="D36" s="47"/>
    </row>
    <row r="37" ht="13.35" customHeight="1" spans="1:4">
      <c r="A37" s="48" t="s">
        <v>321</v>
      </c>
      <c r="B37" s="47"/>
      <c r="C37" s="48" t="s">
        <v>322</v>
      </c>
      <c r="D37" s="47"/>
    </row>
    <row r="38" ht="13.35" customHeight="1" spans="1:4">
      <c r="A38" s="48" t="s">
        <v>323</v>
      </c>
      <c r="B38" s="47"/>
      <c r="C38" s="48" t="s">
        <v>324</v>
      </c>
      <c r="D38" s="47"/>
    </row>
    <row r="39" ht="13.35" customHeight="1" spans="1:4">
      <c r="A39" s="48" t="s">
        <v>325</v>
      </c>
      <c r="B39" s="47"/>
      <c r="C39" s="48" t="s">
        <v>326</v>
      </c>
      <c r="D39" s="47"/>
    </row>
    <row r="40" ht="13.35" customHeight="1" spans="1:4">
      <c r="A40" s="48" t="s">
        <v>327</v>
      </c>
      <c r="B40" s="47"/>
      <c r="C40" s="48" t="s">
        <v>328</v>
      </c>
      <c r="D40" s="47"/>
    </row>
    <row r="41" ht="13.35" customHeight="1" spans="1:4">
      <c r="A41" s="48" t="s">
        <v>329</v>
      </c>
      <c r="B41" s="47"/>
      <c r="C41" s="48" t="s">
        <v>330</v>
      </c>
      <c r="D41" s="47"/>
    </row>
    <row r="42" ht="13.35" customHeight="1" spans="1:4">
      <c r="A42" s="48" t="s">
        <v>331</v>
      </c>
      <c r="B42" s="47"/>
      <c r="C42" s="48" t="s">
        <v>332</v>
      </c>
      <c r="D42" s="47"/>
    </row>
    <row r="43" ht="13.35" customHeight="1" spans="1:4">
      <c r="A43" s="48" t="s">
        <v>333</v>
      </c>
      <c r="B43" s="47"/>
      <c r="C43" s="48" t="s">
        <v>334</v>
      </c>
      <c r="D43" s="47"/>
    </row>
    <row r="44" ht="13.35" customHeight="1" spans="1:4">
      <c r="A44" s="48" t="s">
        <v>335</v>
      </c>
      <c r="B44" s="47"/>
      <c r="C44" s="48" t="s">
        <v>336</v>
      </c>
      <c r="D44" s="47"/>
    </row>
    <row r="45" ht="13.35" customHeight="1" spans="1:4">
      <c r="A45" s="48" t="s">
        <v>337</v>
      </c>
      <c r="B45" s="47"/>
      <c r="C45" s="48" t="s">
        <v>338</v>
      </c>
      <c r="D45" s="47"/>
    </row>
    <row r="46" ht="13.35" customHeight="1" spans="1:4">
      <c r="A46" s="48" t="s">
        <v>339</v>
      </c>
      <c r="B46" s="47"/>
      <c r="C46" s="48" t="s">
        <v>340</v>
      </c>
      <c r="D46" s="47"/>
    </row>
    <row r="47" ht="13.35" customHeight="1" spans="1:4">
      <c r="A47" s="48" t="s">
        <v>341</v>
      </c>
      <c r="B47" s="47"/>
      <c r="C47" s="48" t="s">
        <v>342</v>
      </c>
      <c r="D47" s="47"/>
    </row>
    <row r="48" ht="13.35" customHeight="1" spans="1:4">
      <c r="A48" s="48" t="s">
        <v>343</v>
      </c>
      <c r="B48" s="47"/>
      <c r="C48" s="48" t="s">
        <v>344</v>
      </c>
      <c r="D48" s="47"/>
    </row>
    <row r="49" ht="13.35" customHeight="1" spans="1:4">
      <c r="A49" s="48" t="s">
        <v>345</v>
      </c>
      <c r="B49" s="47"/>
      <c r="C49" s="48" t="s">
        <v>346</v>
      </c>
      <c r="D49" s="47"/>
    </row>
    <row r="50" ht="13.35" customHeight="1" spans="1:4">
      <c r="A50" s="48" t="s">
        <v>347</v>
      </c>
      <c r="B50" s="47"/>
      <c r="C50" s="48" t="s">
        <v>348</v>
      </c>
      <c r="D50" s="47"/>
    </row>
    <row r="51" ht="13.35" customHeight="1" spans="1:4">
      <c r="A51" s="48" t="s">
        <v>349</v>
      </c>
      <c r="B51" s="47"/>
      <c r="C51" s="48" t="s">
        <v>350</v>
      </c>
      <c r="D51" s="47"/>
    </row>
    <row r="52" ht="13.35" customHeight="1" spans="1:4">
      <c r="A52" s="48" t="s">
        <v>351</v>
      </c>
      <c r="B52" s="47"/>
      <c r="C52" s="48" t="s">
        <v>352</v>
      </c>
      <c r="D52" s="47"/>
    </row>
    <row r="53" ht="13.35" customHeight="1" spans="1:4">
      <c r="A53" s="48" t="s">
        <v>353</v>
      </c>
      <c r="B53" s="50">
        <v>2201992.6</v>
      </c>
      <c r="C53" s="48" t="s">
        <v>354</v>
      </c>
      <c r="D53" s="47"/>
    </row>
    <row r="54" ht="13.35" customHeight="1" spans="1:4">
      <c r="A54" s="48" t="s">
        <v>355</v>
      </c>
      <c r="B54" s="47">
        <f>SUM(B55:B75)</f>
        <v>13774524.89</v>
      </c>
      <c r="C54" s="48" t="s">
        <v>356</v>
      </c>
      <c r="D54" s="47">
        <f>SUM(D55:D75)</f>
        <v>0</v>
      </c>
    </row>
    <row r="55" ht="13.35" customHeight="1" spans="1:4">
      <c r="A55" s="48" t="s">
        <v>357</v>
      </c>
      <c r="B55" s="47">
        <v>1133293</v>
      </c>
      <c r="C55" s="48" t="s">
        <v>357</v>
      </c>
      <c r="D55" s="47"/>
    </row>
    <row r="56" ht="13.35" customHeight="1" spans="1:4">
      <c r="A56" s="48" t="s">
        <v>358</v>
      </c>
      <c r="B56" s="47"/>
      <c r="C56" s="48" t="s">
        <v>358</v>
      </c>
      <c r="D56" s="47"/>
    </row>
    <row r="57" ht="13.35" customHeight="1" spans="1:4">
      <c r="A57" s="48" t="s">
        <v>359</v>
      </c>
      <c r="B57" s="47">
        <v>20000</v>
      </c>
      <c r="C57" s="48" t="s">
        <v>359</v>
      </c>
      <c r="D57" s="47"/>
    </row>
    <row r="58" ht="13.35" customHeight="1" spans="1:4">
      <c r="A58" s="48" t="s">
        <v>360</v>
      </c>
      <c r="B58" s="47">
        <v>1371500</v>
      </c>
      <c r="C58" s="48" t="s">
        <v>360</v>
      </c>
      <c r="D58" s="47"/>
    </row>
    <row r="59" ht="13.35" customHeight="1" spans="1:4">
      <c r="A59" s="48" t="s">
        <v>361</v>
      </c>
      <c r="B59" s="47"/>
      <c r="C59" s="48" t="s">
        <v>361</v>
      </c>
      <c r="D59" s="47"/>
    </row>
    <row r="60" ht="13.35" customHeight="1" spans="1:4">
      <c r="A60" s="48" t="s">
        <v>362</v>
      </c>
      <c r="B60" s="47"/>
      <c r="C60" s="48" t="s">
        <v>362</v>
      </c>
      <c r="D60" s="47"/>
    </row>
    <row r="61" ht="13.35" customHeight="1" spans="1:4">
      <c r="A61" s="48" t="s">
        <v>363</v>
      </c>
      <c r="B61" s="47">
        <v>1024800</v>
      </c>
      <c r="C61" s="48" t="s">
        <v>364</v>
      </c>
      <c r="D61" s="47"/>
    </row>
    <row r="62" ht="13.35" customHeight="1" spans="1:4">
      <c r="A62" s="48" t="s">
        <v>365</v>
      </c>
      <c r="B62" s="47">
        <v>1528549.66</v>
      </c>
      <c r="C62" s="48" t="s">
        <v>365</v>
      </c>
      <c r="D62" s="47"/>
    </row>
    <row r="63" ht="13.35" customHeight="1" spans="1:4">
      <c r="A63" s="48" t="s">
        <v>366</v>
      </c>
      <c r="B63" s="47">
        <v>1815332.2</v>
      </c>
      <c r="C63" s="48" t="s">
        <v>367</v>
      </c>
      <c r="D63" s="47"/>
    </row>
    <row r="64" ht="13.35" customHeight="1" spans="1:4">
      <c r="A64" s="48" t="s">
        <v>368</v>
      </c>
      <c r="B64" s="47">
        <v>802880</v>
      </c>
      <c r="C64" s="48" t="s">
        <v>368</v>
      </c>
      <c r="D64" s="47"/>
    </row>
    <row r="65" ht="13.35" customHeight="1" spans="1:4">
      <c r="A65" s="48" t="s">
        <v>369</v>
      </c>
      <c r="B65" s="47">
        <v>3000</v>
      </c>
      <c r="C65" s="48" t="s">
        <v>369</v>
      </c>
      <c r="D65" s="47"/>
    </row>
    <row r="66" ht="13.35" customHeight="1" spans="1:4">
      <c r="A66" s="48" t="s">
        <v>370</v>
      </c>
      <c r="B66" s="47">
        <v>4690755.6</v>
      </c>
      <c r="C66" s="48" t="s">
        <v>370</v>
      </c>
      <c r="D66" s="47"/>
    </row>
    <row r="67" ht="13.35" customHeight="1" spans="1:4">
      <c r="A67" s="48" t="s">
        <v>371</v>
      </c>
      <c r="B67" s="47"/>
      <c r="C67" s="48" t="s">
        <v>371</v>
      </c>
      <c r="D67" s="47"/>
    </row>
    <row r="68" ht="13.35" customHeight="1" spans="1:4">
      <c r="A68" s="48" t="s">
        <v>372</v>
      </c>
      <c r="B68" s="47"/>
      <c r="C68" s="48" t="s">
        <v>372</v>
      </c>
      <c r="D68" s="47"/>
    </row>
    <row r="69" ht="13.35" customHeight="1" spans="1:4">
      <c r="A69" s="48" t="s">
        <v>373</v>
      </c>
      <c r="B69" s="47"/>
      <c r="C69" s="48" t="s">
        <v>373</v>
      </c>
      <c r="D69" s="47"/>
    </row>
    <row r="70" ht="13.35" customHeight="1" spans="1:4">
      <c r="A70" s="48" t="s">
        <v>374</v>
      </c>
      <c r="B70" s="47"/>
      <c r="C70" s="48" t="s">
        <v>374</v>
      </c>
      <c r="D70" s="47"/>
    </row>
    <row r="71" ht="13.35" customHeight="1" spans="1:4">
      <c r="A71" s="48" t="s">
        <v>375</v>
      </c>
      <c r="B71" s="47"/>
      <c r="C71" s="48" t="s">
        <v>376</v>
      </c>
      <c r="D71" s="47"/>
    </row>
    <row r="72" ht="13.35" customHeight="1" spans="1:4">
      <c r="A72" s="48" t="s">
        <v>377</v>
      </c>
      <c r="B72" s="47">
        <v>176641</v>
      </c>
      <c r="C72" s="48" t="s">
        <v>377</v>
      </c>
      <c r="D72" s="47"/>
    </row>
    <row r="73" ht="13.35" customHeight="1" spans="1:4">
      <c r="A73" s="48" t="s">
        <v>378</v>
      </c>
      <c r="B73" s="47"/>
      <c r="C73" s="48" t="s">
        <v>378</v>
      </c>
      <c r="D73" s="47"/>
    </row>
    <row r="74" ht="13.35" customHeight="1" spans="1:4">
      <c r="A74" s="48" t="s">
        <v>379</v>
      </c>
      <c r="B74" s="47">
        <v>1207773.43</v>
      </c>
      <c r="C74" s="52" t="s">
        <v>379</v>
      </c>
      <c r="D74" s="47"/>
    </row>
    <row r="75" ht="13.35" customHeight="1" spans="1:6">
      <c r="A75" s="48" t="s">
        <v>380</v>
      </c>
      <c r="B75" s="47"/>
      <c r="C75" s="48" t="s">
        <v>381</v>
      </c>
      <c r="D75" s="47">
        <v>0</v>
      </c>
      <c r="F75" s="49"/>
    </row>
    <row r="76" ht="13.35" customHeight="1" spans="1:4">
      <c r="A76" s="48" t="s">
        <v>382</v>
      </c>
      <c r="B76" s="47">
        <f>SUM(B77:B80)</f>
        <v>0</v>
      </c>
      <c r="C76" s="48" t="s">
        <v>96</v>
      </c>
      <c r="D76" s="47">
        <f>SUM(D77:D80)</f>
        <v>11283520.95</v>
      </c>
    </row>
    <row r="77" ht="13.35" customHeight="1" spans="1:4">
      <c r="A77" s="48" t="s">
        <v>383</v>
      </c>
      <c r="B77" s="47"/>
      <c r="C77" s="48" t="s">
        <v>384</v>
      </c>
      <c r="D77" s="47"/>
    </row>
    <row r="78" ht="13.35" customHeight="1" spans="1:4">
      <c r="A78" s="48" t="s">
        <v>385</v>
      </c>
      <c r="B78" s="47"/>
      <c r="C78" s="48" t="s">
        <v>386</v>
      </c>
      <c r="D78" s="47"/>
    </row>
    <row r="79" ht="13.35" customHeight="1" spans="1:4">
      <c r="A79" s="48" t="s">
        <v>387</v>
      </c>
      <c r="B79" s="47"/>
      <c r="C79" s="48" t="s">
        <v>388</v>
      </c>
      <c r="D79" s="47"/>
    </row>
    <row r="80" ht="13.35" customHeight="1" spans="1:4">
      <c r="A80" s="48" t="s">
        <v>389</v>
      </c>
      <c r="B80" s="47"/>
      <c r="C80" s="48" t="s">
        <v>390</v>
      </c>
      <c r="D80" s="53">
        <v>11283520.95</v>
      </c>
    </row>
    <row r="81" ht="13.35" customHeight="1" spans="1:4">
      <c r="A81" s="48" t="s">
        <v>391</v>
      </c>
      <c r="B81" s="47"/>
      <c r="C81" s="48"/>
      <c r="D81" s="47"/>
    </row>
    <row r="82" ht="13.35" customHeight="1" spans="1:4">
      <c r="A82" s="48" t="s">
        <v>103</v>
      </c>
      <c r="B82" s="54">
        <v>2099190.11</v>
      </c>
      <c r="C82" s="48"/>
      <c r="D82" s="47"/>
    </row>
    <row r="83" ht="13.35" customHeight="1" spans="1:4">
      <c r="A83" s="48" t="s">
        <v>392</v>
      </c>
      <c r="B83" s="47">
        <f>SUM(B84:B86)</f>
        <v>34081.25</v>
      </c>
      <c r="C83" s="48" t="s">
        <v>117</v>
      </c>
      <c r="D83" s="47">
        <v>0</v>
      </c>
    </row>
    <row r="84" ht="13.35" customHeight="1" spans="1:4">
      <c r="A84" s="48" t="s">
        <v>393</v>
      </c>
      <c r="B84" s="54">
        <v>34081.25</v>
      </c>
      <c r="C84" s="48"/>
      <c r="D84" s="47"/>
    </row>
    <row r="85" ht="13.35" customHeight="1" spans="1:4">
      <c r="A85" s="48" t="s">
        <v>394</v>
      </c>
      <c r="B85" s="47"/>
      <c r="C85" s="48"/>
      <c r="D85" s="47"/>
    </row>
    <row r="86" ht="13.35" customHeight="1" spans="1:4">
      <c r="A86" s="48" t="s">
        <v>395</v>
      </c>
      <c r="B86" s="47">
        <v>0</v>
      </c>
      <c r="C86" s="48"/>
      <c r="D86" s="47"/>
    </row>
    <row r="87" ht="13.35" customHeight="1" spans="1:4">
      <c r="A87" s="48" t="s">
        <v>396</v>
      </c>
      <c r="B87" s="47">
        <v>0</v>
      </c>
      <c r="C87" s="48" t="s">
        <v>102</v>
      </c>
      <c r="D87" s="47">
        <f>D88</f>
        <v>0</v>
      </c>
    </row>
    <row r="88" ht="13.35" customHeight="1" spans="1:4">
      <c r="A88" s="48" t="s">
        <v>397</v>
      </c>
      <c r="B88" s="47">
        <v>0</v>
      </c>
      <c r="C88" s="48" t="s">
        <v>398</v>
      </c>
      <c r="D88" s="47">
        <f>SUM(D89:D92)</f>
        <v>0</v>
      </c>
    </row>
    <row r="89" ht="13.35" customHeight="1" spans="1:4">
      <c r="A89" s="48" t="s">
        <v>399</v>
      </c>
      <c r="B89" s="47">
        <v>0</v>
      </c>
      <c r="C89" s="48" t="s">
        <v>400</v>
      </c>
      <c r="D89" s="47"/>
    </row>
    <row r="90" ht="13.35" customHeight="1" spans="1:4">
      <c r="A90" s="48" t="s">
        <v>401</v>
      </c>
      <c r="B90" s="47">
        <v>0</v>
      </c>
      <c r="C90" s="48" t="s">
        <v>402</v>
      </c>
      <c r="D90" s="47"/>
    </row>
    <row r="91" ht="13.35" customHeight="1" spans="1:4">
      <c r="A91" s="48" t="s">
        <v>403</v>
      </c>
      <c r="B91" s="47">
        <v>0</v>
      </c>
      <c r="C91" s="48" t="s">
        <v>404</v>
      </c>
      <c r="D91" s="47"/>
    </row>
    <row r="92" ht="13.35" customHeight="1" spans="1:4">
      <c r="A92" s="48" t="s">
        <v>405</v>
      </c>
      <c r="B92" s="47">
        <v>0</v>
      </c>
      <c r="C92" s="48" t="s">
        <v>406</v>
      </c>
      <c r="D92" s="47"/>
    </row>
    <row r="93" ht="13.35" customHeight="1" spans="1:4">
      <c r="A93" s="48" t="s">
        <v>407</v>
      </c>
      <c r="B93" s="47">
        <v>0</v>
      </c>
      <c r="C93" s="48"/>
      <c r="D93" s="47"/>
    </row>
    <row r="94" ht="13.35" customHeight="1" spans="1:4">
      <c r="A94" s="48" t="s">
        <v>99</v>
      </c>
      <c r="B94" s="47"/>
      <c r="C94" s="48" t="s">
        <v>408</v>
      </c>
      <c r="D94" s="47">
        <v>0</v>
      </c>
    </row>
    <row r="95" ht="13.35" customHeight="1" spans="1:4">
      <c r="A95" s="48" t="s">
        <v>409</v>
      </c>
      <c r="B95" s="47">
        <f>SUM(B96:B99)</f>
        <v>0</v>
      </c>
      <c r="C95" s="48" t="s">
        <v>410</v>
      </c>
      <c r="D95" s="47">
        <v>0</v>
      </c>
    </row>
    <row r="96" ht="13.35" customHeight="1" spans="1:4">
      <c r="A96" s="48" t="s">
        <v>411</v>
      </c>
      <c r="B96" s="47"/>
      <c r="C96" s="48" t="s">
        <v>412</v>
      </c>
      <c r="D96" s="47">
        <v>0</v>
      </c>
    </row>
    <row r="97" ht="13.35" customHeight="1" spans="1:4">
      <c r="A97" s="48" t="s">
        <v>413</v>
      </c>
      <c r="B97" s="47">
        <v>0</v>
      </c>
      <c r="C97" s="48" t="s">
        <v>414</v>
      </c>
      <c r="D97" s="47">
        <v>0</v>
      </c>
    </row>
    <row r="98" ht="13.35" customHeight="1" spans="1:4">
      <c r="A98" s="48" t="s">
        <v>415</v>
      </c>
      <c r="B98" s="47">
        <v>0</v>
      </c>
      <c r="C98" s="48" t="s">
        <v>416</v>
      </c>
      <c r="D98" s="47">
        <v>0</v>
      </c>
    </row>
    <row r="99" ht="13.35" customHeight="1" spans="1:4">
      <c r="A99" s="48" t="s">
        <v>417</v>
      </c>
      <c r="B99" s="47">
        <v>0</v>
      </c>
      <c r="C99" s="48"/>
      <c r="D99" s="47"/>
    </row>
    <row r="100" ht="13.35" customHeight="1" spans="1:4">
      <c r="A100" s="48" t="s">
        <v>418</v>
      </c>
      <c r="B100" s="47">
        <v>0</v>
      </c>
      <c r="C100" s="48" t="s">
        <v>419</v>
      </c>
      <c r="D100" s="47">
        <v>0</v>
      </c>
    </row>
    <row r="101" ht="13.35" customHeight="1" spans="1:4">
      <c r="A101" s="48" t="s">
        <v>420</v>
      </c>
      <c r="B101" s="47">
        <v>0</v>
      </c>
      <c r="C101" s="48" t="s">
        <v>421</v>
      </c>
      <c r="D101" s="47">
        <v>0</v>
      </c>
    </row>
    <row r="102" ht="13.35" customHeight="1" spans="1:4">
      <c r="A102" s="48" t="s">
        <v>422</v>
      </c>
      <c r="B102" s="47">
        <v>0</v>
      </c>
      <c r="C102" s="48" t="s">
        <v>423</v>
      </c>
      <c r="D102" s="47">
        <v>0</v>
      </c>
    </row>
    <row r="103" ht="13.35" customHeight="1" spans="1:4">
      <c r="A103" s="48" t="s">
        <v>101</v>
      </c>
      <c r="B103" s="54">
        <v>7330139.34</v>
      </c>
      <c r="C103" s="48" t="s">
        <v>104</v>
      </c>
      <c r="D103" s="53"/>
    </row>
    <row r="104" ht="13.35" customHeight="1" spans="1:4">
      <c r="A104" s="48" t="s">
        <v>424</v>
      </c>
      <c r="B104" s="47">
        <v>0</v>
      </c>
      <c r="C104" s="48" t="s">
        <v>72</v>
      </c>
      <c r="D104" s="47"/>
    </row>
    <row r="105" ht="13.35" customHeight="1" spans="1:4">
      <c r="A105" s="48" t="s">
        <v>425</v>
      </c>
      <c r="B105" s="47">
        <v>0</v>
      </c>
      <c r="C105" s="48" t="s">
        <v>426</v>
      </c>
      <c r="D105" s="47"/>
    </row>
    <row r="106" ht="13.35" customHeight="1" spans="1:4">
      <c r="A106" s="48" t="s">
        <v>427</v>
      </c>
      <c r="B106" s="47">
        <v>0</v>
      </c>
      <c r="C106" s="48" t="s">
        <v>428</v>
      </c>
      <c r="D106" s="47"/>
    </row>
    <row r="107" ht="13.35" customHeight="1" spans="1:4">
      <c r="A107" s="48" t="s">
        <v>429</v>
      </c>
      <c r="B107" s="47">
        <v>0</v>
      </c>
      <c r="C107" s="48" t="s">
        <v>430</v>
      </c>
      <c r="D107" s="47"/>
    </row>
    <row r="108" ht="13.35" customHeight="1" spans="1:4">
      <c r="A108" s="48" t="s">
        <v>431</v>
      </c>
      <c r="B108" s="47">
        <v>0</v>
      </c>
      <c r="C108" s="48" t="s">
        <v>432</v>
      </c>
      <c r="D108" s="47"/>
    </row>
    <row r="109" ht="13.35" customHeight="1" spans="1:4">
      <c r="A109" s="48" t="s">
        <v>433</v>
      </c>
      <c r="B109" s="47">
        <v>0</v>
      </c>
      <c r="C109" s="48" t="s">
        <v>434</v>
      </c>
      <c r="D109" s="47"/>
    </row>
    <row r="110" ht="13.35" customHeight="1" spans="1:4">
      <c r="A110" s="55"/>
      <c r="B110" s="56"/>
      <c r="C110" s="48" t="s">
        <v>435</v>
      </c>
      <c r="D110" s="47"/>
    </row>
    <row r="111" ht="13.35" customHeight="1" spans="1:4">
      <c r="A111" s="55"/>
      <c r="B111" s="56"/>
      <c r="C111" s="48" t="s">
        <v>436</v>
      </c>
      <c r="D111" s="53">
        <v>246387.02</v>
      </c>
    </row>
    <row r="112" ht="13.35" customHeight="1" spans="1:4">
      <c r="A112" s="55"/>
      <c r="B112" s="56"/>
      <c r="C112" s="48" t="s">
        <v>437</v>
      </c>
      <c r="D112" s="53">
        <v>246387.02</v>
      </c>
    </row>
    <row r="113" ht="13.35" customHeight="1" spans="1:4">
      <c r="A113" s="55"/>
      <c r="B113" s="56"/>
      <c r="C113" s="48" t="s">
        <v>438</v>
      </c>
      <c r="D113" s="47">
        <v>0</v>
      </c>
    </row>
    <row r="117" spans="1:1">
      <c r="A117" s="57"/>
    </row>
  </sheetData>
  <mergeCells count="2">
    <mergeCell ref="A1:D1"/>
    <mergeCell ref="B2:D2"/>
  </mergeCells>
  <printOptions horizontalCentered="1"/>
  <pageMargins left="0.708333333333333" right="0.511805555555556" top="0.354166666666667" bottom="0.354166666666667" header="0.314583333333333" footer="0.314583333333333"/>
  <pageSetup paperSize="9" orientation="portrait"/>
  <headerFooter>
    <oddFooter>&amp;C第 &amp;P+11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8" master=""/>
  <rangeList sheetStid="24" master=""/>
  <rangeList sheetStid="4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10" master=""/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2022-09-16T06:45:00Z</cp:lastPrinted>
  <dcterms:modified xsi:type="dcterms:W3CDTF">2025-03-21T10:53:11Z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62CBEAF0537A4E778E787E8B554EB5EA_12</vt:lpwstr>
  </property>
</Properties>
</file>