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45" tabRatio="895" activeTab="1"/>
  </bookViews>
  <sheets>
    <sheet name="目录" sheetId="43" r:id="rId1"/>
    <sheet name="表一" sheetId="30" r:id="rId2"/>
    <sheet name="表二" sheetId="18" r:id="rId3"/>
    <sheet name="表三" sheetId="32" r:id="rId4"/>
    <sheet name="表四" sheetId="29" r:id="rId5"/>
    <sheet name="表五" sheetId="40" r:id="rId6"/>
    <sheet name="表六" sheetId="41" r:id="rId7"/>
    <sheet name="表七" sheetId="34" r:id="rId8"/>
    <sheet name="表八" sheetId="28" r:id="rId9"/>
    <sheet name="表九" sheetId="31" r:id="rId10"/>
    <sheet name="表十" sheetId="11" r:id="rId11"/>
    <sheet name="表十一" sheetId="38" r:id="rId12"/>
    <sheet name="表十二" sheetId="36" r:id="rId13"/>
    <sheet name="表十三" sheetId="21" r:id="rId14"/>
    <sheet name="表十四" sheetId="33" r:id="rId15"/>
    <sheet name="表十五" sheetId="42" r:id="rId16"/>
    <sheet name="表十六" sheetId="44" r:id="rId17"/>
    <sheet name="表十七" sheetId="45" r:id="rId18"/>
    <sheet name="表十八" sheetId="46" r:id="rId19"/>
    <sheet name="表十九" sheetId="47" r:id="rId20"/>
    <sheet name="表二十" sheetId="48" r:id="rId21"/>
  </sheets>
  <externalReferences>
    <externalReference r:id="rId23"/>
  </externalReferences>
  <definedNames>
    <definedName name="_xlnm._FilterDatabase" localSheetId="2" hidden="1">表二!$A$3:$C$1293</definedName>
    <definedName name="_xlnm._FilterDatabase" localSheetId="3" hidden="1">表三!$A$4:$D$1307</definedName>
    <definedName name="_xlnm._FilterDatabase" localSheetId="4" hidden="1">表四!$A$4:$B$30</definedName>
    <definedName name="_xlnm._FilterDatabase" localSheetId="6" hidden="1">表六!$A$3:$HM$7</definedName>
    <definedName name="_xlnm._FilterDatabase" localSheetId="10" hidden="1">表十!$A$3:$C$223</definedName>
    <definedName name="_xlnm._FilterDatabase" localSheetId="1" hidden="1">表一!$A$4:$C$89</definedName>
    <definedName name="fw_04">[1]表四!$H$6:$I$57</definedName>
    <definedName name="fw_05">[1]表五!$G$6:$H$239</definedName>
    <definedName name="fw_06">[1]表六!$D$6:$E$54</definedName>
    <definedName name="fw_97">[1]表一!$H$6:$I$1524</definedName>
    <definedName name="fw_98">[1]表二!$D$6:$E$224</definedName>
    <definedName name="fw_99">[1]表三!$D$6:$E$43</definedName>
    <definedName name="_xlnm.Print_Titles" localSheetId="2">表二!$1:$3</definedName>
    <definedName name="_xlnm.Print_Titles" localSheetId="9">表九!$1:$3</definedName>
    <definedName name="_xlnm.Print_Titles" localSheetId="3">表三!$1:$4</definedName>
    <definedName name="_xlnm.Print_Titles" localSheetId="10">表十!$1:$3</definedName>
    <definedName name="_xlnm.Print_Titles" localSheetId="16">表十六!$1:$3</definedName>
    <definedName name="_xlnm.Print_Titles" localSheetId="17">表十七!$1:$3</definedName>
    <definedName name="_xlnm.Print_Titles" localSheetId="13">表十三!$1:$3</definedName>
    <definedName name="_xlnm.Print_Titles" localSheetId="14">表十四!$1:$3</definedName>
    <definedName name="_xlnm.Print_Titles" localSheetId="4">表四!$1:$3</definedName>
    <definedName name="_xlnm.Print_Titles" localSheetId="1">表一!$1:$3</definedName>
    <definedName name="地区名称" localSheetId="8">#REF!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<sst xmlns="http://schemas.openxmlformats.org/spreadsheetml/2006/main" count="3352" uniqueCount="1649">
  <si>
    <t>目     录</t>
  </si>
  <si>
    <t>1．重庆市渝北区镇街2023年一般公共预算收入表</t>
  </si>
  <si>
    <t>2．重庆市渝北区镇街2023年一般公共预算支出表</t>
  </si>
  <si>
    <t>3．重庆市渝北区镇街本级2023年一般公共预算支出表</t>
  </si>
  <si>
    <t>4．重庆市渝北区镇街本级2023年一般公共预算基本支出表</t>
  </si>
  <si>
    <t>5．重庆市渝北区镇街2023年一般公共预算一般性转移支付预算表</t>
  </si>
  <si>
    <t>6．重庆市渝北区镇街2023年一般公共预算专项转移支付预算表</t>
  </si>
  <si>
    <t>7．重庆市渝北区镇街2022年一般债务限额和余额情况表</t>
  </si>
  <si>
    <t>8．重庆市渝北区镇街2023年“三公”经费预算表</t>
  </si>
  <si>
    <t>9．重庆市渝北区镇街2023年政府性基金预算收入表</t>
  </si>
  <si>
    <t>10．重庆市渝北区镇街2023年政府性基金预算支出表</t>
  </si>
  <si>
    <t>11．重庆市渝北区镇街2023年政府性基金预算专项转移支付预算表</t>
  </si>
  <si>
    <t>12．重庆市渝北区镇街2022年专项债务限额和余额情况表</t>
  </si>
  <si>
    <t>13．重庆市渝北区镇街2023年国有资本经营预算收入表</t>
  </si>
  <si>
    <t>14．重庆市渝北区镇街2023年国有资本经营预算支出表</t>
  </si>
  <si>
    <t>15．重庆市渝北区镇街2023年国有资本经营预算专项转移支付预算表</t>
  </si>
  <si>
    <t>16．重庆市渝北区镇街2023年社会保险基金预算收入表</t>
  </si>
  <si>
    <t>17．重庆市渝北区镇街2023年社会保险基金预算支出表</t>
  </si>
  <si>
    <t>18．重庆市渝北区镇街2023年乡村振兴项目公开表</t>
  </si>
  <si>
    <t>19.2023年渝北区木耳镇重点项目预算及绩效目标情况</t>
  </si>
  <si>
    <t>20.2023年渝北区木耳镇重大政策保障支出预算表</t>
  </si>
  <si>
    <t>重庆市渝北区木耳镇2023年一般公共预算收入表</t>
  </si>
  <si>
    <t>单位：元(保留两位小数）</t>
  </si>
  <si>
    <t>项目</t>
  </si>
  <si>
    <t>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</si>
  <si>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</si>
  <si>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</si>
  <si>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</si>
  <si>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</si>
  <si>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</si>
  <si>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</si>
  <si>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</si>
  <si>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</si>
  <si>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</si>
  <si>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</si>
  <si>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</si>
  <si>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</si>
  <si>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</si>
  <si>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</si>
  <si>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</si>
  <si>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</si>
  <si>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</si>
  <si>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</si>
  <si>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</si>
  <si>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</si>
  <si>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</si>
  <si>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</si>
  <si>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</si>
  <si>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</si>
  <si>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</si>
  <si>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</si>
  <si>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本级收入合计</t>
  </si>
  <si>
    <t>转移性收入</t>
  </si>
  <si>
    <t xml:space="preserve">  上级补助收入</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</si>
  <si>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</si>
  <si>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</si>
  <si>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</si>
  <si>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</si>
  <si>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</si>
  <si>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</si>
  <si>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</si>
  <si>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</si>
  <si>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</si>
  <si>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</si>
  <si>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</si>
  <si>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</si>
  <si>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</si>
  <si>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</si>
  <si>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</si>
  <si>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</si>
  <si>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</si>
  <si>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</si>
  <si>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</si>
  <si>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</si>
  <si>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</si>
  <si>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</si>
  <si>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</si>
  <si>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</si>
  <si>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</si>
  <si>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</si>
  <si>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</si>
  <si>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</si>
  <si>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</si>
  <si>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</si>
  <si>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</si>
  <si>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</si>
  <si>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</si>
  <si>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</si>
  <si>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</si>
  <si>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卫生健康共同财政事权转移支付收入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</si>
  <si>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</si>
  <si>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</si>
  <si>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</si>
  <si>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</si>
  <si>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</si>
  <si>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</si>
  <si>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</si>
  <si>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</si>
  <si>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</si>
  <si>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</si>
  <si>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</si>
  <si>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</si>
  <si>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</si>
  <si>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</si>
  <si>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</si>
  <si>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</si>
  <si>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</si>
  <si>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</si>
  <si>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</si>
  <si>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</si>
  <si>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</si>
  <si>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</si>
  <si>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</si>
  <si>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</si>
  <si>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</si>
  <si>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</si>
  <si>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</si>
  <si>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</si>
  <si>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</si>
  <si>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</si>
  <si>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</si>
  <si>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</si>
  <si>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其他收入</t>
  </si>
  <si>
    <t xml:space="preserve">  上年结余收入</t>
  </si>
  <si>
    <t xml:space="preserve">  调入资金</t>
  </si>
  <si>
    <t xml:space="preserve">    从政府性基金预算调入</t>
  </si>
  <si>
    <t xml:space="preserve">    从国有资本经营预算调入</t>
  </si>
  <si>
    <t xml:space="preserve">    从其他资金调入</t>
  </si>
  <si>
    <t xml:space="preserve">  地方政府一般债务收入</t>
  </si>
  <si>
    <t xml:space="preserve">  地方政府一般债务转贷收入</t>
  </si>
  <si>
    <t xml:space="preserve">  接受其他地区援助收入</t>
  </si>
  <si>
    <t xml:space="preserve">  动用预算稳定调节基金</t>
  </si>
  <si>
    <t>收入总计</t>
  </si>
  <si>
    <t>重庆市渝北区木耳镇2023年一般公共预算支出表</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</si>
  <si>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</si>
  <si>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</si>
  <si>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</si>
  <si>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</si>
  <si>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</si>
  <si>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</si>
  <si>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</si>
  <si>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</si>
  <si>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</si>
  <si>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</si>
  <si>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</si>
  <si>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</si>
  <si>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</si>
  <si>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</si>
  <si>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</si>
  <si>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</si>
  <si>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</si>
  <si>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</si>
  <si>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</si>
  <si>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</si>
  <si>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</si>
  <si>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</si>
  <si>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</si>
  <si>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</si>
  <si>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</si>
  <si>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</si>
  <si>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</si>
  <si>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</si>
  <si>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</si>
  <si>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</si>
  <si>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</si>
  <si>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应对气象变化管理事务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</si>
  <si>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</si>
  <si>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</si>
  <si>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</si>
  <si>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</si>
  <si>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</si>
  <si>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</si>
  <si>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</si>
  <si>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</si>
  <si>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</si>
  <si>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</si>
  <si>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</si>
  <si>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</si>
  <si>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</si>
  <si>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</si>
  <si>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</si>
  <si>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</si>
  <si>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</si>
  <si>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</si>
  <si>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</si>
  <si>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</si>
  <si>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</si>
  <si>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</si>
  <si>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</si>
  <si>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</si>
  <si>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</si>
  <si>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</si>
  <si>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</si>
  <si>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</si>
  <si>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</si>
  <si>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</si>
  <si>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</si>
  <si>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</si>
  <si>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检验免疫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</si>
  <si>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</si>
  <si>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</si>
  <si>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</si>
  <si>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</si>
  <si>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</si>
  <si>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</si>
  <si>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</si>
  <si>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</si>
  <si>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</si>
  <si>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</si>
  <si>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</si>
  <si>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</si>
  <si>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</si>
  <si>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</si>
  <si>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</si>
  <si>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</si>
  <si>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</si>
  <si>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</si>
  <si>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</si>
  <si>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</si>
  <si>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</si>
  <si>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</si>
  <si>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</si>
  <si>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</si>
  <si>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</si>
  <si>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</si>
  <si>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</si>
  <si>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</si>
  <si>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</si>
  <si>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</si>
  <si>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</si>
  <si>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</si>
  <si>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</si>
  <si>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</si>
  <si>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</si>
  <si>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</si>
  <si>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</si>
  <si>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</si>
  <si>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</si>
  <si>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</si>
  <si>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</si>
  <si>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</si>
  <si>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工会服务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</si>
  <si>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</si>
  <si>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</si>
  <si>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</si>
  <si>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</si>
  <si>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</si>
  <si>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</si>
  <si>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</si>
  <si>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</si>
  <si>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</si>
  <si>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</si>
  <si>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</si>
  <si>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</si>
  <si>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</si>
  <si>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</si>
  <si>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</si>
  <si>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</si>
  <si>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</si>
  <si>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</si>
  <si>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其他网信事务支出</t>
  </si>
  <si>
    <t xml:space="preserve">    市场监督管理事务</t>
  </si>
  <si>
    <t xml:space="preserve">      市场监督管理专项</t>
  </si>
  <si>
    <t xml:space="preserve">      市场监督执法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</si>
  <si>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</si>
  <si>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</si>
  <si>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</si>
  <si>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</si>
  <si>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</si>
  <si>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</si>
  <si>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</si>
  <si>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</si>
  <si>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</si>
  <si>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</si>
  <si>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</si>
  <si>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</si>
  <si>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</si>
  <si>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</si>
  <si>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</si>
  <si>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</si>
  <si>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</si>
  <si>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</si>
  <si>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</si>
  <si>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</si>
  <si>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</si>
  <si>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</si>
  <si>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</si>
  <si>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</si>
  <si>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</si>
  <si>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</si>
  <si>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</si>
  <si>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</si>
  <si>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</si>
  <si>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</si>
  <si>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</si>
  <si>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</si>
  <si>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</si>
  <si>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</si>
  <si>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</si>
  <si>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</si>
  <si>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</si>
  <si>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</si>
  <si>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</si>
  <si>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</si>
  <si>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</si>
  <si>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</si>
  <si>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</si>
  <si>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</si>
  <si>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</si>
  <si>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</si>
  <si>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</si>
  <si>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</si>
  <si>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</si>
  <si>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</si>
  <si>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</si>
  <si>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</si>
  <si>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</si>
  <si>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</si>
  <si>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</si>
  <si>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</si>
  <si>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</si>
  <si>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</si>
  <si>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</si>
  <si>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</si>
  <si>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</si>
  <si>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</si>
  <si>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</si>
  <si>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</si>
  <si>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</si>
  <si>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</si>
  <si>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</si>
  <si>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</si>
  <si>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</si>
  <si>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</si>
  <si>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</si>
  <si>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</si>
  <si>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</si>
  <si>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</si>
  <si>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</si>
  <si>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</si>
  <si>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</si>
  <si>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</si>
  <si>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</si>
  <si>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</si>
  <si>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</si>
  <si>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</si>
  <si>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</si>
  <si>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</si>
  <si>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</si>
  <si>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</si>
  <si>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</si>
  <si>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</si>
  <si>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</si>
  <si>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</si>
  <si>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</si>
  <si>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</si>
  <si>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</si>
  <si>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</si>
  <si>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</si>
  <si>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</si>
  <si>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</si>
  <si>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</si>
  <si>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</si>
  <si>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</si>
  <si>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</si>
  <si>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</si>
  <si>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</si>
  <si>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</si>
  <si>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</si>
  <si>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</si>
  <si>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</si>
  <si>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</si>
  <si>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</si>
  <si>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</si>
  <si>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</si>
  <si>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</si>
  <si>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</si>
  <si>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</si>
  <si>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</si>
  <si>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</si>
  <si>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</si>
  <si>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</si>
  <si>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</si>
  <si>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</si>
  <si>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</si>
  <si>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</si>
  <si>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</si>
  <si>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</si>
  <si>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</si>
  <si>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</si>
  <si>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</si>
  <si>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</si>
  <si>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</si>
  <si>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</si>
  <si>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</si>
  <si>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</si>
  <si>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</si>
  <si>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</si>
  <si>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</si>
  <si>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</si>
  <si>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</si>
  <si>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</si>
  <si>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</si>
  <si>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</si>
  <si>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</si>
  <si>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</si>
  <si>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</si>
  <si>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</si>
  <si>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</si>
  <si>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</si>
  <si>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</si>
  <si>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</si>
  <si>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</si>
  <si>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</si>
  <si>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</si>
  <si>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</si>
  <si>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</si>
  <si>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</si>
  <si>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</si>
  <si>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</si>
  <si>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</si>
  <si>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</si>
  <si>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</si>
  <si>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</si>
  <si>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</si>
  <si>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</si>
  <si>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</si>
  <si>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</si>
  <si>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</si>
  <si>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</si>
  <si>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</si>
  <si>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</si>
  <si>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</si>
  <si>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</si>
  <si>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</si>
  <si>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</si>
  <si>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</si>
  <si>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</si>
  <si>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</si>
  <si>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</si>
  <si>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</si>
  <si>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</si>
  <si>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</si>
  <si>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</si>
  <si>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</si>
  <si>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</si>
  <si>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</si>
  <si>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</si>
  <si>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</si>
  <si>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</si>
  <si>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</si>
  <si>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</si>
  <si>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</si>
  <si>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</si>
  <si>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</si>
  <si>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</si>
  <si>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</si>
  <si>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</si>
  <si>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</si>
  <si>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</si>
  <si>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体育交流与合作</t>
  </si>
  <si>
    <t xml:space="preserve">      其他体育支出</t>
  </si>
  <si>
    <t xml:space="preserve">    新闻出版电影</t>
  </si>
  <si>
    <t xml:space="preserve">      一般行政管理实务</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</si>
  <si>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</si>
  <si>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</si>
  <si>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</si>
  <si>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</si>
  <si>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</si>
  <si>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</si>
  <si>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</si>
  <si>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</si>
  <si>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</si>
  <si>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t>
  </si>
  <si>
    <t xml:space="preserve">      宣传文化发展专项支出</t>
  </si>
  <si>
    <t xml:space="preserve">      文化产业发展专项支出</t>
  </si>
  <si>
    <t xml:space="preserve">      其他文化体育与传媒支出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</si>
  <si>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</si>
  <si>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</si>
  <si>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</si>
  <si>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</si>
  <si>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</si>
  <si>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</si>
  <si>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</si>
  <si>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</si>
  <si>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</si>
  <si>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</si>
  <si>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</si>
  <si>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</si>
  <si>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</si>
  <si>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</si>
  <si>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</si>
  <si>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</si>
  <si>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</si>
  <si>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</si>
  <si>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</si>
  <si>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</si>
  <si>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</si>
  <si>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</si>
  <si>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</si>
  <si>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</si>
  <si>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</si>
  <si>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</si>
  <si>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</si>
  <si>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</si>
  <si>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</si>
  <si>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</si>
  <si>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</si>
  <si>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</si>
  <si>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</si>
  <si>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</si>
  <si>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</si>
  <si>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</si>
  <si>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</si>
  <si>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</si>
  <si>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</si>
  <si>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</si>
  <si>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</si>
  <si>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</si>
  <si>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</si>
  <si>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</si>
  <si>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</si>
  <si>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</si>
  <si>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</si>
  <si>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</si>
  <si>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</si>
  <si>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</si>
  <si>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</si>
  <si>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</si>
  <si>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</si>
  <si>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</si>
  <si>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</si>
  <si>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</si>
  <si>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</si>
  <si>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</si>
  <si>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</si>
  <si>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</si>
  <si>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</si>
  <si>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</si>
  <si>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</si>
  <si>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</si>
  <si>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</si>
  <si>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</si>
  <si>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</si>
  <si>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</si>
  <si>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</si>
  <si>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</si>
  <si>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</si>
  <si>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</si>
  <si>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</si>
  <si>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</si>
  <si>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</si>
  <si>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</si>
  <si>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</si>
  <si>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</si>
  <si>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</si>
  <si>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</si>
  <si>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</si>
  <si>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</si>
  <si>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</si>
  <si>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</si>
  <si>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</si>
  <si>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</si>
  <si>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</si>
  <si>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</si>
  <si>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</si>
  <si>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</si>
  <si>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</si>
  <si>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</si>
  <si>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</si>
  <si>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</si>
  <si>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</si>
  <si>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</si>
  <si>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</si>
  <si>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</si>
  <si>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</si>
  <si>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</si>
  <si>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</si>
  <si>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</si>
  <si>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</si>
  <si>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</si>
  <si>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</si>
  <si>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</si>
  <si>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</si>
  <si>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</si>
  <si>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</si>
  <si>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</si>
  <si>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</si>
  <si>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</si>
  <si>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</si>
  <si>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</si>
  <si>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</si>
  <si>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</si>
  <si>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</si>
  <si>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</si>
  <si>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</si>
  <si>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</si>
  <si>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</si>
  <si>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</si>
  <si>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</si>
  <si>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</si>
  <si>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</si>
  <si>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</si>
  <si>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</si>
  <si>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</si>
  <si>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</si>
  <si>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</si>
  <si>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</si>
  <si>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</si>
  <si>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</si>
  <si>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</si>
  <si>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</si>
  <si>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</si>
  <si>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</si>
  <si>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</si>
  <si>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</si>
  <si>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</si>
  <si>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</si>
  <si>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</si>
  <si>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</si>
  <si>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</si>
  <si>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</si>
  <si>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</si>
  <si>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</si>
  <si>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</si>
  <si>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</si>
  <si>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</si>
  <si>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</si>
  <si>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</si>
  <si>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</si>
  <si>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</si>
  <si>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</si>
  <si>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老龄卫生健康服务</t>
  </si>
  <si>
    <t xml:space="preserve">      老龄卫生健康服务</t>
  </si>
  <si>
    <t xml:space="preserve">    其他卫生健康支出</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</si>
  <si>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</si>
  <si>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</si>
  <si>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</si>
  <si>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</si>
  <si>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</si>
  <si>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</si>
  <si>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</si>
  <si>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</si>
  <si>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</si>
  <si>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</si>
  <si>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</si>
  <si>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</si>
  <si>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</si>
  <si>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</si>
  <si>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</si>
  <si>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</si>
  <si>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</si>
  <si>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</si>
  <si>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</si>
  <si>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</si>
  <si>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</si>
  <si>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</si>
  <si>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</si>
  <si>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</si>
  <si>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</si>
  <si>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</si>
  <si>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</si>
  <si>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</si>
  <si>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</si>
  <si>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</si>
  <si>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</si>
  <si>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</si>
  <si>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</si>
  <si>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</si>
  <si>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</si>
  <si>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</si>
  <si>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</si>
  <si>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</si>
  <si>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</si>
  <si>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</si>
  <si>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</si>
  <si>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</si>
  <si>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</si>
  <si>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</si>
  <si>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</si>
  <si>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</si>
  <si>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</si>
  <si>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</si>
  <si>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</si>
  <si>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</si>
  <si>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</si>
  <si>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</si>
  <si>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</si>
  <si>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</si>
  <si>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</si>
  <si>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</si>
  <si>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</si>
  <si>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</si>
  <si>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</si>
  <si>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</si>
  <si>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</si>
  <si>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</si>
  <si>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</si>
  <si>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</si>
  <si>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</si>
  <si>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</si>
  <si>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</si>
  <si>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</si>
  <si>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行政运行</t>
  </si>
  <si>
    <t xml:space="preserve">        一般行政管理事务</t>
  </si>
  <si>
    <t xml:space="preserve">        机关服务</t>
  </si>
  <si>
    <t xml:space="preserve">        城管执法</t>
  </si>
  <si>
    <t xml:space="preserve">        工程建设管理</t>
  </si>
  <si>
    <t xml:space="preserve">        市政公用行业市场监管</t>
  </si>
  <si>
    <t xml:space="preserve">        住宅建设与房地产市场监管</t>
  </si>
  <si>
    <t xml:space="preserve">        执业资格注册、资质审查</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</si>
  <si>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</si>
  <si>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</si>
  <si>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</si>
  <si>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</si>
  <si>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</si>
  <si>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</si>
  <si>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</si>
  <si>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</si>
  <si>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十二、农林水支出</t>
  </si>
  <si>
    <t xml:space="preserve">      农业农村</t>
  </si>
  <si>
    <t xml:space="preserve">        事业运行</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</si>
  <si>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</si>
  <si>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</si>
  <si>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</si>
  <si>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</si>
  <si>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</si>
  <si>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</si>
  <si>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</si>
  <si>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</si>
  <si>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</si>
  <si>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</si>
  <si>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</si>
  <si>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</si>
  <si>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农业村合作经济</t>
  </si>
  <si>
    <t xml:space="preserve">        农产品加工与促销</t>
  </si>
  <si>
    <t xml:space="preserve">        农业资源保护修复与利用</t>
  </si>
  <si>
    <r>
      <rPr>
        <sz val="12"/>
        <rFont val="宋体"/>
        <charset val="134"/>
      </rPr>
      <t xml:space="preserve"> </t>
    </r>
    <r>
      <rPr>
        <sz val="11"/>
        <rFont val="宋体"/>
        <charset val="134"/>
      </rPr>
      <t xml:space="preserve">       </t>
    </r>
    <r>
      <rPr>
        <sz val="11"/>
        <rFont val="宋体"/>
        <charset val="134"/>
      </rPr>
      <t>农田建设</t>
    </r>
  </si>
  <si>
    <t xml:space="preserve">        农村道路建设</t>
  </si>
  <si>
    <t xml:space="preserve">        成品油价格改革对渔业的补贴</t>
  </si>
  <si>
    <t xml:space="preserve">        对高校毕业生到基层任职补助</t>
  </si>
  <si>
    <t xml:space="preserve">        其他农业农村支出</t>
  </si>
  <si>
    <t xml:space="preserve">      林业和草原</t>
  </si>
  <si>
    <t xml:space="preserve">        事业机构</t>
  </si>
  <si>
    <t xml:space="preserve">        森林资源培育</t>
  </si>
  <si>
    <t xml:space="preserve">        技术推广与转化</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</si>
  <si>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</si>
  <si>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</si>
  <si>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</si>
  <si>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</si>
  <si>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</si>
  <si>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</si>
  <si>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</si>
  <si>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</si>
  <si>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</si>
  <si>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</si>
  <si>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</si>
  <si>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</si>
  <si>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</si>
  <si>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</si>
  <si>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</si>
  <si>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</si>
  <si>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</si>
  <si>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</si>
  <si>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</si>
  <si>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</si>
  <si>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</si>
  <si>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水行政执法监督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</si>
  <si>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</si>
  <si>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</si>
  <si>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</si>
  <si>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</si>
  <si>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</si>
  <si>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</si>
  <si>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</si>
  <si>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</si>
  <si>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</si>
  <si>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</si>
  <si>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</si>
  <si>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</si>
  <si>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</si>
  <si>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</si>
  <si>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</si>
  <si>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</si>
  <si>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</si>
  <si>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</si>
  <si>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</si>
  <si>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</si>
  <si>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</si>
  <si>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</si>
  <si>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</si>
  <si>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巩固脱贫衔接乡村振兴</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</si>
  <si>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</si>
  <si>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</si>
  <si>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</si>
  <si>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</si>
  <si>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</si>
  <si>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</si>
  <si>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r>
      <rPr>
        <sz val="12"/>
        <rFont val="宋体"/>
        <charset val="134"/>
      </rPr>
      <t xml:space="preserve"> </t>
    </r>
    <r>
      <rPr>
        <sz val="11"/>
        <rFont val="宋体"/>
        <charset val="134"/>
      </rPr>
      <t xml:space="preserve">       </t>
    </r>
    <r>
      <rPr>
        <sz val="11"/>
        <rFont val="宋体"/>
        <charset val="134"/>
      </rPr>
      <t>生产发展</t>
    </r>
  </si>
  <si>
    <t xml:space="preserve">        其他巩固脱贫衔接乡村振兴支出</t>
  </si>
  <si>
    <t xml:space="preserve">      农业综合开发</t>
  </si>
  <si>
    <t xml:space="preserve">        机构运行</t>
  </si>
  <si>
    <t xml:space="preserve">        土地治理</t>
  </si>
  <si>
    <t xml:space="preserve">        产业化发展</t>
  </si>
  <si>
    <t xml:space="preserve">        创新示范</t>
  </si>
  <si>
    <t xml:space="preserve">        其他农业综合开发支出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</si>
  <si>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</si>
  <si>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</si>
  <si>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</si>
  <si>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</si>
  <si>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</si>
  <si>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</si>
  <si>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</si>
  <si>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</si>
  <si>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</si>
  <si>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</si>
  <si>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</si>
  <si>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</si>
  <si>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</si>
  <si>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</si>
  <si>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</si>
  <si>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</si>
  <si>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</si>
  <si>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</si>
  <si>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</si>
  <si>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</si>
  <si>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</si>
  <si>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</si>
  <si>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</si>
  <si>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</si>
  <si>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</si>
  <si>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</si>
  <si>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</si>
  <si>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</si>
  <si>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</si>
  <si>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</si>
  <si>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</si>
  <si>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</si>
  <si>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</si>
  <si>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</si>
  <si>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</si>
  <si>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</si>
  <si>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</si>
  <si>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</si>
  <si>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</si>
  <si>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</si>
  <si>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</si>
  <si>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</si>
  <si>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</si>
  <si>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</si>
  <si>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</si>
  <si>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</si>
  <si>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</si>
  <si>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</si>
  <si>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</si>
  <si>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</si>
  <si>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</si>
  <si>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</si>
  <si>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</si>
  <si>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</si>
  <si>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</si>
  <si>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</si>
  <si>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</si>
  <si>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</si>
  <si>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</si>
  <si>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</si>
  <si>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</si>
  <si>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</si>
  <si>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</si>
  <si>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</si>
  <si>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</si>
  <si>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</si>
  <si>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</si>
  <si>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</si>
  <si>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</si>
  <si>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</si>
  <si>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</si>
  <si>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</si>
  <si>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</si>
  <si>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</si>
  <si>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</si>
  <si>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</si>
  <si>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</si>
  <si>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</si>
  <si>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</si>
  <si>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</si>
  <si>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</si>
  <si>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</si>
  <si>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</si>
  <si>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</si>
  <si>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</si>
  <si>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</si>
  <si>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</si>
  <si>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</si>
  <si>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</si>
  <si>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</si>
  <si>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</si>
  <si>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</si>
  <si>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</si>
  <si>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</si>
  <si>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</si>
  <si>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</si>
  <si>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</si>
  <si>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</si>
  <si>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</si>
  <si>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</si>
  <si>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</si>
  <si>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</si>
  <si>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</si>
  <si>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</si>
  <si>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</si>
  <si>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</si>
  <si>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</si>
  <si>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</si>
  <si>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</si>
  <si>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</si>
  <si>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</si>
  <si>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</si>
  <si>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</si>
  <si>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</si>
  <si>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</si>
  <si>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</si>
  <si>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</si>
  <si>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</si>
  <si>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</si>
  <si>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</si>
  <si>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</si>
  <si>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</si>
  <si>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</si>
  <si>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</si>
  <si>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</si>
  <si>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</si>
  <si>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</si>
  <si>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</si>
  <si>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</si>
  <si>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</si>
  <si>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</si>
  <si>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</si>
  <si>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</si>
  <si>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</si>
  <si>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</si>
  <si>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</si>
  <si>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</si>
  <si>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</si>
  <si>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</si>
  <si>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</si>
  <si>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</si>
  <si>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</si>
  <si>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十七、援助其他地区支出</t>
  </si>
  <si>
    <t xml:space="preserve">      文化体育与传媒</t>
  </si>
  <si>
    <t xml:space="preserve">      医疗卫生</t>
  </si>
  <si>
    <t xml:space="preserve">      农业</t>
  </si>
  <si>
    <t xml:space="preserve">      其他支出</t>
  </si>
  <si>
    <t>十八、自然资源海洋气象等支出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</si>
  <si>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</si>
  <si>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</si>
  <si>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</si>
  <si>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</si>
  <si>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</si>
  <si>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</si>
  <si>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</si>
  <si>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</si>
  <si>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</si>
  <si>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</si>
  <si>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</si>
  <si>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</si>
  <si>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</si>
  <si>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</si>
  <si>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</si>
  <si>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</si>
  <si>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</si>
  <si>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</si>
  <si>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</si>
  <si>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</si>
  <si>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</si>
  <si>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</si>
  <si>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</si>
  <si>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</si>
  <si>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</si>
  <si>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</si>
  <si>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</si>
  <si>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</si>
  <si>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</si>
  <si>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</si>
  <si>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</si>
  <si>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</si>
  <si>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</si>
  <si>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</si>
  <si>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</si>
  <si>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</si>
  <si>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</si>
  <si>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</si>
  <si>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</si>
  <si>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</si>
  <si>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</si>
  <si>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</si>
  <si>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</si>
  <si>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</si>
  <si>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</si>
  <si>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</si>
  <si>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</si>
  <si>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</si>
  <si>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</si>
  <si>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</si>
  <si>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</si>
  <si>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</si>
  <si>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</si>
  <si>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</si>
  <si>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</si>
  <si>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</si>
  <si>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</si>
  <si>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</si>
  <si>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</si>
  <si>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</si>
  <si>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</si>
  <si>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</si>
  <si>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</si>
  <si>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</si>
  <si>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</si>
  <si>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</si>
  <si>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</si>
  <si>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</si>
  <si>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</si>
  <si>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</si>
  <si>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</si>
  <si>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</si>
  <si>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</si>
  <si>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</si>
  <si>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</si>
  <si>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</si>
  <si>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</si>
  <si>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</si>
  <si>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</si>
  <si>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</si>
  <si>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</si>
  <si>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</si>
  <si>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</si>
  <si>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</si>
  <si>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</si>
  <si>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</si>
  <si>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</si>
  <si>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</si>
  <si>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</si>
  <si>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</si>
  <si>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</si>
  <si>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</si>
  <si>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</si>
  <si>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</si>
  <si>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</si>
  <si>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</si>
  <si>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</si>
  <si>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</si>
  <si>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</si>
  <si>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</si>
  <si>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</si>
  <si>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</si>
  <si>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</si>
  <si>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</si>
  <si>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</si>
  <si>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</si>
  <si>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</si>
  <si>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</si>
  <si>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</si>
  <si>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</si>
  <si>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</si>
  <si>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二十一、灾害防治及应急管理支出</t>
  </si>
  <si>
    <t xml:space="preserve">     应急管理事务</t>
  </si>
  <si>
    <t xml:space="preserve">       行政运行</t>
  </si>
  <si>
    <t xml:space="preserve">       一般行政管理事务</t>
  </si>
  <si>
    <t xml:space="preserve">       机关服务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</si>
  <si>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</si>
  <si>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</si>
  <si>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</si>
  <si>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</si>
  <si>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</si>
  <si>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</si>
  <si>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事业运行</t>
  </si>
  <si>
    <t xml:space="preserve">       其他应急管理支出</t>
  </si>
  <si>
    <t xml:space="preserve">     消防事务</t>
  </si>
  <si>
    <t xml:space="preserve">       一般行政管理实务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</si>
  <si>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</si>
  <si>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</si>
  <si>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</si>
  <si>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</si>
  <si>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</si>
  <si>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</si>
  <si>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</si>
  <si>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</si>
  <si>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</si>
  <si>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</si>
  <si>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</si>
  <si>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</si>
  <si>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</si>
  <si>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</si>
  <si>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</si>
  <si>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</si>
  <si>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</si>
  <si>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</si>
  <si>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</si>
  <si>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</si>
  <si>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</si>
  <si>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</si>
  <si>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</si>
  <si>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</si>
  <si>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</si>
  <si>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</si>
  <si>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</si>
  <si>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</si>
  <si>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</si>
  <si>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</si>
  <si>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</si>
  <si>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</si>
  <si>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</si>
  <si>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</si>
  <si>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</si>
  <si>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</si>
  <si>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</si>
  <si>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</si>
  <si>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</si>
  <si>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</si>
  <si>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</si>
  <si>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</si>
  <si>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 xml:space="preserve">        其他支出</t>
  </si>
  <si>
    <t>本级支出合计</t>
  </si>
  <si>
    <t>转移性支出</t>
  </si>
  <si>
    <t xml:space="preserve">  上解支出</t>
  </si>
  <si>
    <t xml:space="preserve">    体制上解支出</t>
  </si>
  <si>
    <t xml:space="preserve">    专项上解支出</t>
  </si>
  <si>
    <t xml:space="preserve">  调出资金</t>
  </si>
  <si>
    <t xml:space="preserve">    补充预算稳定调节基金</t>
  </si>
  <si>
    <t xml:space="preserve">    补充预算周转金</t>
  </si>
  <si>
    <t xml:space="preserve">    其他调出资金</t>
  </si>
  <si>
    <t>z</t>
  </si>
  <si>
    <t xml:space="preserve">  年终结余</t>
  </si>
  <si>
    <t xml:space="preserve">  地方政府一般债务还本支出</t>
  </si>
  <si>
    <t xml:space="preserve">  地方政府一般债务转贷支出</t>
  </si>
  <si>
    <t xml:space="preserve">  援助其他地区支出</t>
  </si>
  <si>
    <t xml:space="preserve"> </t>
  </si>
  <si>
    <t>支出总计</t>
  </si>
  <si>
    <t>重庆市渝北区木耳镇本级2023年一般公共预算支出表</t>
  </si>
  <si>
    <r>
      <rPr>
        <sz val="12"/>
        <rFont val="宋体"/>
        <charset val="134"/>
      </rPr>
      <t xml:space="preserve"> </t>
    </r>
    <r>
      <rPr>
        <sz val="12"/>
        <rFont val="宋体"/>
        <charset val="134"/>
      </rPr>
      <t xml:space="preserve">                                                     </t>
    </r>
    <r>
      <rPr>
        <sz val="12"/>
        <rFont val="宋体"/>
        <charset val="134"/>
      </rPr>
      <t>单位：元(保留两位小数）</t>
    </r>
  </si>
  <si>
    <t>合计</t>
  </si>
  <si>
    <t>基本支出</t>
  </si>
  <si>
    <t>项目支出</t>
  </si>
  <si>
    <t xml:space="preserve">      普法宣传</t>
  </si>
  <si>
    <t xml:space="preserve">      法制建设</t>
  </si>
  <si>
    <t xml:space="preserve">      其他司法支出</t>
  </si>
  <si>
    <t xml:space="preserve">    文物</t>
  </si>
  <si>
    <t xml:space="preserve">      文物保护</t>
  </si>
  <si>
    <t xml:space="preserve">      群众体育</t>
  </si>
  <si>
    <t xml:space="preserve">      归口管理的行政单位离退休</t>
  </si>
  <si>
    <t xml:space="preserve">      未归口管理的行政单位离退休</t>
  </si>
  <si>
    <t xml:space="preserve">      义务兵优待</t>
  </si>
  <si>
    <t xml:space="preserve">      其他残疾人事业支出</t>
  </si>
  <si>
    <t xml:space="preserve">      其他公共卫生支出</t>
  </si>
  <si>
    <t xml:space="preserve">    中医药</t>
  </si>
  <si>
    <t xml:space="preserve">        工程建设国家标准规范编制与监管</t>
  </si>
  <si>
    <t xml:space="preserve">        其他城乡社区管理事务支出</t>
  </si>
  <si>
    <t xml:space="preserve">      其他城乡社区支出</t>
  </si>
  <si>
    <t xml:space="preserve">        农业行业业务管理</t>
  </si>
  <si>
    <t xml:space="preserve">        农业合作经济</t>
  </si>
  <si>
    <t xml:space="preserve">        农村社会事业</t>
  </si>
  <si>
    <t xml:space="preserve">        森林资源管理</t>
  </si>
  <si>
    <t xml:space="preserve">        其他林业和草原支出</t>
  </si>
  <si>
    <t>重庆市渝北区木耳镇本级2023年一般公共预算基本支出表</t>
  </si>
  <si>
    <r>
      <rPr>
        <sz val="12"/>
        <rFont val="宋体"/>
        <charset val="134"/>
      </rPr>
      <t xml:space="preserve"> </t>
    </r>
    <r>
      <rPr>
        <sz val="12"/>
        <rFont val="宋体"/>
        <charset val="134"/>
      </rPr>
      <t xml:space="preserve">          </t>
    </r>
    <r>
      <rPr>
        <sz val="12"/>
        <rFont val="宋体"/>
        <charset val="134"/>
      </rPr>
      <t>单位：元(保留两位小数）</t>
    </r>
  </si>
  <si>
    <t>科目名称</t>
  </si>
  <si>
    <t xml:space="preserve">            合   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</si>
  <si>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</si>
  <si>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</si>
  <si>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</si>
  <si>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</si>
  <si>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</si>
  <si>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</si>
  <si>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</si>
  <si>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</si>
  <si>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</si>
  <si>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</si>
  <si>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</si>
  <si>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</si>
  <si>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公务用车运行维护费</t>
  </si>
  <si>
    <t xml:space="preserve">    维修(护)费</t>
  </si>
  <si>
    <t xml:space="preserve">    其他商品和服务支出</t>
  </si>
  <si>
    <t>机关资本性支出（一）</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</si>
  <si>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</si>
  <si>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</si>
  <si>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</si>
  <si>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</si>
  <si>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</si>
  <si>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</si>
  <si>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</si>
  <si>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</si>
  <si>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</si>
  <si>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</si>
  <si>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重庆市渝北区木耳镇2023年一般公共预算一般性转移支付预算表</t>
  </si>
  <si>
    <r>
      <rPr>
        <sz val="12"/>
        <rFont val="宋体"/>
        <charset val="134"/>
      </rPr>
      <t xml:space="preserve"> </t>
    </r>
    <r>
      <rPr>
        <sz val="12"/>
        <rFont val="宋体"/>
        <charset val="134"/>
      </rPr>
      <t xml:space="preserve">                  </t>
    </r>
    <r>
      <rPr>
        <sz val="12"/>
        <rFont val="宋体"/>
        <charset val="134"/>
      </rPr>
      <t>单位：元(保留两位小数）</t>
    </r>
  </si>
  <si>
    <t>单位名称</t>
  </si>
  <si>
    <t>说明：本表无数据。</t>
  </si>
  <si>
    <t>重庆市渝北区木耳镇2023年一般公共预算专项转移支付预算表</t>
  </si>
  <si>
    <t>项目名称</t>
  </si>
  <si>
    <t>重庆市渝北区木耳镇2022年一般债务限额和余额情况表</t>
  </si>
  <si>
    <r>
      <rPr>
        <sz val="12"/>
        <rFont val="宋体"/>
        <charset val="134"/>
      </rPr>
      <t xml:space="preserve"> </t>
    </r>
    <r>
      <rPr>
        <sz val="12"/>
        <rFont val="宋体"/>
        <charset val="134"/>
      </rPr>
      <t xml:space="preserve">            </t>
    </r>
    <r>
      <rPr>
        <sz val="12"/>
        <rFont val="宋体"/>
        <charset val="134"/>
      </rPr>
      <t>单位：亿元</t>
    </r>
  </si>
  <si>
    <t>单位</t>
  </si>
  <si>
    <r>
      <rPr>
        <sz val="12"/>
        <rFont val="宋体"/>
        <charset val="134"/>
      </rPr>
      <t>2022</t>
    </r>
    <r>
      <rPr>
        <sz val="11"/>
        <rFont val="宋体"/>
        <charset val="134"/>
      </rPr>
      <t>年政府债务限额</t>
    </r>
  </si>
  <si>
    <r>
      <rPr>
        <sz val="12"/>
        <rFont val="宋体"/>
        <charset val="134"/>
      </rPr>
      <t>2022</t>
    </r>
    <r>
      <rPr>
        <sz val="11"/>
        <rFont val="宋体"/>
        <charset val="134"/>
      </rPr>
      <t>年一般债务余额</t>
    </r>
  </si>
  <si>
    <r>
      <rPr>
        <sz val="12"/>
        <rFont val="宋体"/>
        <charset val="134"/>
      </rPr>
      <t>其中：2023</t>
    </r>
    <r>
      <rPr>
        <sz val="11"/>
        <rFont val="宋体"/>
        <charset val="134"/>
      </rPr>
      <t>年到期债务金额</t>
    </r>
  </si>
  <si>
    <t>重庆市渝北区木耳镇2023年“三公”经费预算表</t>
  </si>
  <si>
    <t>项      目</t>
  </si>
  <si>
    <r>
      <rPr>
        <sz val="12"/>
        <rFont val="宋体"/>
        <charset val="134"/>
      </rPr>
      <t>2</t>
    </r>
    <r>
      <rPr>
        <sz val="11"/>
        <rFont val="宋体"/>
        <charset val="134"/>
      </rPr>
      <t>0</t>
    </r>
    <r>
      <rPr>
        <sz val="11"/>
        <rFont val="宋体"/>
        <charset val="134"/>
      </rPr>
      <t>2</t>
    </r>
    <r>
      <rPr>
        <sz val="11"/>
        <rFont val="宋体"/>
        <charset val="134"/>
      </rPr>
      <t>3</t>
    </r>
    <r>
      <rPr>
        <sz val="11"/>
        <rFont val="宋体"/>
        <charset val="134"/>
      </rPr>
      <t>年</t>
    </r>
    <r>
      <rPr>
        <sz val="11"/>
        <rFont val="宋体"/>
        <charset val="134"/>
      </rPr>
      <t>预算数</t>
    </r>
  </si>
  <si>
    <r>
      <rPr>
        <sz val="12"/>
        <rFont val="宋体"/>
        <charset val="134"/>
      </rPr>
      <t>2022</t>
    </r>
    <r>
      <rPr>
        <sz val="11"/>
        <rFont val="宋体"/>
        <charset val="134"/>
      </rPr>
      <t>年预算数</t>
    </r>
  </si>
  <si>
    <t>为2022年预算的%</t>
  </si>
  <si>
    <t xml:space="preserve">合    计 </t>
  </si>
  <si>
    <t>1、因公出国（境）费用</t>
  </si>
  <si>
    <t>2、公务接待费</t>
  </si>
  <si>
    <t>3、公务用车购置及运行维护费</t>
  </si>
  <si>
    <t>其中：（1）公务用车运行维护费</t>
  </si>
  <si>
    <t xml:space="preserve">        （2）公务用车购置费</t>
  </si>
  <si>
    <r>
      <rPr>
        <sz val="12"/>
        <rFont val="宋体"/>
        <charset val="134"/>
      </rPr>
      <t xml:space="preserve">    说明：1、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t>
    </r>
    <r>
      <rPr>
        <sz val="11"/>
        <color indexed="8"/>
        <rFont val="宋体"/>
        <charset val="134"/>
      </rPr>
      <t>括领导干部</t>
    </r>
    <r>
      <rPr>
        <sz val="11"/>
        <rFont val="宋体"/>
        <charset val="134"/>
      </rPr>
      <t xml:space="preserve">专车、一般公务用车和执法执勤用车。（3）公务接待费，指单位按规定开支的各类公务接待（含外宾接待）支出。 
          2、因公出国（境）费用年初统一预算到区府办，执行过程中按程序报相关部门和领导审批后，再完善预算手续追加到单位。
         </t>
    </r>
    <r>
      <rPr>
        <sz val="11"/>
        <rFont val="宋体"/>
        <charset val="134"/>
      </rPr>
      <t>3、公车购置经费年初统一预算到区机关事务局，执行过程中按程序报相关部门和领导审批后，再完善预算手续追加到单位。</t>
    </r>
    <r>
      <rPr>
        <sz val="11"/>
        <rFont val="宋体"/>
        <charset val="134"/>
      </rPr>
      <t xml:space="preserve">
   </t>
    </r>
  </si>
  <si>
    <t>重庆市渝北区木耳镇2023年政府性基金预算收入表</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</si>
  <si>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</si>
  <si>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</si>
  <si>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</si>
  <si>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</si>
  <si>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</si>
  <si>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</si>
  <si>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</si>
  <si>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</si>
  <si>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</si>
  <si>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</si>
  <si>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</si>
  <si>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</si>
  <si>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</si>
  <si>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</si>
  <si>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</si>
  <si>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</si>
  <si>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</si>
  <si>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</si>
  <si>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</si>
  <si>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 xml:space="preserve">  南水北调工程建设资金</t>
  </si>
  <si>
    <t xml:space="preserve">  三峡工程后续工作资金</t>
  </si>
  <si>
    <t xml:space="preserve">  省级重大水利工程建设资金</t>
  </si>
  <si>
    <t>十三、车辆通行费</t>
  </si>
  <si>
    <t>十四、污水处理费收入</t>
  </si>
  <si>
    <t>十五、彩票发行机构和彩票销售机构的业务费用</t>
  </si>
  <si>
    <t>十六、其他政府性基金收入</t>
  </si>
  <si>
    <t>十七、专项债券对应项目专项收入</t>
  </si>
  <si>
    <t>收入合计</t>
  </si>
  <si>
    <t xml:space="preserve">  政府性基金转移收入</t>
  </si>
  <si>
    <t xml:space="preserve">    政府性基金补助收入</t>
  </si>
  <si>
    <t xml:space="preserve">    政府性基金上解收入</t>
  </si>
  <si>
    <t xml:space="preserve">    其中：地方政府性基金调入专项收入</t>
  </si>
  <si>
    <t xml:space="preserve">  地方政府专项债务收入</t>
  </si>
  <si>
    <t xml:space="preserve">  地方政府专项债务转贷收入</t>
  </si>
  <si>
    <t>重庆市渝北区木耳镇2023年政府性基金预算支出表</t>
  </si>
  <si>
    <r>
      <rPr>
        <sz val="12"/>
        <rFont val="宋体"/>
        <charset val="134"/>
      </rPr>
      <t xml:space="preserve">                                                           单位: </t>
    </r>
    <r>
      <rPr>
        <sz val="12"/>
        <rFont val="宋体"/>
        <charset val="134"/>
      </rPr>
      <t>元(保留两位小数）</t>
    </r>
  </si>
  <si>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</si>
  <si>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</si>
  <si>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</si>
  <si>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</si>
  <si>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</si>
  <si>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</si>
  <si>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</si>
  <si>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</si>
  <si>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</si>
  <si>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</si>
  <si>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</si>
  <si>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</si>
  <si>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</si>
  <si>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</si>
  <si>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</si>
  <si>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</si>
  <si>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</si>
  <si>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</si>
  <si>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</si>
  <si>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</si>
  <si>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</si>
  <si>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</si>
  <si>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</si>
  <si>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</si>
  <si>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</si>
  <si>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</si>
  <si>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</si>
  <si>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</si>
  <si>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</si>
  <si>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</si>
  <si>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</si>
  <si>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</si>
  <si>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</si>
  <si>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</si>
  <si>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</si>
  <si>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</si>
  <si>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</si>
  <si>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</si>
  <si>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</si>
  <si>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</si>
  <si>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</si>
  <si>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</si>
  <si>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</si>
  <si>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</si>
  <si>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</si>
  <si>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</si>
  <si>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</si>
  <si>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</si>
  <si>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</si>
  <si>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</si>
  <si>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</si>
  <si>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</si>
  <si>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</si>
  <si>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</si>
  <si>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</si>
  <si>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</si>
  <si>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</si>
  <si>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</si>
  <si>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</si>
  <si>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</si>
  <si>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</si>
  <si>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r>
      <rPr>
        <sz val="12"/>
        <rFont val="宋体"/>
        <charset val="134"/>
      </rPr>
      <t xml:space="preserve">      </t>
    </r>
    <r>
      <rPr>
        <sz val="11"/>
        <color indexed="8"/>
        <rFont val="宋体"/>
        <charset val="134"/>
      </rPr>
      <t>其他棚户区改造专项债券收入安排的支出</t>
    </r>
  </si>
  <si>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</si>
  <si>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</si>
  <si>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</si>
  <si>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</si>
  <si>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</si>
  <si>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</si>
  <si>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</si>
  <si>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</si>
  <si>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</si>
  <si>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</si>
  <si>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</si>
  <si>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</si>
  <si>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</si>
  <si>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</si>
  <si>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三峡工程后续工作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</si>
  <si>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</si>
  <si>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</si>
  <si>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</si>
  <si>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</si>
  <si>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</si>
  <si>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其他重大水利工程建设基金对应专项债务收入支出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</si>
  <si>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</si>
  <si>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</si>
  <si>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</si>
  <si>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</si>
  <si>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</si>
  <si>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</si>
  <si>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</si>
  <si>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</si>
  <si>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</si>
  <si>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</si>
  <si>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</si>
  <si>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</si>
  <si>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</si>
  <si>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</si>
  <si>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</si>
  <si>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</si>
  <si>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</si>
  <si>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</si>
  <si>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</si>
  <si>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</si>
  <si>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</si>
  <si>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</si>
  <si>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</si>
  <si>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</si>
  <si>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</si>
  <si>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</si>
  <si>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</si>
  <si>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</si>
  <si>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</si>
  <si>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</si>
  <si>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</si>
  <si>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</si>
  <si>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</si>
  <si>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</si>
  <si>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</si>
  <si>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</si>
  <si>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</si>
  <si>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</si>
  <si>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</si>
  <si>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</si>
  <si>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</si>
  <si>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</si>
  <si>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</si>
  <si>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</si>
  <si>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</si>
  <si>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</si>
  <si>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</si>
  <si>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七、资源勘探信息等支出</t>
  </si>
  <si>
    <t xml:space="preserve">    农网还贷资金支出</t>
  </si>
  <si>
    <t xml:space="preserve">      地方农网还贷资金支出</t>
  </si>
  <si>
    <t xml:space="preserve">      其他农网还贷资金支出</t>
  </si>
  <si>
    <t>八、其他支出</t>
  </si>
  <si>
    <t xml:space="preserve">    其他政府性基金安排的支出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</si>
  <si>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</si>
  <si>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</si>
  <si>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</si>
  <si>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</si>
  <si>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</si>
  <si>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</si>
  <si>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</si>
  <si>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</si>
  <si>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</si>
  <si>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</si>
  <si>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</si>
  <si>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</si>
  <si>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</si>
  <si>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</si>
  <si>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</si>
  <si>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</si>
  <si>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</si>
  <si>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</si>
  <si>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</si>
  <si>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</si>
  <si>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</si>
  <si>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</si>
  <si>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</si>
  <si>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</si>
  <si>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</si>
  <si>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</si>
  <si>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</si>
  <si>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</si>
  <si>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</si>
  <si>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</si>
  <si>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</si>
  <si>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</si>
  <si>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</si>
  <si>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</si>
  <si>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</si>
  <si>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</si>
  <si>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</si>
  <si>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</si>
  <si>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</si>
  <si>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</si>
  <si>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</si>
  <si>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</si>
  <si>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</si>
  <si>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</si>
  <si>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</si>
  <si>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</si>
  <si>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</si>
  <si>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</si>
  <si>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</si>
  <si>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</si>
  <si>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</si>
  <si>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</si>
  <si>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</si>
  <si>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</si>
  <si>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</si>
  <si>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</si>
  <si>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</si>
  <si>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</si>
  <si>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支出合计</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</si>
  <si>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</si>
  <si>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</si>
  <si>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</si>
  <si>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</si>
  <si>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</si>
  <si>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</si>
  <si>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</si>
  <si>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重庆市渝北区木耳镇2023年政府性基金预算专项转移支付预算表</t>
  </si>
  <si>
    <r>
      <rPr>
        <sz val="12"/>
        <rFont val="宋体"/>
        <charset val="134"/>
      </rPr>
      <t xml:space="preserve"> </t>
    </r>
    <r>
      <rPr>
        <sz val="12"/>
        <rFont val="宋体"/>
        <charset val="134"/>
      </rPr>
      <t xml:space="preserve">                            </t>
    </r>
    <r>
      <rPr>
        <sz val="12"/>
        <rFont val="宋体"/>
        <charset val="134"/>
      </rPr>
      <t>单位：元(保留两位小数）</t>
    </r>
  </si>
  <si>
    <t>金额</t>
  </si>
  <si>
    <t>此表无数据</t>
  </si>
  <si>
    <t>重庆市渝北区木耳镇2022年专项债务限额和余额情况表</t>
  </si>
  <si>
    <r>
      <rPr>
        <sz val="12"/>
        <rFont val="宋体"/>
        <charset val="134"/>
      </rPr>
      <t>202</t>
    </r>
    <r>
      <rPr>
        <sz val="11"/>
        <rFont val="宋体"/>
        <charset val="134"/>
      </rPr>
      <t>2</t>
    </r>
    <r>
      <rPr>
        <sz val="11"/>
        <rFont val="宋体"/>
        <charset val="134"/>
      </rPr>
      <t>年政府债务限额</t>
    </r>
  </si>
  <si>
    <r>
      <rPr>
        <sz val="12"/>
        <rFont val="宋体"/>
        <charset val="134"/>
      </rPr>
      <t>202</t>
    </r>
    <r>
      <rPr>
        <sz val="11"/>
        <rFont val="宋体"/>
        <charset val="134"/>
      </rPr>
      <t>2</t>
    </r>
    <r>
      <rPr>
        <sz val="11"/>
        <rFont val="宋体"/>
        <charset val="134"/>
      </rPr>
      <t>年专项债务余额</t>
    </r>
  </si>
  <si>
    <r>
      <rPr>
        <sz val="12"/>
        <rFont val="宋体"/>
        <charset val="134"/>
      </rPr>
      <t>其中：202</t>
    </r>
    <r>
      <rPr>
        <sz val="11"/>
        <rFont val="宋体"/>
        <charset val="134"/>
      </rPr>
      <t>3</t>
    </r>
    <r>
      <rPr>
        <sz val="11"/>
        <rFont val="宋体"/>
        <charset val="134"/>
      </rPr>
      <t>年到期债务金额</t>
    </r>
  </si>
  <si>
    <t>重庆市渝北区木耳镇2023年国有资本经营预算收入表</t>
  </si>
  <si>
    <t>编制单位：</t>
  </si>
  <si>
    <t>国有资本经营收入</t>
  </si>
  <si>
    <t>利润收入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</si>
  <si>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</si>
  <si>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</si>
  <si>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</si>
  <si>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</si>
  <si>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</si>
  <si>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</si>
  <si>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</si>
  <si>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</si>
  <si>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</si>
  <si>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</si>
  <si>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</si>
  <si>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</si>
  <si>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</si>
  <si>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</si>
  <si>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</si>
  <si>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</si>
  <si>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</si>
  <si>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</si>
  <si>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</si>
  <si>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</si>
  <si>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</si>
  <si>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</si>
  <si>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</si>
  <si>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</si>
  <si>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</si>
  <si>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</si>
  <si>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</si>
  <si>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</si>
  <si>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</si>
  <si>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</si>
  <si>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</si>
  <si>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</si>
  <si>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</si>
  <si>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</si>
  <si>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</si>
  <si>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</si>
  <si>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</si>
  <si>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</si>
  <si>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</si>
  <si>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</si>
  <si>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</si>
  <si>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</si>
  <si>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</si>
  <si>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</si>
  <si>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</si>
  <si>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</si>
  <si>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烟草企业利润收入</t>
  </si>
  <si>
    <t xml:space="preserve">     其他国有资本经营预算企业清算收入</t>
  </si>
  <si>
    <t xml:space="preserve">  石油石化企业利润收入</t>
  </si>
  <si>
    <t xml:space="preserve">  其他国有资本经营预算收入</t>
  </si>
  <si>
    <t>转移性收入合计</t>
  </si>
  <si>
    <t>国有资本经营预算地震灾后恢复重建补助收入</t>
  </si>
  <si>
    <t>一、上级补助收入</t>
  </si>
  <si>
    <t>二、上年结转</t>
  </si>
  <si>
    <t>收  入  总  计</t>
  </si>
  <si>
    <t>说明：此表无数据。</t>
  </si>
  <si>
    <t>重庆市渝北区XX镇XX镇街2017年国有资本经营预算收支表</t>
  </si>
  <si>
    <t>重庆市渝北区木耳镇2023年国有资本经营预算支出表</t>
  </si>
  <si>
    <t xml:space="preserve">  社会保障和就业支出</t>
  </si>
  <si>
    <t xml:space="preserve">      补充全国社会保障基金</t>
  </si>
  <si>
    <t xml:space="preserve">         国有资本经营预算补充社保基金支出</t>
  </si>
  <si>
    <t xml:space="preserve">  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</si>
  <si>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</si>
  <si>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</si>
  <si>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</si>
  <si>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</si>
  <si>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</si>
  <si>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</si>
  <si>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</si>
  <si>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</si>
  <si>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</si>
  <si>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</si>
  <si>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</si>
  <si>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</si>
  <si>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</si>
  <si>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</si>
  <si>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</si>
  <si>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</si>
  <si>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</si>
  <si>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</si>
  <si>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</si>
  <si>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</si>
  <si>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</si>
  <si>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</si>
  <si>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</si>
  <si>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</si>
  <si>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</si>
  <si>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</si>
  <si>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</si>
  <si>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转移性支出合计</t>
  </si>
  <si>
    <t>一、调出资金</t>
  </si>
  <si>
    <t>重庆市渝北区木耳镇2023年国有资本经营预算专项转移支付预算表</t>
  </si>
  <si>
    <r>
      <rPr>
        <sz val="12"/>
        <rFont val="宋体"/>
        <charset val="134"/>
      </rPr>
      <t xml:space="preserve"> </t>
    </r>
    <r>
      <rPr>
        <sz val="12"/>
        <rFont val="宋体"/>
        <charset val="134"/>
      </rPr>
      <t xml:space="preserve">                              </t>
    </r>
    <r>
      <rPr>
        <sz val="12"/>
        <rFont val="宋体"/>
        <charset val="134"/>
      </rPr>
      <t>单位：元(保留两位小数）</t>
    </r>
  </si>
  <si>
    <t>说明：此表无数据</t>
  </si>
  <si>
    <t>重庆市渝北区木耳镇2023年社会保险基金预算收入表</t>
  </si>
  <si>
    <t>社会保险基金预算收入</t>
  </si>
  <si>
    <t>一、企业职工基本养老保险基金收入</t>
  </si>
  <si>
    <t>二、失业保险基金收入</t>
  </si>
  <si>
    <t>三、职工基本医疗保险基金收入</t>
  </si>
  <si>
    <t>四、工伤保险基金收入</t>
  </si>
  <si>
    <t>五、生育保险基金收入</t>
  </si>
  <si>
    <t>六、城乡居民基本养老保险基金收入</t>
  </si>
  <si>
    <t>七、机关事业单位基本养老保险基金收入</t>
  </si>
  <si>
    <t>八、城乡居民基本医疗保险基金收入</t>
  </si>
  <si>
    <t>九、其他社会保险基金收入</t>
  </si>
  <si>
    <t>重庆市渝北区木耳镇2023年社会保险基金预算支出表</t>
  </si>
  <si>
    <t>企业职工基本养老保险基金支出</t>
  </si>
  <si>
    <t>基本养老金</t>
  </si>
  <si>
    <t>医疗补助金</t>
  </si>
  <si>
    <t>丧葬抚恤补助</t>
  </si>
  <si>
    <t>其他企业职工基本养老保险基金支出</t>
  </si>
  <si>
    <t>失业保险基金支出</t>
  </si>
  <si>
    <t>失业保险金</t>
  </si>
  <si>
    <t>医疗保险费</t>
  </si>
  <si>
    <t>职业培训和职业介绍补助</t>
  </si>
  <si>
    <t>技能提升补贴支出</t>
  </si>
  <si>
    <t>其他失业保险基金支出</t>
  </si>
  <si>
    <t>职工基本医疗保险基金支出</t>
  </si>
  <si>
    <t>职工基本医疗保险统筹基金</t>
  </si>
  <si>
    <t>职工基本医疗保险个人账户基金</t>
  </si>
  <si>
    <t>其他职工基本医疗保险基金支出</t>
  </si>
  <si>
    <t>工伤保险基金支出</t>
  </si>
  <si>
    <t>工伤保险待遇</t>
  </si>
  <si>
    <t>劳动能力鉴定支出</t>
  </si>
  <si>
    <t>工伤预防费用支出</t>
  </si>
  <si>
    <t>其他工伤保险基金支出</t>
  </si>
  <si>
    <t>生育保险基金支出</t>
  </si>
  <si>
    <t>生育医疗费用支出</t>
  </si>
  <si>
    <t>生育津贴支出</t>
  </si>
  <si>
    <t>其他生育保险基金支出</t>
  </si>
  <si>
    <t>城乡居民基本养老保险基金支出</t>
  </si>
  <si>
    <t>基础养老金支出</t>
  </si>
  <si>
    <t>个人账户养老金支出</t>
  </si>
  <si>
    <t>其他城乡居民基本养老保险基金支出</t>
  </si>
  <si>
    <t>机关事业单位基本养老保险基金支出</t>
  </si>
  <si>
    <t>基本养老金支出</t>
  </si>
  <si>
    <t>其他机关事业单位基本养老保险基金支出</t>
  </si>
  <si>
    <t>城乡居民基本医疗保险基金支出</t>
  </si>
  <si>
    <t>城乡居民基本医疗保险基金医疗待遇支出</t>
  </si>
  <si>
    <t>大病医疗保险支出</t>
  </si>
  <si>
    <t>其他城乡居民基本医疗保险基金支出</t>
  </si>
  <si>
    <t>其他社会保险基金支出</t>
  </si>
  <si>
    <t>一、年终结余</t>
  </si>
  <si>
    <t>二、社会保险基金上解下拨支出</t>
  </si>
  <si>
    <t>重庆市渝北区木耳镇2023年乡村振兴项目公开表</t>
  </si>
  <si>
    <t>功能科目编码</t>
  </si>
  <si>
    <t>功能科目名称</t>
  </si>
  <si>
    <t>备注</t>
  </si>
  <si>
    <t>重庆市渝北区木耳镇人民政府</t>
  </si>
  <si>
    <t>脱贫户春节慰问</t>
  </si>
  <si>
    <t xml:space="preserve">2130599
</t>
  </si>
  <si>
    <t>其他巩固脱贫攻坚成果衔接乡村振兴支出</t>
  </si>
  <si>
    <t>到户到人扶持</t>
  </si>
  <si>
    <t>生产发展</t>
  </si>
  <si>
    <t>防止返贫动态监测和帮扶</t>
  </si>
  <si>
    <t>2023年渝北区木耳镇重点项目预算及绩效目标情况</t>
  </si>
  <si>
    <t>单位：元</t>
  </si>
  <si>
    <t>项目主管部门</t>
  </si>
  <si>
    <t>预算单位</t>
  </si>
  <si>
    <t>预算项目</t>
  </si>
  <si>
    <t>项目整体绩效目标</t>
  </si>
  <si>
    <t>合       计</t>
  </si>
  <si>
    <t>重庆市渝北区木耳镇退役军人服务站</t>
  </si>
  <si>
    <t xml:space="preserve"> 优抚对象医疗补助金</t>
  </si>
  <si>
    <t>保障医疗救助对象医疗救助资助参保及待遇享受。门诊和住院医疗救助人次≥300人次，费用及时支付率≥90%，全镇医疗救助人群得到医疗救助效果“优”，救助对象满意度≥98%。</t>
  </si>
  <si>
    <t>2023年渝北区木耳镇重大政策保障支出预算表</t>
  </si>
  <si>
    <t>主管部门</t>
  </si>
  <si>
    <t>绩效目标</t>
  </si>
  <si>
    <t>重庆市渝北区木耳镇人民政府(本级)</t>
  </si>
  <si>
    <t>网格化社会治理经费</t>
  </si>
  <si>
    <t>进一步推动网格化社会治理工作走实走深，落实工作责任，强化结果运用，做到有奖有惩。</t>
  </si>
  <si>
    <t>重庆市渝北区木耳镇农业服务中心</t>
  </si>
  <si>
    <t>集中供水工程运行维护费（转移支付部分）</t>
  </si>
  <si>
    <t>根据《渝北区村镇集中供水工程管理办法》（渝北府办发〔2017〕35号），“第三十七条，村镇集中供水工程运行维护，实行区级定额补助。确保辖区内百姓吃上放心水</t>
  </si>
  <si>
    <t>农村低保金</t>
  </si>
  <si>
    <t>规范城乡低保政策实施，合理确定保障标准，有效保障低保对象基本生活。</t>
  </si>
  <si>
    <t>五保人员经费</t>
  </si>
  <si>
    <t>规范特困人员救助供养政策实施，合理确定保障标准，有效保障院外特困人员基本生活及敬老院五保老人的基本生活。</t>
  </si>
  <si>
    <t>计生惠民</t>
  </si>
  <si>
    <t>落实国家、市、区级关于优化生育政策的相关政策规定。确保辖区内独生子女家庭、失独家庭、事实孤儿等需要帮扶群体得到有效帮扶。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</si>
</sst>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b/>
      <sz val="18"/>
      <name val="宋体"/>
      <charset val="134"/>
    </font>
    <font>
      <sz val="11"/>
      <name val="宋体"/>
      <charset val="134"/>
    </font>
    <font>
      <sz val="10"/>
      <name val="宋体"/>
      <charset val="134"/>
    </font>
    <font>
      <b/>
      <sz val="16"/>
      <name val="宋体"/>
      <charset val="134"/>
    </font>
    <font>
      <b/>
      <sz val="14"/>
      <name val="宋体"/>
      <charset val="134"/>
    </font>
    <font>
      <u/>
      <sz val="12"/>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theme="0"/>
      <name val="宋体"/>
      <charset val="0"/>
      <scheme val="minor"/>
    </font>
    <font>
      <sz val="11"/>
      <color theme="1"/>
      <name val="宋体"/>
      <charset val="0"/>
      <scheme val="minor"/>
    </font>
    <font>
      <sz val="11"/>
      <color indexed="9"/>
      <name val="宋体"/>
      <charset val="134"/>
    </font>
    <font>
      <sz val="11"/>
      <color indexed="8"/>
      <name val="宋体"/>
      <charset val="134"/>
    </font>
    <font>
      <sz val="10"/>
      <name val="Arial"/>
      <charset val="134"/>
    </font>
    <font>
      <sz val="10"/>
      <color indexed="8"/>
      <name val="宋体"/>
      <charset val="134"/>
    </font>
    <font>
      <sz val="12"/>
      <color theme="1"/>
      <name val="宋体"/>
      <charset val="134"/>
    </font>
    <font>
      <sz val="9"/>
      <color indexed="8"/>
      <name val="宋体"/>
      <charset val="134"/>
    </font>
  </fonts>
  <fills count="4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1"/>
        <bgColor indexed="64"/>
      </patternFill>
    </fill>
    <fill>
      <patternFill patternType="solid">
        <fgColor indexed="10"/>
        <bgColor indexed="64"/>
      </patternFill>
    </fill>
    <fill>
      <patternFill patternType="solid">
        <fgColor rgb="FFFFFFCC"/>
        <bgColor indexed="64"/>
      </patternFill>
    </fill>
    <fill>
      <patternFill patternType="solid">
        <fgColor indexed="31"/>
        <bgColor indexed="64"/>
      </patternFill>
    </fill>
    <fill>
      <patternFill patternType="solid">
        <fgColor indexed="46"/>
        <bgColor indexed="64"/>
      </patternFill>
    </fill>
    <fill>
      <patternFill patternType="solid">
        <fgColor indexed="29"/>
        <bgColor indexed="64"/>
      </patternFill>
    </fill>
    <fill>
      <patternFill patternType="solid">
        <fgColor indexed="27"/>
        <bgColor indexed="64"/>
      </patternFill>
    </fill>
    <fill>
      <patternFill patternType="solid">
        <fgColor indexed="62"/>
        <bgColor indexed="64"/>
      </patternFill>
    </fill>
    <fill>
      <patternFill patternType="solid">
        <fgColor indexed="36"/>
        <bgColor indexed="64"/>
      </patternFill>
    </fill>
    <fill>
      <patternFill patternType="solid">
        <fgColor indexed="44"/>
        <bgColor indexed="64"/>
      </patternFill>
    </fill>
    <fill>
      <patternFill patternType="solid">
        <fgColor indexed="51"/>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57"/>
        <bgColor indexed="64"/>
      </patternFill>
    </fill>
    <fill>
      <patternFill patternType="solid">
        <fgColor indexed="53"/>
        <bgColor indexed="64"/>
      </patternFill>
    </fill>
  </fills>
  <borders count="2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s>
  <cellStyleXfs count="419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4" applyNumberFormat="0" applyFill="0" applyAlignment="0" applyProtection="0">
      <alignment vertical="center"/>
    </xf>
    <xf numFmtId="0" fontId="14" fillId="0" borderId="15" applyNumberFormat="0" applyFill="0" applyAlignment="0" applyProtection="0">
      <alignment vertical="center"/>
    </xf>
    <xf numFmtId="0" fontId="15" fillId="0" borderId="16" applyNumberFormat="0" applyFill="0" applyAlignment="0" applyProtection="0">
      <alignment vertical="center"/>
    </xf>
    <xf numFmtId="0" fontId="15" fillId="0" borderId="0" applyNumberFormat="0" applyFill="0" applyBorder="0" applyAlignment="0" applyProtection="0">
      <alignment vertical="center"/>
    </xf>
    <xf numFmtId="0" fontId="16" fillId="3" borderId="17" applyNumberFormat="0" applyAlignment="0" applyProtection="0">
      <alignment vertical="center"/>
    </xf>
    <xf numFmtId="0" fontId="17" fillId="4" borderId="18" applyNumberFormat="0" applyAlignment="0" applyProtection="0">
      <alignment vertical="center"/>
    </xf>
    <xf numFmtId="0" fontId="18" fillId="4" borderId="17" applyNumberFormat="0" applyAlignment="0" applyProtection="0">
      <alignment vertical="center"/>
    </xf>
    <xf numFmtId="0" fontId="19" fillId="5" borderId="19" applyNumberFormat="0" applyAlignment="0" applyProtection="0">
      <alignment vertical="center"/>
    </xf>
    <xf numFmtId="0" fontId="20" fillId="0" borderId="20" applyNumberFormat="0" applyFill="0" applyAlignment="0" applyProtection="0">
      <alignment vertical="center"/>
    </xf>
    <xf numFmtId="0" fontId="21" fillId="0" borderId="2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27" fillId="34"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7"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27" fillId="38"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0" borderId="0">
      <alignment vertical="center"/>
    </xf>
    <xf numFmtId="0" fontId="7" fillId="0" borderId="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43" fontId="0" fillId="0" borderId="0" applyFont="0" applyFill="0" applyBorder="0" applyAlignment="0" applyProtection="0"/>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0" fillId="0" borderId="0" applyFont="0" applyFill="0" applyBorder="0" applyAlignment="0" applyProtection="0"/>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28" fillId="7"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7"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0" fillId="0" borderId="0"/>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28" fillId="3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28" fillId="3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28" fillId="37"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28" fillId="37"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7"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7"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7"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7"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7"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0" borderId="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28" fillId="39"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28" fillId="39"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2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2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2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2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26" borderId="0" applyNumberFormat="0" applyBorder="0" applyAlignment="0" applyProtection="0">
      <alignment vertical="center"/>
    </xf>
    <xf numFmtId="0" fontId="7" fillId="36" borderId="0" applyNumberFormat="0" applyBorder="0" applyAlignment="0" applyProtection="0">
      <alignment vertical="center"/>
    </xf>
    <xf numFmtId="0" fontId="7" fillId="15" borderId="0" applyNumberFormat="0" applyBorder="0" applyAlignment="0" applyProtection="0">
      <alignment vertical="center"/>
    </xf>
    <xf numFmtId="0" fontId="7" fillId="2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0" borderId="0">
      <alignment vertical="center"/>
    </xf>
    <xf numFmtId="0" fontId="7" fillId="0" borderId="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0" borderId="0">
      <alignment vertical="center"/>
    </xf>
    <xf numFmtId="0" fontId="7" fillId="0" borderId="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0" borderId="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0" borderId="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0" borderId="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0" borderId="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0" borderId="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0" fillId="0" borderId="0"/>
    <xf numFmtId="0" fontId="0" fillId="0" borderId="0"/>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0" fillId="0" borderId="0"/>
    <xf numFmtId="0" fontId="0" fillId="0" borderId="0"/>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0" fillId="0" borderId="0"/>
    <xf numFmtId="0" fontId="0" fillId="0" borderId="0"/>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0" fillId="0" borderId="0"/>
    <xf numFmtId="0" fontId="0" fillId="0" borderId="0"/>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0" fillId="0" borderId="0"/>
    <xf numFmtId="0" fontId="0" fillId="0" borderId="0"/>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28"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28" fillId="7"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7"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27" fillId="40"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29" fillId="0" borderId="0"/>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27" fillId="38"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27" fillId="3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27" fillId="3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27" fillId="41"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27" fillId="41"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27" fillId="3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28" fillId="38"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1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15"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15"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15"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15" borderId="0" applyNumberFormat="0" applyBorder="0" applyAlignment="0" applyProtection="0">
      <alignment vertical="center"/>
    </xf>
    <xf numFmtId="0" fontId="7" fillId="6" borderId="0" applyNumberFormat="0" applyBorder="0" applyAlignment="0" applyProtection="0">
      <alignment vertical="center"/>
    </xf>
    <xf numFmtId="0" fontId="7" fillId="15" borderId="0" applyNumberFormat="0" applyBorder="0" applyAlignment="0" applyProtection="0">
      <alignment vertical="center"/>
    </xf>
    <xf numFmtId="0" fontId="7" fillId="6"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0" fillId="0" borderId="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0" borderId="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28" fillId="35" borderId="22" applyNumberFormat="0" applyFont="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28"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28"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13" fillId="0" borderId="14" applyNumberFormat="0" applyFill="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13" fillId="0" borderId="14" applyNumberFormat="0" applyFill="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13" fillId="0" borderId="14" applyNumberFormat="0" applyFill="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14" fillId="0" borderId="15" applyNumberFormat="0" applyFill="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14" fillId="0" borderId="15" applyNumberFormat="0" applyFill="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14" fillId="0" borderId="15" applyNumberFormat="0" applyFill="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12" fillId="0" borderId="0" applyNumberFormat="0" applyFill="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23" fillId="7"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23" fillId="7"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28" fillId="39"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28" fillId="39"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1" fillId="0" borderId="0" applyNumberFormat="0" applyFill="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24" fillId="8"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28"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30" fillId="0" borderId="0"/>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31"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30" fillId="0" borderId="0"/>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3" fillId="0" borderId="0"/>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19" fillId="5" borderId="19"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2" fillId="0" borderId="0"/>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0" borderId="0">
      <alignment vertical="center"/>
    </xf>
    <xf numFmtId="0" fontId="7" fillId="0" borderId="0">
      <alignment vertical="center"/>
    </xf>
    <xf numFmtId="0" fontId="7" fillId="3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0" borderId="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0" borderId="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29" fillId="0" borderId="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5"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7" fillId="15" borderId="0" applyNumberFormat="0" applyBorder="0" applyAlignment="0" applyProtection="0">
      <alignment vertical="center"/>
    </xf>
    <xf numFmtId="0" fontId="28" fillId="38"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33"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7" fillId="0" borderId="0">
      <alignment vertical="center"/>
    </xf>
    <xf numFmtId="0" fontId="7" fillId="0" borderId="0">
      <alignment vertical="center"/>
    </xf>
    <xf numFmtId="0" fontId="7" fillId="33"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7" fillId="0" borderId="0">
      <alignment vertical="center"/>
    </xf>
    <xf numFmtId="0" fontId="7" fillId="0" borderId="0">
      <alignment vertical="center"/>
    </xf>
    <xf numFmtId="0" fontId="7" fillId="33"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0" borderId="0">
      <alignment vertical="center"/>
    </xf>
    <xf numFmtId="0" fontId="7" fillId="0" borderId="0">
      <alignment vertical="center"/>
    </xf>
    <xf numFmtId="0" fontId="7" fillId="33" borderId="0" applyNumberFormat="0" applyBorder="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0" fillId="0" borderId="0"/>
    <xf numFmtId="0" fontId="7" fillId="0" borderId="0">
      <alignment vertical="center"/>
    </xf>
    <xf numFmtId="0" fontId="7" fillId="0" borderId="0">
      <alignment vertical="center"/>
    </xf>
    <xf numFmtId="0" fontId="7" fillId="33" borderId="0" applyNumberFormat="0" applyBorder="0" applyAlignment="0" applyProtection="0">
      <alignment vertical="center"/>
    </xf>
    <xf numFmtId="0" fontId="28" fillId="33" borderId="0" applyNumberFormat="0" applyBorder="0" applyAlignment="0" applyProtection="0">
      <alignment vertical="center"/>
    </xf>
    <xf numFmtId="0" fontId="7" fillId="31" borderId="0" applyNumberFormat="0" applyBorder="0" applyAlignment="0" applyProtection="0">
      <alignment vertical="center"/>
    </xf>
    <xf numFmtId="0" fontId="28" fillId="33" borderId="0" applyNumberFormat="0" applyBorder="0" applyAlignment="0" applyProtection="0">
      <alignment vertical="center"/>
    </xf>
    <xf numFmtId="0" fontId="7" fillId="33" borderId="0" applyNumberFormat="0" applyBorder="0" applyAlignment="0" applyProtection="0">
      <alignment vertical="center"/>
    </xf>
    <xf numFmtId="0" fontId="28" fillId="33" borderId="0" applyNumberFormat="0" applyBorder="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33" borderId="0" applyNumberFormat="0" applyBorder="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3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28" fillId="37" borderId="0" applyNumberFormat="0" applyBorder="0" applyAlignment="0" applyProtection="0">
      <alignment vertical="center"/>
    </xf>
    <xf numFmtId="0" fontId="28" fillId="37" borderId="0" applyNumberFormat="0" applyBorder="0" applyAlignment="0" applyProtection="0">
      <alignment vertical="center"/>
    </xf>
    <xf numFmtId="0" fontId="7" fillId="23" borderId="0" applyNumberFormat="0" applyBorder="0" applyAlignment="0" applyProtection="0">
      <alignment vertical="center"/>
    </xf>
    <xf numFmtId="0" fontId="28" fillId="37" borderId="0" applyNumberFormat="0" applyBorder="0" applyAlignment="0" applyProtection="0">
      <alignment vertical="center"/>
    </xf>
    <xf numFmtId="0" fontId="28" fillId="37"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22" fillId="6"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7" fillId="27"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0" fillId="2" borderId="13" applyNumberFormat="0" applyFont="0" applyAlignment="0" applyProtection="0">
      <alignment vertical="center"/>
    </xf>
    <xf numFmtId="0" fontId="7" fillId="27" borderId="0" applyNumberFormat="0" applyBorder="0" applyAlignment="0" applyProtection="0">
      <alignment vertical="center"/>
    </xf>
    <xf numFmtId="0" fontId="0" fillId="2" borderId="13" applyNumberFormat="0" applyFont="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7" fillId="31"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7" fillId="31" borderId="0" applyNumberFormat="0" applyBorder="0" applyAlignment="0" applyProtection="0">
      <alignment vertical="center"/>
    </xf>
    <xf numFmtId="0" fontId="27" fillId="4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38" borderId="0" applyNumberFormat="0" applyBorder="0" applyAlignment="0" applyProtection="0">
      <alignment vertical="center"/>
    </xf>
    <xf numFmtId="0" fontId="0" fillId="2" borderId="13" applyNumberFormat="0" applyFont="0" applyAlignment="0" applyProtection="0">
      <alignment vertical="center"/>
    </xf>
    <xf numFmtId="0" fontId="27" fillId="38" borderId="0" applyNumberFormat="0" applyBorder="0" applyAlignment="0" applyProtection="0">
      <alignment vertical="center"/>
    </xf>
    <xf numFmtId="0" fontId="27" fillId="33" borderId="0" applyNumberFormat="0" applyBorder="0" applyAlignment="0" applyProtection="0">
      <alignment vertical="center"/>
    </xf>
    <xf numFmtId="0" fontId="7" fillId="0" borderId="0">
      <alignment vertical="center"/>
    </xf>
    <xf numFmtId="0" fontId="7" fillId="0" borderId="0">
      <alignment vertical="center"/>
    </xf>
    <xf numFmtId="0" fontId="27" fillId="41"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9" fontId="0" fillId="0" borderId="0" applyFont="0" applyFill="0" applyBorder="0" applyAlignment="0" applyProtection="0"/>
    <xf numFmtId="0" fontId="13" fillId="0" borderId="14" applyNumberFormat="0" applyFill="0" applyAlignment="0" applyProtection="0">
      <alignment vertical="center"/>
    </xf>
    <xf numFmtId="0" fontId="13" fillId="0" borderId="14" applyNumberFormat="0" applyFill="0" applyAlignment="0" applyProtection="0">
      <alignment vertical="center"/>
    </xf>
    <xf numFmtId="0" fontId="13" fillId="0" borderId="14" applyNumberFormat="0" applyFill="0" applyAlignment="0" applyProtection="0">
      <alignment vertical="center"/>
    </xf>
    <xf numFmtId="0" fontId="14" fillId="0" borderId="15" applyNumberFormat="0" applyFill="0" applyAlignment="0" applyProtection="0">
      <alignment vertical="center"/>
    </xf>
    <xf numFmtId="0" fontId="14" fillId="0" borderId="15" applyNumberFormat="0" applyFill="0" applyAlignment="0" applyProtection="0">
      <alignment vertical="center"/>
    </xf>
    <xf numFmtId="0" fontId="14" fillId="0" borderId="15" applyNumberFormat="0" applyFill="0" applyAlignment="0" applyProtection="0">
      <alignment vertical="center"/>
    </xf>
    <xf numFmtId="0" fontId="15" fillId="0" borderId="16" applyNumberFormat="0" applyFill="0" applyAlignment="0" applyProtection="0">
      <alignment vertical="center"/>
    </xf>
    <xf numFmtId="0" fontId="15" fillId="0" borderId="16" applyNumberFormat="0" applyFill="0" applyAlignment="0" applyProtection="0">
      <alignment vertical="center"/>
    </xf>
    <xf numFmtId="0" fontId="15" fillId="0" borderId="16" applyNumberFormat="0" applyFill="0" applyAlignment="0" applyProtection="0">
      <alignment vertical="center"/>
    </xf>
    <xf numFmtId="0" fontId="15" fillId="0" borderId="16" applyNumberFormat="0" applyFill="0" applyAlignment="0" applyProtection="0">
      <alignment vertical="center"/>
    </xf>
    <xf numFmtId="0" fontId="15" fillId="0" borderId="16" applyNumberFormat="0" applyFill="0" applyAlignment="0" applyProtection="0">
      <alignment vertical="center"/>
    </xf>
    <xf numFmtId="0" fontId="15" fillId="0" borderId="16" applyNumberFormat="0" applyFill="0" applyAlignment="0" applyProtection="0">
      <alignment vertical="center"/>
    </xf>
    <xf numFmtId="43" fontId="28" fillId="0" borderId="0" applyFont="0" applyFill="0" applyBorder="0" applyAlignment="0" applyProtection="0">
      <alignment vertical="center"/>
    </xf>
    <xf numFmtId="0" fontId="15" fillId="0" borderId="0" applyNumberFormat="0" applyFill="0" applyBorder="0" applyAlignment="0" applyProtection="0">
      <alignment vertical="center"/>
    </xf>
    <xf numFmtId="43" fontId="0" fillId="0" borderId="0" applyFont="0" applyFill="0" applyBorder="0" applyAlignment="0" applyProtection="0"/>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43" fontId="28" fillId="0" borderId="0" applyFon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30" fillId="0" borderId="0"/>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xf numFmtId="0" fontId="0" fillId="0" borderId="0"/>
    <xf numFmtId="0" fontId="0" fillId="0" borderId="0"/>
    <xf numFmtId="0" fontId="7" fillId="0" borderId="0">
      <alignment vertical="center"/>
    </xf>
    <xf numFmtId="0" fontId="3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9" fillId="5" borderId="19" applyNumberFormat="0" applyAlignment="0" applyProtection="0">
      <alignment vertical="center"/>
    </xf>
    <xf numFmtId="0" fontId="7" fillId="0" borderId="0">
      <alignment vertical="center"/>
    </xf>
    <xf numFmtId="0" fontId="7" fillId="0" borderId="0">
      <alignment vertical="center"/>
    </xf>
    <xf numFmtId="0" fontId="19" fillId="5" borderId="19" applyNumberFormat="0" applyAlignment="0" applyProtection="0">
      <alignment vertical="center"/>
    </xf>
    <xf numFmtId="0" fontId="7" fillId="0" borderId="0">
      <alignment vertical="center"/>
    </xf>
    <xf numFmtId="0" fontId="7" fillId="0" borderId="0">
      <alignment vertical="center"/>
    </xf>
    <xf numFmtId="0" fontId="30" fillId="0" borderId="0"/>
    <xf numFmtId="0" fontId="7" fillId="0" borderId="0">
      <alignment vertical="center"/>
    </xf>
    <xf numFmtId="0" fontId="7" fillId="0" borderId="0">
      <alignment vertical="center"/>
    </xf>
    <xf numFmtId="0" fontId="7" fillId="0" borderId="0">
      <alignment vertical="center"/>
    </xf>
    <xf numFmtId="0" fontId="2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2" fillId="0" borderId="0"/>
    <xf numFmtId="0" fontId="27" fillId="47" borderId="0" applyNumberFormat="0" applyBorder="0" applyAlignment="0" applyProtection="0">
      <alignment vertical="center"/>
    </xf>
    <xf numFmtId="0" fontId="30" fillId="0" borderId="0"/>
    <xf numFmtId="0" fontId="7" fillId="0" borderId="0">
      <alignment vertical="center"/>
    </xf>
    <xf numFmtId="0" fontId="28" fillId="0" borderId="0">
      <alignment vertical="center"/>
    </xf>
    <xf numFmtId="0" fontId="32" fillId="0" borderId="0"/>
    <xf numFmtId="0" fontId="32" fillId="0" borderId="0"/>
    <xf numFmtId="0" fontId="7" fillId="0" borderId="0"/>
    <xf numFmtId="0" fontId="30" fillId="0" borderId="0"/>
    <xf numFmtId="0" fontId="28" fillId="0" borderId="0">
      <alignment vertical="center"/>
    </xf>
    <xf numFmtId="0" fontId="0" fillId="0" borderId="0"/>
    <xf numFmtId="0" fontId="0" fillId="0" borderId="0"/>
    <xf numFmtId="0" fontId="0" fillId="0" borderId="0"/>
    <xf numFmtId="0" fontId="7" fillId="0" borderId="0">
      <alignment vertical="center"/>
    </xf>
    <xf numFmtId="0" fontId="16" fillId="3" borderId="17" applyNumberFormat="0" applyAlignment="0" applyProtection="0">
      <alignment vertical="center"/>
    </xf>
    <xf numFmtId="0" fontId="28" fillId="0" borderId="0">
      <alignment vertical="center"/>
    </xf>
    <xf numFmtId="0" fontId="16" fillId="3" borderId="17"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30" fillId="0" borderId="0"/>
    <xf numFmtId="0" fontId="30" fillId="0" borderId="0"/>
    <xf numFmtId="0" fontId="30" fillId="0" borderId="0"/>
    <xf numFmtId="0" fontId="0" fillId="0" borderId="0">
      <alignment vertical="center"/>
    </xf>
    <xf numFmtId="0" fontId="0" fillId="0" borderId="0">
      <alignment vertical="center"/>
    </xf>
    <xf numFmtId="0" fontId="30" fillId="0" borderId="0"/>
    <xf numFmtId="0" fontId="7" fillId="0" borderId="0">
      <alignment vertical="center"/>
    </xf>
    <xf numFmtId="0" fontId="7" fillId="0" borderId="0">
      <alignment vertical="center"/>
    </xf>
    <xf numFmtId="0" fontId="7" fillId="0" borderId="0">
      <alignment vertical="center"/>
    </xf>
    <xf numFmtId="0" fontId="0" fillId="0" borderId="0"/>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0" fillId="0" borderId="0"/>
    <xf numFmtId="0" fontId="0" fillId="0" borderId="0"/>
    <xf numFmtId="0" fontId="7" fillId="0" borderId="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31" fillId="0" borderId="0">
      <alignment vertical="center"/>
    </xf>
    <xf numFmtId="0" fontId="7" fillId="0" borderId="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32" fillId="0" borderId="0"/>
    <xf numFmtId="0" fontId="28" fillId="0" borderId="0">
      <alignment vertical="center"/>
    </xf>
    <xf numFmtId="0" fontId="7" fillId="0" borderId="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30" fillId="0" borderId="0"/>
    <xf numFmtId="0" fontId="7" fillId="0" borderId="0">
      <alignment vertical="center"/>
    </xf>
    <xf numFmtId="0" fontId="28" fillId="0" borderId="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7" fillId="0" borderId="0">
      <alignment vertical="center"/>
    </xf>
    <xf numFmtId="0" fontId="7" fillId="0" borderId="0">
      <alignment vertical="center"/>
    </xf>
    <xf numFmtId="0" fontId="28" fillId="35" borderId="22" applyNumberFormat="0" applyFont="0" applyAlignment="0" applyProtection="0">
      <alignment vertical="center"/>
    </xf>
    <xf numFmtId="0" fontId="28" fillId="35" borderId="22" applyNumberFormat="0" applyFont="0" applyAlignment="0" applyProtection="0">
      <alignment vertical="center"/>
    </xf>
    <xf numFmtId="0" fontId="0" fillId="0" borderId="0"/>
    <xf numFmtId="0" fontId="7" fillId="0" borderId="0">
      <alignment vertical="center"/>
    </xf>
    <xf numFmtId="0" fontId="28" fillId="35" borderId="22" applyNumberFormat="0" applyFont="0" applyAlignment="0" applyProtection="0">
      <alignment vertical="center"/>
    </xf>
    <xf numFmtId="0" fontId="0" fillId="0" borderId="0"/>
    <xf numFmtId="0" fontId="7" fillId="0" borderId="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1" fillId="0" borderId="21" applyNumberFormat="0" applyFill="0" applyAlignment="0" applyProtection="0">
      <alignment vertical="center"/>
    </xf>
    <xf numFmtId="0" fontId="21" fillId="0" borderId="21" applyNumberFormat="0" applyFill="0" applyAlignment="0" applyProtection="0">
      <alignment vertical="center"/>
    </xf>
    <xf numFmtId="0" fontId="21" fillId="0" borderId="21" applyNumberFormat="0" applyFill="0" applyAlignment="0" applyProtection="0">
      <alignment vertical="center"/>
    </xf>
    <xf numFmtId="0" fontId="21" fillId="0" borderId="21" applyNumberFormat="0" applyFill="0" applyAlignment="0" applyProtection="0">
      <alignment vertical="center"/>
    </xf>
    <xf numFmtId="0" fontId="21" fillId="0" borderId="21" applyNumberFormat="0" applyFill="0" applyAlignment="0" applyProtection="0">
      <alignment vertical="center"/>
    </xf>
    <xf numFmtId="0" fontId="21" fillId="0" borderId="21" applyNumberFormat="0" applyFill="0" applyAlignment="0" applyProtection="0">
      <alignment vertical="center"/>
    </xf>
    <xf numFmtId="0" fontId="18" fillId="4" borderId="17" applyNumberFormat="0" applyAlignment="0" applyProtection="0">
      <alignment vertical="center"/>
    </xf>
    <xf numFmtId="0" fontId="18" fillId="4" borderId="17" applyNumberFormat="0" applyAlignment="0" applyProtection="0">
      <alignment vertical="center"/>
    </xf>
    <xf numFmtId="0" fontId="18" fillId="4" borderId="17" applyNumberFormat="0" applyAlignment="0" applyProtection="0">
      <alignment vertical="center"/>
    </xf>
    <xf numFmtId="0" fontId="18" fillId="4" borderId="17" applyNumberFormat="0" applyAlignment="0" applyProtection="0">
      <alignment vertical="center"/>
    </xf>
    <xf numFmtId="0" fontId="18" fillId="4" borderId="17" applyNumberFormat="0" applyAlignment="0" applyProtection="0">
      <alignment vertical="center"/>
    </xf>
    <xf numFmtId="0" fontId="18" fillId="4" borderId="17" applyNumberFormat="0" applyAlignment="0" applyProtection="0">
      <alignment vertical="center"/>
    </xf>
    <xf numFmtId="0" fontId="19" fillId="5" borderId="19" applyNumberFormat="0" applyAlignment="0" applyProtection="0">
      <alignment vertical="center"/>
    </xf>
    <xf numFmtId="0" fontId="19" fillId="5" borderId="19" applyNumberFormat="0" applyAlignment="0" applyProtection="0">
      <alignment vertical="center"/>
    </xf>
    <xf numFmtId="0" fontId="19" fillId="5" borderId="19"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20" applyNumberFormat="0" applyFill="0" applyAlignment="0" applyProtection="0">
      <alignment vertical="center"/>
    </xf>
    <xf numFmtId="0" fontId="20" fillId="0" borderId="20" applyNumberFormat="0" applyFill="0" applyAlignment="0" applyProtection="0">
      <alignment vertical="center"/>
    </xf>
    <xf numFmtId="0" fontId="20" fillId="0" borderId="20" applyNumberFormat="0" applyFill="0" applyAlignment="0" applyProtection="0">
      <alignment vertical="center"/>
    </xf>
    <xf numFmtId="0" fontId="20" fillId="0" borderId="20" applyNumberFormat="0" applyFill="0" applyAlignment="0" applyProtection="0">
      <alignment vertical="center"/>
    </xf>
    <xf numFmtId="0" fontId="20" fillId="0" borderId="20" applyNumberFormat="0" applyFill="0" applyAlignment="0" applyProtection="0">
      <alignment vertical="center"/>
    </xf>
    <xf numFmtId="0" fontId="20" fillId="0" borderId="20" applyNumberFormat="0" applyFill="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28" fillId="0" borderId="0" applyFont="0" applyFill="0" applyBorder="0" applyAlignment="0" applyProtection="0">
      <alignment vertical="center"/>
    </xf>
    <xf numFmtId="43" fontId="0" fillId="0" borderId="0" applyFont="0" applyFill="0" applyBorder="0" applyAlignment="0" applyProtection="0">
      <alignment vertical="center"/>
    </xf>
    <xf numFmtId="41" fontId="0" fillId="0" borderId="0" applyFont="0" applyFill="0" applyBorder="0" applyAlignment="0" applyProtection="0"/>
    <xf numFmtId="41" fontId="28" fillId="0" borderId="0" applyFont="0" applyFill="0" applyBorder="0" applyAlignment="0" applyProtection="0">
      <alignment vertical="center"/>
    </xf>
    <xf numFmtId="41" fontId="28"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0" fillId="0" borderId="0" applyFont="0" applyFill="0" applyBorder="0" applyAlignment="0" applyProtection="0"/>
    <xf numFmtId="41" fontId="0" fillId="0" borderId="0" applyFont="0" applyFill="0" applyBorder="0" applyAlignment="0" applyProtection="0"/>
    <xf numFmtId="41" fontId="0" fillId="0" borderId="0" applyFont="0" applyFill="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17" fillId="4" borderId="18" applyNumberFormat="0" applyAlignment="0" applyProtection="0">
      <alignment vertical="center"/>
    </xf>
    <xf numFmtId="0" fontId="17" fillId="4" borderId="18" applyNumberFormat="0" applyAlignment="0" applyProtection="0">
      <alignment vertical="center"/>
    </xf>
    <xf numFmtId="0" fontId="17" fillId="4" borderId="18" applyNumberFormat="0" applyAlignment="0" applyProtection="0">
      <alignment vertical="center"/>
    </xf>
    <xf numFmtId="0" fontId="17" fillId="4" borderId="18" applyNumberFormat="0" applyAlignment="0" applyProtection="0">
      <alignment vertical="center"/>
    </xf>
    <xf numFmtId="0" fontId="17" fillId="4" borderId="18" applyNumberFormat="0" applyAlignment="0" applyProtection="0">
      <alignment vertical="center"/>
    </xf>
    <xf numFmtId="0" fontId="17" fillId="4" borderId="18" applyNumberFormat="0" applyAlignment="0" applyProtection="0">
      <alignment vertical="center"/>
    </xf>
    <xf numFmtId="0" fontId="16" fillId="3" borderId="17" applyNumberFormat="0" applyAlignment="0" applyProtection="0">
      <alignment vertical="center"/>
    </xf>
    <xf numFmtId="0" fontId="16" fillId="3" borderId="17" applyNumberFormat="0" applyAlignment="0" applyProtection="0">
      <alignment vertical="center"/>
    </xf>
    <xf numFmtId="0" fontId="16" fillId="3" borderId="17" applyNumberFormat="0" applyAlignment="0" applyProtection="0">
      <alignment vertical="center"/>
    </xf>
    <xf numFmtId="0" fontId="16" fillId="3" borderId="17" applyNumberFormat="0" applyAlignment="0" applyProtection="0">
      <alignment vertical="center"/>
    </xf>
    <xf numFmtId="0" fontId="28" fillId="35" borderId="22" applyNumberFormat="0" applyFont="0" applyAlignment="0" applyProtection="0">
      <alignment vertical="center"/>
    </xf>
    <xf numFmtId="0" fontId="0" fillId="0" borderId="0"/>
    <xf numFmtId="0" fontId="28" fillId="35" borderId="22" applyNumberFormat="0" applyFont="0" applyAlignment="0" applyProtection="0">
      <alignment vertical="center"/>
    </xf>
    <xf numFmtId="0" fontId="0" fillId="0" borderId="0"/>
    <xf numFmtId="0" fontId="28" fillId="35" borderId="22"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cellStyleXfs>
  <cellXfs count="37">
    <xf numFmtId="0" fontId="0" fillId="0" borderId="0" xfId="0"/>
    <xf numFmtId="0" fontId="1" fillId="0" borderId="0" xfId="0" applyFont="1" applyAlignment="1">
      <alignment horizontal="center" vertical="center"/>
    </xf>
    <xf numFmtId="0" fontId="0" fillId="0" borderId="1" xfId="0" applyBorder="1"/>
    <xf numFmtId="0" fontId="0" fillId="0" borderId="2" xfId="0" applyBorder="1"/>
    <xf numFmtId="0" fontId="0" fillId="0" borderId="3" xfId="0" applyBorder="1"/>
    <xf numFmtId="0" fontId="0" fillId="0" borderId="4" xfId="0" applyFont="1" applyBorder="1" applyAlignment="1">
      <alignment horizontal="center" wrapText="1"/>
    </xf>
    <xf numFmtId="0" fontId="0" fillId="0" borderId="5" xfId="0" applyFont="1" applyBorder="1" applyAlignment="1">
      <alignment horizontal="center" wrapText="1"/>
    </xf>
    <xf numFmtId="0" fontId="0" fillId="0" borderId="6" xfId="0" applyFont="1" applyBorder="1" applyAlignment="1">
      <alignment horizontal="center"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0" xfId="0" applyBorder="1"/>
    <xf numFmtId="0" fontId="0" fillId="0" borderId="11" xfId="0" applyBorder="1"/>
    <xf numFmtId="0" fontId="0" fillId="0" borderId="12" xfId="0" applyBorder="1"/>
    <xf numFmtId="0" fontId="1" fillId="0" borderId="0" xfId="0" applyFont="1" applyAlignment="1">
      <alignment horizontal="center"/>
    </xf>
    <xf numFmtId="0" fontId="0" fillId="0" borderId="7" xfId="0" applyBorder="1" applyAlignment="1">
      <alignment vertical="center"/>
    </xf>
    <xf numFmtId="0" fontId="0" fillId="0" borderId="7" xfId="0" applyBorder="1"/>
    <xf numFmtId="0" fontId="2" fillId="0" borderId="7" xfId="0" applyFont="1" applyBorder="1" applyAlignment="1">
      <alignment horizontal="center" vertical="center"/>
    </xf>
    <xf numFmtId="0" fontId="3" fillId="0" borderId="7" xfId="0" applyFont="1" applyBorder="1" applyAlignment="1">
      <alignment wrapText="1"/>
    </xf>
    <xf numFmtId="0" fontId="0" fillId="0" borderId="9" xfId="0" applyBorder="1"/>
    <xf numFmtId="0" fontId="0" fillId="0" borderId="8" xfId="0" applyBorder="1"/>
    <xf numFmtId="0" fontId="1" fillId="0" borderId="0" xfId="0" applyFont="1"/>
    <xf numFmtId="0" fontId="0" fillId="0" borderId="1" xfId="0" applyBorder="1" applyAlignment="1">
      <alignment horizontal="center" vertical="center"/>
    </xf>
    <xf numFmtId="0" fontId="0" fillId="0" borderId="3" xfId="0" applyBorder="1" applyAlignment="1">
      <alignment horizontal="center" vertical="center"/>
    </xf>
    <xf numFmtId="0" fontId="0" fillId="0" borderId="0" xfId="0" applyFont="1"/>
    <xf numFmtId="0" fontId="0" fillId="0" borderId="1" xfId="0" applyBorder="1" applyAlignment="1">
      <alignment horizontal="center"/>
    </xf>
    <xf numFmtId="0" fontId="0" fillId="0" borderId="3" xfId="0" applyBorder="1" applyAlignment="1">
      <alignment horizontal="center"/>
    </xf>
    <xf numFmtId="0" fontId="0" fillId="0" borderId="1" xfId="0" applyFont="1" applyBorder="1" applyAlignment="1">
      <alignment horizontal="center"/>
    </xf>
    <xf numFmtId="0" fontId="4" fillId="0" borderId="0" xfId="0" applyFont="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2" xfId="0" applyBorder="1" applyAlignment="1">
      <alignment horizontal="center" vertical="center"/>
    </xf>
    <xf numFmtId="0" fontId="4" fillId="0" borderId="0" xfId="0" applyFont="1"/>
    <xf numFmtId="0" fontId="5" fillId="0" borderId="0" xfId="0" applyFont="1"/>
    <xf numFmtId="0" fontId="5" fillId="0" borderId="0" xfId="0" applyFont="1" applyAlignment="1">
      <alignment horizontal="center"/>
    </xf>
    <xf numFmtId="0" fontId="0" fillId="0" borderId="7" xfId="0" applyBorder="1" applyAlignment="1">
      <alignment horizontal="center"/>
    </xf>
    <xf numFmtId="0" fontId="6" fillId="0" borderId="0" xfId="0" applyFont="1"/>
  </cellXfs>
  <cellStyles count="419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40% - 强调文字颜色 3 86" xfId="49"/>
    <cellStyle name="40% - 强调文字颜色 3 91" xfId="50"/>
    <cellStyle name="20% - 强调文字颜色 2 85" xfId="51"/>
    <cellStyle name="20% - 强调文字颜色 2 90" xfId="52"/>
    <cellStyle name="强调文字颜色 2 3 2" xfId="53"/>
    <cellStyle name="注释 109" xfId="54"/>
    <cellStyle name="注释 114" xfId="55"/>
    <cellStyle name="常规 39" xfId="56"/>
    <cellStyle name="常规 44" xfId="57"/>
    <cellStyle name="40% - 强调文字颜色 2 85" xfId="58"/>
    <cellStyle name="40% - 强调文字颜色 2 90" xfId="59"/>
    <cellStyle name="20% - 强调文字颜色 1 84" xfId="60"/>
    <cellStyle name="20% - 强调文字颜色 1 79" xfId="61"/>
    <cellStyle name="40% - 强调文字颜色 2 108" xfId="62"/>
    <cellStyle name="40% - 强调文字颜色 2 113" xfId="63"/>
    <cellStyle name="20% - 强调文字颜色 1 103" xfId="64"/>
    <cellStyle name="注释 196" xfId="65"/>
    <cellStyle name="注释 246" xfId="66"/>
    <cellStyle name="注释 251" xfId="67"/>
    <cellStyle name="40% - 强调文字颜色 3 138" xfId="68"/>
    <cellStyle name="40% - 强调文字颜色 3 143" xfId="69"/>
    <cellStyle name="20% - 强调文字颜色 2 133" xfId="70"/>
    <cellStyle name="20% - 强调文字颜色 2 128" xfId="71"/>
    <cellStyle name="40% - 强调文字颜色 2 12" xfId="72"/>
    <cellStyle name="20% - 强调文字颜色 1 11" xfId="73"/>
    <cellStyle name="40% - 强调文字颜色 2 45" xfId="74"/>
    <cellStyle name="40% - 强调文字颜色 2 50" xfId="75"/>
    <cellStyle name="20% - 强调文字颜色 4 5" xfId="76"/>
    <cellStyle name="20% - 强调文字颜色 1 44" xfId="77"/>
    <cellStyle name="20% - 强调文字颜色 1 39" xfId="78"/>
    <cellStyle name="20% - 强调文字颜色 3 105" xfId="79"/>
    <cellStyle name="20% - 强调文字颜色 3 110" xfId="80"/>
    <cellStyle name="60% - 强调文字颜色 2 3" xfId="81"/>
    <cellStyle name="40% - 强调文字颜色 4 115" xfId="82"/>
    <cellStyle name="40% - 强调文字颜色 4 120" xfId="83"/>
    <cellStyle name="常规 195" xfId="84"/>
    <cellStyle name="常规 245" xfId="85"/>
    <cellStyle name="常规 250" xfId="86"/>
    <cellStyle name="20% - 强调文字颜色 6 79" xfId="87"/>
    <cellStyle name="20% - 强调文字颜色 6 84" xfId="88"/>
    <cellStyle name="40% - 强调文字颜色 2 118" xfId="89"/>
    <cellStyle name="40% - 强调文字颜色 2 123" xfId="90"/>
    <cellStyle name="20% - 强调文字颜色 1 108" xfId="91"/>
    <cellStyle name="20% - 强调文字颜色 1 113" xfId="92"/>
    <cellStyle name="注释 155" xfId="93"/>
    <cellStyle name="注释 160" xfId="94"/>
    <cellStyle name="注释 205" xfId="95"/>
    <cellStyle name="注释 210" xfId="96"/>
    <cellStyle name="常规 85" xfId="97"/>
    <cellStyle name="常规 90" xfId="98"/>
    <cellStyle name="40% - 强调文字颜色 3 102" xfId="99"/>
    <cellStyle name="40% - 强调文字颜色 3 27" xfId="100"/>
    <cellStyle name="40% - 强调文字颜色 3 32" xfId="101"/>
    <cellStyle name="20% - 强调文字颜色 2 26" xfId="102"/>
    <cellStyle name="20% - 强调文字颜色 2 31" xfId="103"/>
    <cellStyle name="40% - 强调文字颜色 5 119" xfId="104"/>
    <cellStyle name="40% - 强调文字颜色 5 124" xfId="105"/>
    <cellStyle name="20% - 强调文字颜色 4 109" xfId="106"/>
    <cellStyle name="20% - 强调文字颜色 4 114" xfId="107"/>
    <cellStyle name="40% - 强调文字颜色 2 158" xfId="108"/>
    <cellStyle name="40% - 强调文字颜色 2 163" xfId="109"/>
    <cellStyle name="40% - 强调文字颜色 2 208" xfId="110"/>
    <cellStyle name="40% - 强调文字颜色 2 213" xfId="111"/>
    <cellStyle name="20% - 强调文字颜色 1 203" xfId="112"/>
    <cellStyle name="20% - 强调文字颜色 1 153" xfId="113"/>
    <cellStyle name="20% - 强调文字颜色 1 148" xfId="114"/>
    <cellStyle name="40% - 强调文字颜色 2 256" xfId="115"/>
    <cellStyle name="40% - 强调文字颜色 2 261" xfId="116"/>
    <cellStyle name="20% - 强调文字颜色 1 251" xfId="117"/>
    <cellStyle name="20% - 强调文字颜色 1 246" xfId="118"/>
    <cellStyle name="20% - 强调文字颜色 1 196" xfId="119"/>
    <cellStyle name="40% - 强调文字颜色 2 138" xfId="120"/>
    <cellStyle name="40% - 强调文字颜色 2 143" xfId="121"/>
    <cellStyle name="20% - 强调文字颜色 1 133" xfId="122"/>
    <cellStyle name="20% - 强调文字颜色 1 128" xfId="123"/>
    <cellStyle name="40% - 强调文字颜色 6 15" xfId="124"/>
    <cellStyle name="40% - 强调文字颜色 6 20" xfId="125"/>
    <cellStyle name="20% - 强调文字颜色 5 14" xfId="126"/>
    <cellStyle name="40% - 强调文字颜色 3 26" xfId="127"/>
    <cellStyle name="40% - 强调文字颜色 3 31" xfId="128"/>
    <cellStyle name="20% - 强调文字颜色 2 25" xfId="129"/>
    <cellStyle name="20% - 强调文字颜色 2 30" xfId="130"/>
    <cellStyle name="40% - 强调文字颜色 5 118" xfId="131"/>
    <cellStyle name="40% - 强调文字颜色 5 123" xfId="132"/>
    <cellStyle name="20% - 强调文字颜色 4 108" xfId="133"/>
    <cellStyle name="20% - 强调文字颜色 4 113" xfId="134"/>
    <cellStyle name="千位分隔 2 3 2 2 2 3" xfId="135"/>
    <cellStyle name="40% - 强调文字颜色 2 106" xfId="136"/>
    <cellStyle name="40% - 强调文字颜色 2 111" xfId="137"/>
    <cellStyle name="20% - 强调文字颜色 1 101" xfId="138"/>
    <cellStyle name="40% - 强调文字颜色 2 107" xfId="139"/>
    <cellStyle name="40% - 强调文字颜色 2 112" xfId="140"/>
    <cellStyle name="20% - 强调文字颜色 1 102" xfId="141"/>
    <cellStyle name="40% - 强调文字颜色 5 125" xfId="142"/>
    <cellStyle name="40% - 强调文字颜色 5 130" xfId="143"/>
    <cellStyle name="20% - 强调文字颜色 4 115" xfId="144"/>
    <cellStyle name="20% - 强调文字颜色 4 120" xfId="145"/>
    <cellStyle name="40% - 强调文字颜色 5 126" xfId="146"/>
    <cellStyle name="40% - 强调文字颜色 5 131" xfId="147"/>
    <cellStyle name="20% - 强调文字颜色 4 116" xfId="148"/>
    <cellStyle name="20% - 强调文字颜色 4 121" xfId="149"/>
    <cellStyle name="40% - 强调文字颜色 2 109" xfId="150"/>
    <cellStyle name="40% - 强调文字颜色 2 114" xfId="151"/>
    <cellStyle name="20% - 强调文字颜色 1 104" xfId="152"/>
    <cellStyle name="40% - 强调文字颜色 5 127" xfId="153"/>
    <cellStyle name="40% - 强调文字颜色 5 132" xfId="154"/>
    <cellStyle name="20% - 强调文字颜色 4 117" xfId="155"/>
    <cellStyle name="20% - 强调文字颜色 4 122" xfId="156"/>
    <cellStyle name="40% - 强调文字颜色 2 115" xfId="157"/>
    <cellStyle name="40% - 强调文字颜色 2 120" xfId="158"/>
    <cellStyle name="20% - 强调文字颜色 1 105" xfId="159"/>
    <cellStyle name="20% - 强调文字颜色 1 110" xfId="160"/>
    <cellStyle name="40% - 强调文字颜色 5 128" xfId="161"/>
    <cellStyle name="40% - 强调文字颜色 5 133" xfId="162"/>
    <cellStyle name="20% - 强调文字颜色 4 118" xfId="163"/>
    <cellStyle name="20% - 强调文字颜色 4 123" xfId="164"/>
    <cellStyle name="40% - 强调文字颜色 2 116" xfId="165"/>
    <cellStyle name="40% - 强调文字颜色 2 121" xfId="166"/>
    <cellStyle name="20% - 强调文字颜色 1 106" xfId="167"/>
    <cellStyle name="20% - 强调文字颜色 1 111" xfId="168"/>
    <cellStyle name="40% - 强调文字颜色 2 11" xfId="169"/>
    <cellStyle name="20% - 强调文字颜色 1 10" xfId="170"/>
    <cellStyle name="千位分隔 2 3 2 2 2 2" xfId="171"/>
    <cellStyle name="40% - 强调文字颜色 2 105" xfId="172"/>
    <cellStyle name="40% - 强调文字颜色 2 110" xfId="173"/>
    <cellStyle name="20% - 强调文字颜色 1 100" xfId="174"/>
    <cellStyle name="40% - 强调文字颜色 2 117" xfId="175"/>
    <cellStyle name="40% - 强调文字颜色 2 122" xfId="176"/>
    <cellStyle name="20% - 强调文字颜色 1 107" xfId="177"/>
    <cellStyle name="20% - 强调文字颜色 1 112" xfId="178"/>
    <cellStyle name="40% - 强调文字颜色 2 119" xfId="179"/>
    <cellStyle name="40% - 强调文字颜色 2 124" xfId="180"/>
    <cellStyle name="20% - 强调文字颜色 1 114" xfId="181"/>
    <cellStyle name="20% - 强调文字颜色 1 109" xfId="182"/>
    <cellStyle name="40% - 强调文字颜色 2 125" xfId="183"/>
    <cellStyle name="40% - 强调文字颜色 2 130" xfId="184"/>
    <cellStyle name="20% - 强调文字颜色 1 120" xfId="185"/>
    <cellStyle name="20% - 强调文字颜色 1 115" xfId="186"/>
    <cellStyle name="40% - 强调文字颜色 2 126" xfId="187"/>
    <cellStyle name="40% - 强调文字颜色 2 131" xfId="188"/>
    <cellStyle name="20% - 强调文字颜色 1 121" xfId="189"/>
    <cellStyle name="20% - 强调文字颜色 1 116" xfId="190"/>
    <cellStyle name="40% - 强调文字颜色 2 127" xfId="191"/>
    <cellStyle name="40% - 强调文字颜色 2 132" xfId="192"/>
    <cellStyle name="20% - 强调文字颜色 1 122" xfId="193"/>
    <cellStyle name="20% - 强调文字颜色 1 117" xfId="194"/>
    <cellStyle name="40% - 强调文字颜色 2 128" xfId="195"/>
    <cellStyle name="40% - 强调文字颜色 2 133" xfId="196"/>
    <cellStyle name="20% - 强调文字颜色 1 123" xfId="197"/>
    <cellStyle name="20% - 强调文字颜色 1 118" xfId="198"/>
    <cellStyle name="40% - 强调文字颜色 2 129" xfId="199"/>
    <cellStyle name="40% - 强调文字颜色 2 134" xfId="200"/>
    <cellStyle name="20% - 强调文字颜色 1 124" xfId="201"/>
    <cellStyle name="20% - 强调文字颜色 1 119" xfId="202"/>
    <cellStyle name="40% - 强调文字颜色 2 13" xfId="203"/>
    <cellStyle name="20% - 强调文字颜色 1 12" xfId="204"/>
    <cellStyle name="40% - 强调文字颜色 2 135" xfId="205"/>
    <cellStyle name="40% - 强调文字颜色 2 140" xfId="206"/>
    <cellStyle name="20% - 强调文字颜色 1 130" xfId="207"/>
    <cellStyle name="20% - 强调文字颜色 1 125" xfId="208"/>
    <cellStyle name="40% - 强调文字颜色 2 136" xfId="209"/>
    <cellStyle name="40% - 强调文字颜色 2 141" xfId="210"/>
    <cellStyle name="20% - 强调文字颜色 1 131" xfId="211"/>
    <cellStyle name="20% - 强调文字颜色 1 126" xfId="212"/>
    <cellStyle name="40% - 强调文字颜色 2 137" xfId="213"/>
    <cellStyle name="40% - 强调文字颜色 2 142" xfId="214"/>
    <cellStyle name="20% - 强调文字颜色 1 132" xfId="215"/>
    <cellStyle name="20% - 强调文字颜色 1 127" xfId="216"/>
    <cellStyle name="40% - 强调文字颜色 2 139" xfId="217"/>
    <cellStyle name="40% - 强调文字颜色 2 144" xfId="218"/>
    <cellStyle name="20% - 强调文字颜色 1 134" xfId="219"/>
    <cellStyle name="20% - 强调文字颜色 1 129" xfId="220"/>
    <cellStyle name="40% - 强调文字颜色 2 14" xfId="221"/>
    <cellStyle name="20% - 强调文字颜色 1 13" xfId="222"/>
    <cellStyle name="40% - 强调文字颜色 2 145" xfId="223"/>
    <cellStyle name="40% - 强调文字颜色 2 150" xfId="224"/>
    <cellStyle name="40% - 强调文字颜色 2 200" xfId="225"/>
    <cellStyle name="20% - 强调文字颜色 1 140" xfId="226"/>
    <cellStyle name="20% - 强调文字颜色 1 135" xfId="227"/>
    <cellStyle name="40% - 强调文字颜色 2 146" xfId="228"/>
    <cellStyle name="40% - 强调文字颜色 2 151" xfId="229"/>
    <cellStyle name="40% - 强调文字颜色 2 201" xfId="230"/>
    <cellStyle name="20% - 强调文字颜色 1 141" xfId="231"/>
    <cellStyle name="20% - 强调文字颜色 1 136" xfId="232"/>
    <cellStyle name="40% - 强调文字颜色 2 147" xfId="233"/>
    <cellStyle name="40% - 强调文字颜色 2 152" xfId="234"/>
    <cellStyle name="40% - 强调文字颜色 2 202" xfId="235"/>
    <cellStyle name="20% - 强调文字颜色 1 142" xfId="236"/>
    <cellStyle name="20% - 强调文字颜色 1 137" xfId="237"/>
    <cellStyle name="40% - 强调文字颜色 2 148" xfId="238"/>
    <cellStyle name="40% - 强调文字颜色 2 153" xfId="239"/>
    <cellStyle name="40% - 强调文字颜色 2 203" xfId="240"/>
    <cellStyle name="20% - 强调文字颜色 1 143" xfId="241"/>
    <cellStyle name="20% - 强调文字颜色 1 138" xfId="242"/>
    <cellStyle name="40% - 强调文字颜色 2 149" xfId="243"/>
    <cellStyle name="40% - 强调文字颜色 2 154" xfId="244"/>
    <cellStyle name="40% - 强调文字颜色 2 204" xfId="245"/>
    <cellStyle name="20% - 强调文字颜色 1 144" xfId="246"/>
    <cellStyle name="20% - 强调文字颜色 1 139" xfId="247"/>
    <cellStyle name="40% - 强调文字颜色 2 15" xfId="248"/>
    <cellStyle name="40% - 强调文字颜色 2 20" xfId="249"/>
    <cellStyle name="20% - 强调文字颜色 1 14" xfId="250"/>
    <cellStyle name="40% - 强调文字颜色 2 155" xfId="251"/>
    <cellStyle name="40% - 强调文字颜色 2 160" xfId="252"/>
    <cellStyle name="40% - 强调文字颜色 2 205" xfId="253"/>
    <cellStyle name="40% - 强调文字颜色 2 210" xfId="254"/>
    <cellStyle name="20% - 强调文字颜色 1 200" xfId="255"/>
    <cellStyle name="20% - 强调文字颜色 1 150" xfId="256"/>
    <cellStyle name="20% - 强调文字颜色 1 145" xfId="257"/>
    <cellStyle name="40% - 强调文字颜色 2 156" xfId="258"/>
    <cellStyle name="40% - 强调文字颜色 2 161" xfId="259"/>
    <cellStyle name="40% - 强调文字颜色 2 206" xfId="260"/>
    <cellStyle name="40% - 强调文字颜色 2 211" xfId="261"/>
    <cellStyle name="20% - 强调文字颜色 1 201" xfId="262"/>
    <cellStyle name="20% - 强调文字颜色 1 151" xfId="263"/>
    <cellStyle name="20% - 强调文字颜色 1 146" xfId="264"/>
    <cellStyle name="40% - 强调文字颜色 2 157" xfId="265"/>
    <cellStyle name="40% - 强调文字颜色 2 162" xfId="266"/>
    <cellStyle name="40% - 强调文字颜色 2 207" xfId="267"/>
    <cellStyle name="40% - 强调文字颜色 2 212" xfId="268"/>
    <cellStyle name="20% - 强调文字颜色 1 202" xfId="269"/>
    <cellStyle name="20% - 强调文字颜色 1 152" xfId="270"/>
    <cellStyle name="20% - 强调文字颜色 1 147" xfId="271"/>
    <cellStyle name="40% - 强调文字颜色 2 159" xfId="272"/>
    <cellStyle name="40% - 强调文字颜色 2 164" xfId="273"/>
    <cellStyle name="40% - 强调文字颜色 2 209" xfId="274"/>
    <cellStyle name="40% - 强调文字颜色 2 214" xfId="275"/>
    <cellStyle name="20% - 强调文字颜色 1 204" xfId="276"/>
    <cellStyle name="20% - 强调文字颜色 1 154" xfId="277"/>
    <cellStyle name="20% - 强调文字颜色 1 149" xfId="278"/>
    <cellStyle name="40% - 强调文字颜色 2 16" xfId="279"/>
    <cellStyle name="40% - 强调文字颜色 2 21" xfId="280"/>
    <cellStyle name="20% - 强调文字颜色 1 20" xfId="281"/>
    <cellStyle name="20% - 强调文字颜色 1 15" xfId="282"/>
    <cellStyle name="40% - 强调文字颜色 2 165" xfId="283"/>
    <cellStyle name="40% - 强调文字颜色 2 170" xfId="284"/>
    <cellStyle name="40% - 强调文字颜色 2 215" xfId="285"/>
    <cellStyle name="40% - 强调文字颜色 2 220" xfId="286"/>
    <cellStyle name="20% - 强调文字颜色 1 210" xfId="287"/>
    <cellStyle name="20% - 强调文字颜色 1 205" xfId="288"/>
    <cellStyle name="20% - 强调文字颜色 1 160" xfId="289"/>
    <cellStyle name="20% - 强调文字颜色 1 155" xfId="290"/>
    <cellStyle name="40% - 强调文字颜色 2 166" xfId="291"/>
    <cellStyle name="40% - 强调文字颜色 2 171" xfId="292"/>
    <cellStyle name="40% - 强调文字颜色 2 216" xfId="293"/>
    <cellStyle name="40% - 强调文字颜色 2 221" xfId="294"/>
    <cellStyle name="20% - 强调文字颜色 1 211" xfId="295"/>
    <cellStyle name="20% - 强调文字颜色 1 206" xfId="296"/>
    <cellStyle name="20% - 强调文字颜色 1 161" xfId="297"/>
    <cellStyle name="20% - 强调文字颜色 1 156" xfId="298"/>
    <cellStyle name="40% - 强调文字颜色 2 167" xfId="299"/>
    <cellStyle name="40% - 强调文字颜色 2 172" xfId="300"/>
    <cellStyle name="40% - 强调文字颜色 2 217" xfId="301"/>
    <cellStyle name="40% - 强调文字颜色 2 222" xfId="302"/>
    <cellStyle name="20% - 强调文字颜色 1 212" xfId="303"/>
    <cellStyle name="20% - 强调文字颜色 1 207" xfId="304"/>
    <cellStyle name="20% - 强调文字颜色 1 162" xfId="305"/>
    <cellStyle name="20% - 强调文字颜色 1 157" xfId="306"/>
    <cellStyle name="40% - 强调文字颜色 2 168" xfId="307"/>
    <cellStyle name="40% - 强调文字颜色 2 173" xfId="308"/>
    <cellStyle name="40% - 强调文字颜色 2 218" xfId="309"/>
    <cellStyle name="40% - 强调文字颜色 2 223" xfId="310"/>
    <cellStyle name="20% - 强调文字颜色 1 213" xfId="311"/>
    <cellStyle name="20% - 强调文字颜色 1 208" xfId="312"/>
    <cellStyle name="20% - 强调文字颜色 1 163" xfId="313"/>
    <cellStyle name="20% - 强调文字颜色 1 158" xfId="314"/>
    <cellStyle name="40% - 强调文字颜色 2 169" xfId="315"/>
    <cellStyle name="40% - 强调文字颜色 2 174" xfId="316"/>
    <cellStyle name="40% - 强调文字颜色 2 219" xfId="317"/>
    <cellStyle name="40% - 强调文字颜色 2 224" xfId="318"/>
    <cellStyle name="20% - 强调文字颜色 1 214" xfId="319"/>
    <cellStyle name="20% - 强调文字颜色 1 209" xfId="320"/>
    <cellStyle name="20% - 强调文字颜色 1 164" xfId="321"/>
    <cellStyle name="20% - 强调文字颜色 1 159" xfId="322"/>
    <cellStyle name="40% - 强调文字颜色 2 17" xfId="323"/>
    <cellStyle name="40% - 强调文字颜色 2 22" xfId="324"/>
    <cellStyle name="20% - 强调文字颜色 1 21" xfId="325"/>
    <cellStyle name="20% - 强调文字颜色 1 16" xfId="326"/>
    <cellStyle name="40% - 强调文字颜色 2 175" xfId="327"/>
    <cellStyle name="40% - 强调文字颜色 2 180" xfId="328"/>
    <cellStyle name="40% - 强调文字颜色 2 225" xfId="329"/>
    <cellStyle name="40% - 强调文字颜色 2 230" xfId="330"/>
    <cellStyle name="20% - 强调文字颜色 1 220" xfId="331"/>
    <cellStyle name="20% - 强调文字颜色 1 215" xfId="332"/>
    <cellStyle name="20% - 强调文字颜色 1 170" xfId="333"/>
    <cellStyle name="20% - 强调文字颜色 1 165" xfId="334"/>
    <cellStyle name="40% - 强调文字颜色 2 176" xfId="335"/>
    <cellStyle name="40% - 强调文字颜色 2 181" xfId="336"/>
    <cellStyle name="40% - 强调文字颜色 2 226" xfId="337"/>
    <cellStyle name="40% - 强调文字颜色 2 231" xfId="338"/>
    <cellStyle name="20% - 强调文字颜色 1 221" xfId="339"/>
    <cellStyle name="20% - 强调文字颜色 1 216" xfId="340"/>
    <cellStyle name="20% - 强调文字颜色 1 171" xfId="341"/>
    <cellStyle name="20% - 强调文字颜色 1 166" xfId="342"/>
    <cellStyle name="40% - 强调文字颜色 2 177" xfId="343"/>
    <cellStyle name="40% - 强调文字颜色 2 182" xfId="344"/>
    <cellStyle name="40% - 强调文字颜色 2 227" xfId="345"/>
    <cellStyle name="40% - 强调文字颜色 2 232" xfId="346"/>
    <cellStyle name="20% - 强调文字颜色 1 222" xfId="347"/>
    <cellStyle name="20% - 强调文字颜色 1 217" xfId="348"/>
    <cellStyle name="20% - 强调文字颜色 1 172" xfId="349"/>
    <cellStyle name="20% - 强调文字颜色 1 167" xfId="350"/>
    <cellStyle name="40% - 强调文字颜色 2 178" xfId="351"/>
    <cellStyle name="40% - 强调文字颜色 2 183" xfId="352"/>
    <cellStyle name="40% - 强调文字颜色 2 228" xfId="353"/>
    <cellStyle name="40% - 强调文字颜色 2 233" xfId="354"/>
    <cellStyle name="20% - 强调文字颜色 1 223" xfId="355"/>
    <cellStyle name="20% - 强调文字颜色 1 218" xfId="356"/>
    <cellStyle name="20% - 强调文字颜色 1 173" xfId="357"/>
    <cellStyle name="20% - 强调文字颜色 1 168" xfId="358"/>
    <cellStyle name="40% - 强调文字颜色 2 179" xfId="359"/>
    <cellStyle name="40% - 强调文字颜色 2 184" xfId="360"/>
    <cellStyle name="40% - 强调文字颜色 2 229" xfId="361"/>
    <cellStyle name="40% - 强调文字颜色 2 234" xfId="362"/>
    <cellStyle name="20% - 强调文字颜色 1 224" xfId="363"/>
    <cellStyle name="20% - 强调文字颜色 1 219" xfId="364"/>
    <cellStyle name="20% - 强调文字颜色 1 174" xfId="365"/>
    <cellStyle name="20% - 强调文字颜色 1 169" xfId="366"/>
    <cellStyle name="40% - 强调文字颜色 2 18" xfId="367"/>
    <cellStyle name="40% - 强调文字颜色 2 23" xfId="368"/>
    <cellStyle name="20% - 强调文字颜色 1 22" xfId="369"/>
    <cellStyle name="20% - 强调文字颜色 1 17" xfId="370"/>
    <cellStyle name="40% - 强调文字颜色 2 185" xfId="371"/>
    <cellStyle name="40% - 强调文字颜色 2 190" xfId="372"/>
    <cellStyle name="40% - 强调文字颜色 2 235" xfId="373"/>
    <cellStyle name="40% - 强调文字颜色 2 240" xfId="374"/>
    <cellStyle name="20% - 强调文字颜色 1 230" xfId="375"/>
    <cellStyle name="20% - 强调文字颜色 1 225" xfId="376"/>
    <cellStyle name="20% - 强调文字颜色 1 180" xfId="377"/>
    <cellStyle name="20% - 强调文字颜色 1 175" xfId="378"/>
    <cellStyle name="40% - 强调文字颜色 2 186" xfId="379"/>
    <cellStyle name="40% - 强调文字颜色 2 191" xfId="380"/>
    <cellStyle name="40% - 强调文字颜色 2 236" xfId="381"/>
    <cellStyle name="40% - 强调文字颜色 2 241" xfId="382"/>
    <cellStyle name="20% - 强调文字颜色 1 231" xfId="383"/>
    <cellStyle name="20% - 强调文字颜色 1 226" xfId="384"/>
    <cellStyle name="20% - 强调文字颜色 1 181" xfId="385"/>
    <cellStyle name="20% - 强调文字颜色 1 176" xfId="386"/>
    <cellStyle name="40% - 强调文字颜色 2 187" xfId="387"/>
    <cellStyle name="40% - 强调文字颜色 2 192" xfId="388"/>
    <cellStyle name="40% - 强调文字颜色 2 237" xfId="389"/>
    <cellStyle name="40% - 强调文字颜色 2 242" xfId="390"/>
    <cellStyle name="20% - 强调文字颜色 1 232" xfId="391"/>
    <cellStyle name="20% - 强调文字颜色 1 227" xfId="392"/>
    <cellStyle name="20% - 强调文字颜色 1 182" xfId="393"/>
    <cellStyle name="20% - 强调文字颜色 1 177" xfId="394"/>
    <cellStyle name="40% - 强调文字颜色 2 188" xfId="395"/>
    <cellStyle name="40% - 强调文字颜色 2 193" xfId="396"/>
    <cellStyle name="40% - 强调文字颜色 2 238" xfId="397"/>
    <cellStyle name="40% - 强调文字颜色 2 243" xfId="398"/>
    <cellStyle name="20% - 强调文字颜色 1 233" xfId="399"/>
    <cellStyle name="20% - 强调文字颜色 1 228" xfId="400"/>
    <cellStyle name="20% - 强调文字颜色 1 183" xfId="401"/>
    <cellStyle name="20% - 强调文字颜色 1 178" xfId="402"/>
    <cellStyle name="40% - 强调文字颜色 2 189" xfId="403"/>
    <cellStyle name="40% - 强调文字颜色 2 194" xfId="404"/>
    <cellStyle name="40% - 强调文字颜色 2 239" xfId="405"/>
    <cellStyle name="40% - 强调文字颜色 2 244" xfId="406"/>
    <cellStyle name="20% - 强调文字颜色 1 234" xfId="407"/>
    <cellStyle name="20% - 强调文字颜色 1 229" xfId="408"/>
    <cellStyle name="20% - 强调文字颜色 1 184" xfId="409"/>
    <cellStyle name="20% - 强调文字颜色 1 179" xfId="410"/>
    <cellStyle name="40% - 强调文字颜色 2 19" xfId="411"/>
    <cellStyle name="40% - 强调文字颜色 2 24" xfId="412"/>
    <cellStyle name="20% - 强调文字颜色 1 23" xfId="413"/>
    <cellStyle name="20% - 强调文字颜色 1 18" xfId="414"/>
    <cellStyle name="40% - 强调文字颜色 2 195" xfId="415"/>
    <cellStyle name="40% - 强调文字颜色 2 245" xfId="416"/>
    <cellStyle name="40% - 强调文字颜色 2 250" xfId="417"/>
    <cellStyle name="20% - 强调文字颜色 1 240" xfId="418"/>
    <cellStyle name="20% - 强调文字颜色 1 235" xfId="419"/>
    <cellStyle name="20% - 强调文字颜色 1 190" xfId="420"/>
    <cellStyle name="20% - 强调文字颜色 1 185" xfId="421"/>
    <cellStyle name="40% - 强调文字颜色 2 196" xfId="422"/>
    <cellStyle name="40% - 强调文字颜色 2 246" xfId="423"/>
    <cellStyle name="40% - 强调文字颜色 2 251" xfId="424"/>
    <cellStyle name="20% - 强调文字颜色 1 241" xfId="425"/>
    <cellStyle name="20% - 强调文字颜色 1 236" xfId="426"/>
    <cellStyle name="20% - 强调文字颜色 1 191" xfId="427"/>
    <cellStyle name="20% - 强调文字颜色 1 186" xfId="428"/>
    <cellStyle name="40% - 强调文字颜色 2 197" xfId="429"/>
    <cellStyle name="40% - 强调文字颜色 2 247" xfId="430"/>
    <cellStyle name="40% - 强调文字颜色 2 252" xfId="431"/>
    <cellStyle name="20% - 强调文字颜色 1 242" xfId="432"/>
    <cellStyle name="20% - 强调文字颜色 1 237" xfId="433"/>
    <cellStyle name="20% - 强调文字颜色 1 192" xfId="434"/>
    <cellStyle name="20% - 强调文字颜色 1 187" xfId="435"/>
    <cellStyle name="40% - 强调文字颜色 2 198" xfId="436"/>
    <cellStyle name="40% - 强调文字颜色 2 248" xfId="437"/>
    <cellStyle name="40% - 强调文字颜色 2 253" xfId="438"/>
    <cellStyle name="20% - 强调文字颜色 1 243" xfId="439"/>
    <cellStyle name="20% - 强调文字颜色 1 238" xfId="440"/>
    <cellStyle name="20% - 强调文字颜色 1 193" xfId="441"/>
    <cellStyle name="20% - 强调文字颜色 1 188" xfId="442"/>
    <cellStyle name="40% - 强调文字颜色 2 199" xfId="443"/>
    <cellStyle name="40% - 强调文字颜色 2 249" xfId="444"/>
    <cellStyle name="40% - 强调文字颜色 2 254" xfId="445"/>
    <cellStyle name="20% - 强调文字颜色 1 244" xfId="446"/>
    <cellStyle name="20% - 强调文字颜色 1 239" xfId="447"/>
    <cellStyle name="20% - 强调文字颜色 1 194" xfId="448"/>
    <cellStyle name="20% - 强调文字颜色 1 189" xfId="449"/>
    <cellStyle name="40% - 强调文字颜色 2 25" xfId="450"/>
    <cellStyle name="40% - 强调文字颜色 2 30" xfId="451"/>
    <cellStyle name="20% - 强调文字颜色 1 24" xfId="452"/>
    <cellStyle name="20% - 强调文字颜色 1 19" xfId="453"/>
    <cellStyle name="40% - 强调文字颜色 2 255" xfId="454"/>
    <cellStyle name="40% - 强调文字颜色 2 260" xfId="455"/>
    <cellStyle name="20% - 强调文字颜色 1 250" xfId="456"/>
    <cellStyle name="20% - 强调文字颜色 1 245" xfId="457"/>
    <cellStyle name="20% - 强调文字颜色 1 195" xfId="458"/>
    <cellStyle name="40% - 强调文字颜色 2 257" xfId="459"/>
    <cellStyle name="40% - 强调文字颜色 2 262" xfId="460"/>
    <cellStyle name="20% - 强调文字颜色 1 252" xfId="461"/>
    <cellStyle name="20% - 强调文字颜色 1 247" xfId="462"/>
    <cellStyle name="20% - 强调文字颜色 1 197" xfId="463"/>
    <cellStyle name="40% - 强调文字颜色 2 258" xfId="464"/>
    <cellStyle name="40% - 强调文字颜色 2 263" xfId="465"/>
    <cellStyle name="20% - 强调文字颜色 1 253" xfId="466"/>
    <cellStyle name="20% - 强调文字颜色 1 248" xfId="467"/>
    <cellStyle name="20% - 强调文字颜色 1 198" xfId="468"/>
    <cellStyle name="40% - 强调文字颜色 2 259" xfId="469"/>
    <cellStyle name="40% - 强调文字颜色 2 264" xfId="470"/>
    <cellStyle name="20% - 强调文字颜色 1 254" xfId="471"/>
    <cellStyle name="20% - 强调文字颜色 1 249" xfId="472"/>
    <cellStyle name="20% - 强调文字颜色 1 199" xfId="473"/>
    <cellStyle name="40% - 强调文字颜色 3 185" xfId="474"/>
    <cellStyle name="40% - 强调文字颜色 3 190" xfId="475"/>
    <cellStyle name="40% - 强调文字颜色 3 235" xfId="476"/>
    <cellStyle name="40% - 强调文字颜色 3 240" xfId="477"/>
    <cellStyle name="20% - 强调文字颜色 2 230" xfId="478"/>
    <cellStyle name="20% - 强调文字颜色 2 225" xfId="479"/>
    <cellStyle name="20% - 强调文字颜色 2 180" xfId="480"/>
    <cellStyle name="20% - 强调文字颜色 2 175" xfId="481"/>
    <cellStyle name="20% - 强调文字颜色 1 2" xfId="482"/>
    <cellStyle name="20% - 强调文字颜色 1 2 2" xfId="483"/>
    <cellStyle name="20% - 强调文字颜色 1 2 3" xfId="484"/>
    <cellStyle name="40% - 强调文字颜色 2 26" xfId="485"/>
    <cellStyle name="40% - 强调文字颜色 2 31" xfId="486"/>
    <cellStyle name="20% - 强调文字颜色 1 30" xfId="487"/>
    <cellStyle name="20% - 强调文字颜色 1 25" xfId="488"/>
    <cellStyle name="40% - 强调文字颜色 2 265" xfId="489"/>
    <cellStyle name="40% - 强调文字颜色 2 270" xfId="490"/>
    <cellStyle name="20% - 强调文字颜色 1 260" xfId="491"/>
    <cellStyle name="20% - 强调文字颜色 1 255" xfId="492"/>
    <cellStyle name="40% - 强调文字颜色 2 266" xfId="493"/>
    <cellStyle name="40% - 强调文字颜色 2 271" xfId="494"/>
    <cellStyle name="20% - 强调文字颜色 1 261" xfId="495"/>
    <cellStyle name="20% - 强调文字颜色 1 256" xfId="496"/>
    <cellStyle name="40% - 强调文字颜色 2 267" xfId="497"/>
    <cellStyle name="40% - 强调文字颜色 2 272" xfId="498"/>
    <cellStyle name="20% - 强调文字颜色 1 262" xfId="499"/>
    <cellStyle name="20% - 强调文字颜色 1 257" xfId="500"/>
    <cellStyle name="40% - 强调文字颜色 2 268" xfId="501"/>
    <cellStyle name="40% - 强调文字颜色 2 273" xfId="502"/>
    <cellStyle name="20% - 强调文字颜色 1 263" xfId="503"/>
    <cellStyle name="20% - 强调文字颜色 1 258" xfId="504"/>
    <cellStyle name="40% - 强调文字颜色 2 269" xfId="505"/>
    <cellStyle name="40% - 强调文字颜色 2 274" xfId="506"/>
    <cellStyle name="20% - 强调文字颜色 1 264" xfId="507"/>
    <cellStyle name="20% - 强调文字颜色 1 259" xfId="508"/>
    <cellStyle name="40% - 强调文字颜色 2 27" xfId="509"/>
    <cellStyle name="40% - 强调文字颜色 2 32" xfId="510"/>
    <cellStyle name="20% - 强调文字颜色 1 31" xfId="511"/>
    <cellStyle name="20% - 强调文字颜色 1 26" xfId="512"/>
    <cellStyle name="20% - 强调文字颜色 2 2 2" xfId="513"/>
    <cellStyle name="40% - 强调文字颜色 2 275" xfId="514"/>
    <cellStyle name="20% - 强调文字颜色 1 270" xfId="515"/>
    <cellStyle name="20% - 强调文字颜色 1 265" xfId="516"/>
    <cellStyle name="20% - 强调文字颜色 2 2 3" xfId="517"/>
    <cellStyle name="40% - 强调文字颜色 2 276" xfId="518"/>
    <cellStyle name="20% - 强调文字颜色 1 271" xfId="519"/>
    <cellStyle name="20% - 强调文字颜色 1 266" xfId="520"/>
    <cellStyle name="40% - 强调文字颜色 2 277" xfId="521"/>
    <cellStyle name="20% - 强调文字颜色 1 272" xfId="522"/>
    <cellStyle name="20% - 强调文字颜色 1 267" xfId="523"/>
    <cellStyle name="20% - 强调文字颜色 1 273" xfId="524"/>
    <cellStyle name="20% - 强调文字颜色 1 268" xfId="525"/>
    <cellStyle name="20% - 强调文字颜色 1 274" xfId="526"/>
    <cellStyle name="20% - 强调文字颜色 1 269" xfId="527"/>
    <cellStyle name="40% - 强调文字颜色 2 28" xfId="528"/>
    <cellStyle name="40% - 强调文字颜色 2 33" xfId="529"/>
    <cellStyle name="20% - 强调文字颜色 1 32" xfId="530"/>
    <cellStyle name="20% - 强调文字颜色 1 27" xfId="531"/>
    <cellStyle name="20% - 强调文字颜色 1 275" xfId="532"/>
    <cellStyle name="20% - 强调文字颜色 1 276" xfId="533"/>
    <cellStyle name="20% - 强调文字颜色 1 277" xfId="534"/>
    <cellStyle name="常规 3 3 2" xfId="535"/>
    <cellStyle name="40% - 强调文字颜色 2 29" xfId="536"/>
    <cellStyle name="40% - 强调文字颜色 2 34" xfId="537"/>
    <cellStyle name="20% - 强调文字颜色 1 33" xfId="538"/>
    <cellStyle name="20% - 强调文字颜色 1 28" xfId="539"/>
    <cellStyle name="40% - 强调文字颜色 2 35" xfId="540"/>
    <cellStyle name="40% - 强调文字颜色 2 40" xfId="541"/>
    <cellStyle name="20% - 强调文字颜色 1 34" xfId="542"/>
    <cellStyle name="20% - 强调文字颜色 1 29" xfId="543"/>
    <cellStyle name="40% - 强调文字颜色 3 186" xfId="544"/>
    <cellStyle name="40% - 强调文字颜色 3 191" xfId="545"/>
    <cellStyle name="40% - 强调文字颜色 3 236" xfId="546"/>
    <cellStyle name="40% - 强调文字颜色 3 241" xfId="547"/>
    <cellStyle name="20% - 强调文字颜色 2 231" xfId="548"/>
    <cellStyle name="20% - 强调文字颜色 2 226" xfId="549"/>
    <cellStyle name="20% - 强调文字颜色 2 181" xfId="550"/>
    <cellStyle name="20% - 强调文字颜色 2 176" xfId="551"/>
    <cellStyle name="20% - 强调文字颜色 1 3" xfId="552"/>
    <cellStyle name="40% - 强调文字颜色 4 48" xfId="553"/>
    <cellStyle name="40% - 强调文字颜色 4 53" xfId="554"/>
    <cellStyle name="20% - 强调文字颜色 3 47" xfId="555"/>
    <cellStyle name="20% - 强调文字颜色 3 52" xfId="556"/>
    <cellStyle name="20% - 强调文字颜色 1 3 2" xfId="557"/>
    <cellStyle name="40% - 强调文字颜色 4 49" xfId="558"/>
    <cellStyle name="40% - 强调文字颜色 4 54" xfId="559"/>
    <cellStyle name="20% - 强调文字颜色 3 48" xfId="560"/>
    <cellStyle name="20% - 强调文字颜色 3 53" xfId="561"/>
    <cellStyle name="20% - 强调文字颜色 1 3 3" xfId="562"/>
    <cellStyle name="40% - 强调文字颜色 2 36" xfId="563"/>
    <cellStyle name="40% - 强调文字颜色 2 41" xfId="564"/>
    <cellStyle name="20% - 强调文字颜色 1 40" xfId="565"/>
    <cellStyle name="20% - 强调文字颜色 1 35" xfId="566"/>
    <cellStyle name="40% - 强调文字颜色 2 37" xfId="567"/>
    <cellStyle name="40% - 强调文字颜色 2 42" xfId="568"/>
    <cellStyle name="20% - 强调文字颜色 4 2" xfId="569"/>
    <cellStyle name="20% - 强调文字颜色 1 41" xfId="570"/>
    <cellStyle name="20% - 强调文字颜色 1 36" xfId="571"/>
    <cellStyle name="40% - 强调文字颜色 2 38" xfId="572"/>
    <cellStyle name="40% - 强调文字颜色 2 43" xfId="573"/>
    <cellStyle name="20% - 强调文字颜色 4 3" xfId="574"/>
    <cellStyle name="20% - 强调文字颜色 1 42" xfId="575"/>
    <cellStyle name="20% - 强调文字颜色 1 37" xfId="576"/>
    <cellStyle name="40% - 强调文字颜色 2 39" xfId="577"/>
    <cellStyle name="40% - 强调文字颜色 2 44" xfId="578"/>
    <cellStyle name="20% - 强调文字颜色 4 4" xfId="579"/>
    <cellStyle name="20% - 强调文字颜色 1 43" xfId="580"/>
    <cellStyle name="20% - 强调文字颜色 1 38" xfId="581"/>
    <cellStyle name="40% - 强调文字颜色 3 187" xfId="582"/>
    <cellStyle name="40% - 强调文字颜色 3 192" xfId="583"/>
    <cellStyle name="40% - 强调文字颜色 3 237" xfId="584"/>
    <cellStyle name="40% - 强调文字颜色 3 242" xfId="585"/>
    <cellStyle name="20% - 强调文字颜色 2 232" xfId="586"/>
    <cellStyle name="20% - 强调文字颜色 2 227" xfId="587"/>
    <cellStyle name="20% - 强调文字颜色 2 182" xfId="588"/>
    <cellStyle name="20% - 强调文字颜色 2 177" xfId="589"/>
    <cellStyle name="20% - 强调文字颜色 1 4" xfId="590"/>
    <cellStyle name="40% - 强调文字颜色 2 46" xfId="591"/>
    <cellStyle name="40% - 强调文字颜色 2 51" xfId="592"/>
    <cellStyle name="20% - 强调文字颜色 4 6" xfId="593"/>
    <cellStyle name="20% - 强调文字颜色 1 50" xfId="594"/>
    <cellStyle name="20% - 强调文字颜色 1 45" xfId="595"/>
    <cellStyle name="40% - 强调文字颜色 2 47" xfId="596"/>
    <cellStyle name="40% - 强调文字颜色 2 52" xfId="597"/>
    <cellStyle name="20% - 强调文字颜色 4 7" xfId="598"/>
    <cellStyle name="20% - 强调文字颜色 1 51" xfId="599"/>
    <cellStyle name="20% - 强调文字颜色 1 46" xfId="600"/>
    <cellStyle name="40% - 强调文字颜色 2 48" xfId="601"/>
    <cellStyle name="40% - 强调文字颜色 2 53" xfId="602"/>
    <cellStyle name="20% - 强调文字颜色 4 8" xfId="603"/>
    <cellStyle name="20% - 强调文字颜色 1 52" xfId="604"/>
    <cellStyle name="20% - 强调文字颜色 1 47" xfId="605"/>
    <cellStyle name="40% - 强调文字颜色 2 49" xfId="606"/>
    <cellStyle name="40% - 强调文字颜色 2 54" xfId="607"/>
    <cellStyle name="20% - 强调文字颜色 4 9" xfId="608"/>
    <cellStyle name="20% - 强调文字颜色 1 53" xfId="609"/>
    <cellStyle name="20% - 强调文字颜色 1 48" xfId="610"/>
    <cellStyle name="40% - 强调文字颜色 2 55" xfId="611"/>
    <cellStyle name="40% - 强调文字颜色 2 60" xfId="612"/>
    <cellStyle name="20% - 强调文字颜色 1 54" xfId="613"/>
    <cellStyle name="20% - 强调文字颜色 1 49" xfId="614"/>
    <cellStyle name="40% - 强调文字颜色 3 188" xfId="615"/>
    <cellStyle name="40% - 强调文字颜色 3 193" xfId="616"/>
    <cellStyle name="40% - 强调文字颜色 3 238" xfId="617"/>
    <cellStyle name="40% - 强调文字颜色 3 243" xfId="618"/>
    <cellStyle name="20% - 强调文字颜色 2 233" xfId="619"/>
    <cellStyle name="20% - 强调文字颜色 2 228" xfId="620"/>
    <cellStyle name="20% - 强调文字颜色 2 183" xfId="621"/>
    <cellStyle name="20% - 强调文字颜色 2 178" xfId="622"/>
    <cellStyle name="20% - 强调文字颜色 1 5" xfId="623"/>
    <cellStyle name="40% - 强调文字颜色 2 56" xfId="624"/>
    <cellStyle name="40% - 强调文字颜色 2 61" xfId="625"/>
    <cellStyle name="20% - 强调文字颜色 1 60" xfId="626"/>
    <cellStyle name="20% - 强调文字颜色 1 55" xfId="627"/>
    <cellStyle name="40% - 强调文字颜色 2 57" xfId="628"/>
    <cellStyle name="40% - 强调文字颜色 2 62" xfId="629"/>
    <cellStyle name="20% - 强调文字颜色 1 61" xfId="630"/>
    <cellStyle name="20% - 强调文字颜色 1 56" xfId="631"/>
    <cellStyle name="40% - 强调文字颜色 2 58" xfId="632"/>
    <cellStyle name="40% - 强调文字颜色 2 63" xfId="633"/>
    <cellStyle name="20% - 强调文字颜色 1 62" xfId="634"/>
    <cellStyle name="20% - 强调文字颜色 1 57" xfId="635"/>
    <cellStyle name="40% - 强调文字颜色 2 59" xfId="636"/>
    <cellStyle name="40% - 强调文字颜色 2 64" xfId="637"/>
    <cellStyle name="20% - 强调文字颜色 1 63" xfId="638"/>
    <cellStyle name="20% - 强调文字颜色 1 58" xfId="639"/>
    <cellStyle name="40% - 强调文字颜色 2 65" xfId="640"/>
    <cellStyle name="40% - 强调文字颜色 2 70" xfId="641"/>
    <cellStyle name="20% - 强调文字颜色 1 64" xfId="642"/>
    <cellStyle name="20% - 强调文字颜色 1 59" xfId="643"/>
    <cellStyle name="40% - 强调文字颜色 3 189" xfId="644"/>
    <cellStyle name="40% - 强调文字颜色 3 194" xfId="645"/>
    <cellStyle name="40% - 强调文字颜色 3 239" xfId="646"/>
    <cellStyle name="40% - 强调文字颜色 3 244" xfId="647"/>
    <cellStyle name="20% - 强调文字颜色 2 234" xfId="648"/>
    <cellStyle name="20% - 强调文字颜色 2 229" xfId="649"/>
    <cellStyle name="20% - 强调文字颜色 2 184" xfId="650"/>
    <cellStyle name="20% - 强调文字颜色 2 179" xfId="651"/>
    <cellStyle name="20% - 强调文字颜色 1 6" xfId="652"/>
    <cellStyle name="40% - 强调文字颜色 2 66" xfId="653"/>
    <cellStyle name="40% - 强调文字颜色 2 71" xfId="654"/>
    <cellStyle name="20% - 强调文字颜色 1 70" xfId="655"/>
    <cellStyle name="20% - 强调文字颜色 1 65" xfId="656"/>
    <cellStyle name="40% - 强调文字颜色 2 67" xfId="657"/>
    <cellStyle name="40% - 强调文字颜色 2 72" xfId="658"/>
    <cellStyle name="20% - 强调文字颜色 1 71" xfId="659"/>
    <cellStyle name="20% - 强调文字颜色 1 66" xfId="660"/>
    <cellStyle name="40% - 强调文字颜色 2 68" xfId="661"/>
    <cellStyle name="40% - 强调文字颜色 2 73" xfId="662"/>
    <cellStyle name="20% - 强调文字颜色 1 72" xfId="663"/>
    <cellStyle name="20% - 强调文字颜色 1 67" xfId="664"/>
    <cellStyle name="40% - 强调文字颜色 2 69" xfId="665"/>
    <cellStyle name="40% - 强调文字颜色 2 74" xfId="666"/>
    <cellStyle name="20% - 强调文字颜色 1 73" xfId="667"/>
    <cellStyle name="20% - 强调文字颜色 1 68" xfId="668"/>
    <cellStyle name="40% - 强调文字颜色 2 75" xfId="669"/>
    <cellStyle name="40% - 强调文字颜色 2 80" xfId="670"/>
    <cellStyle name="20% - 强调文字颜色 1 74" xfId="671"/>
    <cellStyle name="20% - 强调文字颜色 1 69" xfId="672"/>
    <cellStyle name="40% - 强调文字颜色 3 195" xfId="673"/>
    <cellStyle name="40% - 强调文字颜色 3 245" xfId="674"/>
    <cellStyle name="40% - 强调文字颜色 3 250" xfId="675"/>
    <cellStyle name="20% - 强调文字颜色 2 240" xfId="676"/>
    <cellStyle name="20% - 强调文字颜色 2 235" xfId="677"/>
    <cellStyle name="20% - 强调文字颜色 2 190" xfId="678"/>
    <cellStyle name="20% - 强调文字颜色 2 185" xfId="679"/>
    <cellStyle name="20% - 强调文字颜色 1 7" xfId="680"/>
    <cellStyle name="40% - 强调文字颜色 2 76" xfId="681"/>
    <cellStyle name="40% - 强调文字颜色 2 81" xfId="682"/>
    <cellStyle name="20% - 强调文字颜色 1 80" xfId="683"/>
    <cellStyle name="20% - 强调文字颜色 1 75" xfId="684"/>
    <cellStyle name="40% - 强调文字颜色 2 77" xfId="685"/>
    <cellStyle name="40% - 强调文字颜色 2 82" xfId="686"/>
    <cellStyle name="20% - 强调文字颜色 1 81" xfId="687"/>
    <cellStyle name="20% - 强调文字颜色 1 76" xfId="688"/>
    <cellStyle name="40% - 强调文字颜色 2 78" xfId="689"/>
    <cellStyle name="40% - 强调文字颜色 2 83" xfId="690"/>
    <cellStyle name="20% - 强调文字颜色 1 82" xfId="691"/>
    <cellStyle name="20% - 强调文字颜色 1 77" xfId="692"/>
    <cellStyle name="常规 3 4 2" xfId="693"/>
    <cellStyle name="40% - 强调文字颜色 2 79" xfId="694"/>
    <cellStyle name="40% - 强调文字颜色 2 84" xfId="695"/>
    <cellStyle name="20% - 强调文字颜色 1 83" xfId="696"/>
    <cellStyle name="20% - 强调文字颜色 1 78" xfId="697"/>
    <cellStyle name="40% - 强调文字颜色 3 196" xfId="698"/>
    <cellStyle name="40% - 强调文字颜色 3 246" xfId="699"/>
    <cellStyle name="40% - 强调文字颜色 3 251" xfId="700"/>
    <cellStyle name="20% - 强调文字颜色 2 241" xfId="701"/>
    <cellStyle name="20% - 强调文字颜色 2 236" xfId="702"/>
    <cellStyle name="20% - 强调文字颜色 2 191" xfId="703"/>
    <cellStyle name="20% - 强调文字颜色 2 186" xfId="704"/>
    <cellStyle name="20% - 强调文字颜色 1 8" xfId="705"/>
    <cellStyle name="40% - 强调文字颜色 2 86" xfId="706"/>
    <cellStyle name="40% - 强调文字颜色 2 91" xfId="707"/>
    <cellStyle name="20% - 强调文字颜色 1 90" xfId="708"/>
    <cellStyle name="20% - 强调文字颜色 1 85" xfId="709"/>
    <cellStyle name="40% - 强调文字颜色 2 87" xfId="710"/>
    <cellStyle name="40% - 强调文字颜色 2 92" xfId="711"/>
    <cellStyle name="20% - 强调文字颜色 5 2" xfId="712"/>
    <cellStyle name="20% - 强调文字颜色 1 91" xfId="713"/>
    <cellStyle name="20% - 强调文字颜色 1 86" xfId="714"/>
    <cellStyle name="40% - 强调文字颜色 2 88" xfId="715"/>
    <cellStyle name="40% - 强调文字颜色 2 93" xfId="716"/>
    <cellStyle name="20% - 强调文字颜色 5 3" xfId="717"/>
    <cellStyle name="20% - 强调文字颜色 1 92" xfId="718"/>
    <cellStyle name="20% - 强调文字颜色 1 87" xfId="719"/>
    <cellStyle name="40% - 强调文字颜色 2 89" xfId="720"/>
    <cellStyle name="40% - 强调文字颜色 2 94" xfId="721"/>
    <cellStyle name="20% - 强调文字颜色 5 4" xfId="722"/>
    <cellStyle name="20% - 强调文字颜色 1 93" xfId="723"/>
    <cellStyle name="20% - 强调文字颜色 1 88" xfId="724"/>
    <cellStyle name="40% - 强调文字颜色 2 95" xfId="725"/>
    <cellStyle name="20% - 强调文字颜色 5 5" xfId="726"/>
    <cellStyle name="20% - 强调文字颜色 1 94" xfId="727"/>
    <cellStyle name="20% - 强调文字颜色 1 89" xfId="728"/>
    <cellStyle name="40% - 强调文字颜色 3 197" xfId="729"/>
    <cellStyle name="40% - 强调文字颜色 3 247" xfId="730"/>
    <cellStyle name="40% - 强调文字颜色 3 252" xfId="731"/>
    <cellStyle name="20% - 强调文字颜色 2 242" xfId="732"/>
    <cellStyle name="20% - 强调文字颜色 2 237" xfId="733"/>
    <cellStyle name="20% - 强调文字颜色 2 192" xfId="734"/>
    <cellStyle name="20% - 强调文字颜色 2 187" xfId="735"/>
    <cellStyle name="20% - 强调文字颜色 1 9" xfId="736"/>
    <cellStyle name="40% - 强调文字颜色 2 96" xfId="737"/>
    <cellStyle name="20% - 强调文字颜色 5 6" xfId="738"/>
    <cellStyle name="20% - 强调文字颜色 1 95" xfId="739"/>
    <cellStyle name="40% - 强调文字颜色 2 97" xfId="740"/>
    <cellStyle name="20% - 强调文字颜色 5 7" xfId="741"/>
    <cellStyle name="20% - 强调文字颜色 1 96" xfId="742"/>
    <cellStyle name="40% - 强调文字颜色 2 98" xfId="743"/>
    <cellStyle name="20% - 强调文字颜色 5 8" xfId="744"/>
    <cellStyle name="20% - 强调文字颜色 1 97" xfId="745"/>
    <cellStyle name="40% - 强调文字颜色 2 99" xfId="746"/>
    <cellStyle name="20% - 强调文字颜色 5 9" xfId="747"/>
    <cellStyle name="20% - 强调文字颜色 1 98" xfId="748"/>
    <cellStyle name="20% - 强调文字颜色 1 99" xfId="749"/>
    <cellStyle name="40% - 强调文字颜色 3 11" xfId="750"/>
    <cellStyle name="20% - 强调文字颜色 2 10" xfId="751"/>
    <cellStyle name="注释 158" xfId="752"/>
    <cellStyle name="注释 163" xfId="753"/>
    <cellStyle name="注释 208" xfId="754"/>
    <cellStyle name="注释 213" xfId="755"/>
    <cellStyle name="常规 88" xfId="756"/>
    <cellStyle name="常规 93" xfId="757"/>
    <cellStyle name="40% - 强调文字颜色 3 105" xfId="758"/>
    <cellStyle name="40% - 强调文字颜色 3 110" xfId="759"/>
    <cellStyle name="20% - 强调文字颜色 2 100" xfId="760"/>
    <cellStyle name="注释 159" xfId="761"/>
    <cellStyle name="注释 164" xfId="762"/>
    <cellStyle name="注释 209" xfId="763"/>
    <cellStyle name="注释 214" xfId="764"/>
    <cellStyle name="常规 89" xfId="765"/>
    <cellStyle name="常规 94" xfId="766"/>
    <cellStyle name="40% - 强调文字颜色 3 106" xfId="767"/>
    <cellStyle name="40% - 强调文字颜色 3 111" xfId="768"/>
    <cellStyle name="20% - 强调文字颜色 2 101" xfId="769"/>
    <cellStyle name="注释 165" xfId="770"/>
    <cellStyle name="注释 170" xfId="771"/>
    <cellStyle name="注释 215" xfId="772"/>
    <cellStyle name="注释 220" xfId="773"/>
    <cellStyle name="常规 95" xfId="774"/>
    <cellStyle name="40% - 强调文字颜色 3 107" xfId="775"/>
    <cellStyle name="40% - 强调文字颜色 3 112" xfId="776"/>
    <cellStyle name="20% - 强调文字颜色 2 102" xfId="777"/>
    <cellStyle name="注释 166" xfId="778"/>
    <cellStyle name="注释 171" xfId="779"/>
    <cellStyle name="注释 216" xfId="780"/>
    <cellStyle name="注释 221" xfId="781"/>
    <cellStyle name="常规 96" xfId="782"/>
    <cellStyle name="40% - 强调文字颜色 3 108" xfId="783"/>
    <cellStyle name="40% - 强调文字颜色 3 113" xfId="784"/>
    <cellStyle name="20% - 强调文字颜色 2 103" xfId="785"/>
    <cellStyle name="注释 167" xfId="786"/>
    <cellStyle name="注释 172" xfId="787"/>
    <cellStyle name="注释 217" xfId="788"/>
    <cellStyle name="注释 222" xfId="789"/>
    <cellStyle name="常规 97" xfId="790"/>
    <cellStyle name="40% - 强调文字颜色 3 109" xfId="791"/>
    <cellStyle name="40% - 强调文字颜色 3 114" xfId="792"/>
    <cellStyle name="20% - 强调文字颜色 2 104" xfId="793"/>
    <cellStyle name="注释 168" xfId="794"/>
    <cellStyle name="注释 173" xfId="795"/>
    <cellStyle name="注释 218" xfId="796"/>
    <cellStyle name="注释 223" xfId="797"/>
    <cellStyle name="常规 98" xfId="798"/>
    <cellStyle name="40% - 强调文字颜色 3 115" xfId="799"/>
    <cellStyle name="40% - 强调文字颜色 3 120" xfId="800"/>
    <cellStyle name="20% - 强调文字颜色 2 110" xfId="801"/>
    <cellStyle name="20% - 强调文字颜色 2 105" xfId="802"/>
    <cellStyle name="注释 169" xfId="803"/>
    <cellStyle name="注释 174" xfId="804"/>
    <cellStyle name="注释 219" xfId="805"/>
    <cellStyle name="注释 224" xfId="806"/>
    <cellStyle name="常规 99" xfId="807"/>
    <cellStyle name="40% - 强调文字颜色 3 116" xfId="808"/>
    <cellStyle name="40% - 强调文字颜色 3 121" xfId="809"/>
    <cellStyle name="20% - 强调文字颜色 2 111" xfId="810"/>
    <cellStyle name="20% - 强调文字颜色 2 106" xfId="811"/>
    <cellStyle name="注释 175" xfId="812"/>
    <cellStyle name="注释 180" xfId="813"/>
    <cellStyle name="注释 225" xfId="814"/>
    <cellStyle name="注释 230" xfId="815"/>
    <cellStyle name="40% - 强调文字颜色 3 117" xfId="816"/>
    <cellStyle name="40% - 强调文字颜色 3 122" xfId="817"/>
    <cellStyle name="20% - 强调文字颜色 2 112" xfId="818"/>
    <cellStyle name="20% - 强调文字颜色 2 107" xfId="819"/>
    <cellStyle name="注释 176" xfId="820"/>
    <cellStyle name="注释 181" xfId="821"/>
    <cellStyle name="注释 226" xfId="822"/>
    <cellStyle name="注释 231" xfId="823"/>
    <cellStyle name="40% - 强调文字颜色 3 118" xfId="824"/>
    <cellStyle name="40% - 强调文字颜色 3 123" xfId="825"/>
    <cellStyle name="20% - 强调文字颜色 2 113" xfId="826"/>
    <cellStyle name="20% - 强调文字颜色 2 108" xfId="827"/>
    <cellStyle name="注释 177" xfId="828"/>
    <cellStyle name="注释 182" xfId="829"/>
    <cellStyle name="注释 227" xfId="830"/>
    <cellStyle name="注释 232" xfId="831"/>
    <cellStyle name="40% - 强调文字颜色 3 119" xfId="832"/>
    <cellStyle name="40% - 强调文字颜色 3 124" xfId="833"/>
    <cellStyle name="20% - 强调文字颜色 2 114" xfId="834"/>
    <cellStyle name="20% - 强调文字颜色 2 109" xfId="835"/>
    <cellStyle name="40% - 强调文字颜色 3 12" xfId="836"/>
    <cellStyle name="20% - 强调文字颜色 2 11" xfId="837"/>
    <cellStyle name="注释 178" xfId="838"/>
    <cellStyle name="注释 183" xfId="839"/>
    <cellStyle name="注释 228" xfId="840"/>
    <cellStyle name="注释 233" xfId="841"/>
    <cellStyle name="40% - 强调文字颜色 3 125" xfId="842"/>
    <cellStyle name="40% - 强调文字颜色 3 130" xfId="843"/>
    <cellStyle name="20% - 强调文字颜色 2 120" xfId="844"/>
    <cellStyle name="20% - 强调文字颜色 2 115" xfId="845"/>
    <cellStyle name="注释 179" xfId="846"/>
    <cellStyle name="注释 184" xfId="847"/>
    <cellStyle name="注释 229" xfId="848"/>
    <cellStyle name="注释 234" xfId="849"/>
    <cellStyle name="40% - 强调文字颜色 3 126" xfId="850"/>
    <cellStyle name="40% - 强调文字颜色 3 131" xfId="851"/>
    <cellStyle name="20% - 强调文字颜色 2 121" xfId="852"/>
    <cellStyle name="20% - 强调文字颜色 2 116" xfId="853"/>
    <cellStyle name="注释 185" xfId="854"/>
    <cellStyle name="注释 190" xfId="855"/>
    <cellStyle name="注释 235" xfId="856"/>
    <cellStyle name="注释 240" xfId="857"/>
    <cellStyle name="40% - 强调文字颜色 3 127" xfId="858"/>
    <cellStyle name="40% - 强调文字颜色 3 132" xfId="859"/>
    <cellStyle name="20% - 强调文字颜色 2 122" xfId="860"/>
    <cellStyle name="20% - 强调文字颜色 2 117" xfId="861"/>
    <cellStyle name="注释 186" xfId="862"/>
    <cellStyle name="注释 191" xfId="863"/>
    <cellStyle name="注释 236" xfId="864"/>
    <cellStyle name="注释 241" xfId="865"/>
    <cellStyle name="40% - 强调文字颜色 3 128" xfId="866"/>
    <cellStyle name="40% - 强调文字颜色 3 133" xfId="867"/>
    <cellStyle name="20% - 强调文字颜色 2 123" xfId="868"/>
    <cellStyle name="20% - 强调文字颜色 2 118" xfId="869"/>
    <cellStyle name="注释 187" xfId="870"/>
    <cellStyle name="注释 192" xfId="871"/>
    <cellStyle name="注释 237" xfId="872"/>
    <cellStyle name="注释 242" xfId="873"/>
    <cellStyle name="40% - 强调文字颜色 3 129" xfId="874"/>
    <cellStyle name="40% - 强调文字颜色 3 134" xfId="875"/>
    <cellStyle name="20% - 强调文字颜色 2 124" xfId="876"/>
    <cellStyle name="20% - 强调文字颜色 2 119" xfId="877"/>
    <cellStyle name="40% - 强调文字颜色 3 13" xfId="878"/>
    <cellStyle name="20% - 强调文字颜色 2 12" xfId="879"/>
    <cellStyle name="注释 188" xfId="880"/>
    <cellStyle name="注释 193" xfId="881"/>
    <cellStyle name="注释 238" xfId="882"/>
    <cellStyle name="注释 243" xfId="883"/>
    <cellStyle name="40% - 强调文字颜色 3 135" xfId="884"/>
    <cellStyle name="40% - 强调文字颜色 3 140" xfId="885"/>
    <cellStyle name="20% - 强调文字颜色 2 130" xfId="886"/>
    <cellStyle name="20% - 强调文字颜色 2 125" xfId="887"/>
    <cellStyle name="注释 189" xfId="888"/>
    <cellStyle name="注释 194" xfId="889"/>
    <cellStyle name="注释 239" xfId="890"/>
    <cellStyle name="注释 244" xfId="891"/>
    <cellStyle name="40% - 强调文字颜色 3 136" xfId="892"/>
    <cellStyle name="40% - 强调文字颜色 3 141" xfId="893"/>
    <cellStyle name="20% - 强调文字颜色 2 131" xfId="894"/>
    <cellStyle name="20% - 强调文字颜色 2 126" xfId="895"/>
    <cellStyle name="注释 195" xfId="896"/>
    <cellStyle name="注释 245" xfId="897"/>
    <cellStyle name="注释 250" xfId="898"/>
    <cellStyle name="40% - 强调文字颜色 3 137" xfId="899"/>
    <cellStyle name="40% - 强调文字颜色 3 142" xfId="900"/>
    <cellStyle name="20% - 强调文字颜色 2 132" xfId="901"/>
    <cellStyle name="20% - 强调文字颜色 2 127" xfId="902"/>
    <cellStyle name="注释 197" xfId="903"/>
    <cellStyle name="注释 247" xfId="904"/>
    <cellStyle name="注释 252" xfId="905"/>
    <cellStyle name="40% - 强调文字颜色 3 139" xfId="906"/>
    <cellStyle name="40% - 强调文字颜色 3 144" xfId="907"/>
    <cellStyle name="20% - 强调文字颜色 2 134" xfId="908"/>
    <cellStyle name="20% - 强调文字颜色 2 129" xfId="909"/>
    <cellStyle name="40% - 强调文字颜色 3 14" xfId="910"/>
    <cellStyle name="20% - 强调文字颜色 2 13" xfId="911"/>
    <cellStyle name="注释 198" xfId="912"/>
    <cellStyle name="注释 248" xfId="913"/>
    <cellStyle name="注释 253" xfId="914"/>
    <cellStyle name="40% - 强调文字颜色 3 145" xfId="915"/>
    <cellStyle name="40% - 强调文字颜色 3 150" xfId="916"/>
    <cellStyle name="40% - 强调文字颜色 3 200" xfId="917"/>
    <cellStyle name="20% - 强调文字颜色 2 140" xfId="918"/>
    <cellStyle name="20% - 强调文字颜色 2 135" xfId="919"/>
    <cellStyle name="注释 199" xfId="920"/>
    <cellStyle name="注释 249" xfId="921"/>
    <cellStyle name="注释 254" xfId="922"/>
    <cellStyle name="40% - 强调文字颜色 3 146" xfId="923"/>
    <cellStyle name="40% - 强调文字颜色 3 151" xfId="924"/>
    <cellStyle name="40% - 强调文字颜色 3 201" xfId="925"/>
    <cellStyle name="20% - 强调文字颜色 2 141" xfId="926"/>
    <cellStyle name="20% - 强调文字颜色 2 136" xfId="927"/>
    <cellStyle name="注释 260" xfId="928"/>
    <cellStyle name="注释 255" xfId="929"/>
    <cellStyle name="40% - 强调文字颜色 3 147" xfId="930"/>
    <cellStyle name="40% - 强调文字颜色 3 152" xfId="931"/>
    <cellStyle name="40% - 强调文字颜色 3 202" xfId="932"/>
    <cellStyle name="20% - 强调文字颜色 2 142" xfId="933"/>
    <cellStyle name="20% - 强调文字颜色 2 137" xfId="934"/>
    <cellStyle name="注释 261" xfId="935"/>
    <cellStyle name="注释 256" xfId="936"/>
    <cellStyle name="40% - 强调文字颜色 3 148" xfId="937"/>
    <cellStyle name="40% - 强调文字颜色 3 153" xfId="938"/>
    <cellStyle name="40% - 强调文字颜色 3 203" xfId="939"/>
    <cellStyle name="20% - 强调文字颜色 2 143" xfId="940"/>
    <cellStyle name="20% - 强调文字颜色 2 138" xfId="941"/>
    <cellStyle name="注释 262" xfId="942"/>
    <cellStyle name="注释 257" xfId="943"/>
    <cellStyle name="40% - 强调文字颜色 3 149" xfId="944"/>
    <cellStyle name="40% - 强调文字颜色 3 154" xfId="945"/>
    <cellStyle name="40% - 强调文字颜色 3 204" xfId="946"/>
    <cellStyle name="20% - 强调文字颜色 2 144" xfId="947"/>
    <cellStyle name="20% - 强调文字颜色 2 139" xfId="948"/>
    <cellStyle name="40% - 强调文字颜色 3 15" xfId="949"/>
    <cellStyle name="40% - 强调文字颜色 3 20" xfId="950"/>
    <cellStyle name="20% - 强调文字颜色 2 14" xfId="951"/>
    <cellStyle name="注释 263" xfId="952"/>
    <cellStyle name="注释 258" xfId="953"/>
    <cellStyle name="40% - 强调文字颜色 3 155" xfId="954"/>
    <cellStyle name="40% - 强调文字颜色 3 160" xfId="955"/>
    <cellStyle name="40% - 强调文字颜色 3 205" xfId="956"/>
    <cellStyle name="40% - 强调文字颜色 3 210" xfId="957"/>
    <cellStyle name="20% - 强调文字颜色 2 200" xfId="958"/>
    <cellStyle name="20% - 强调文字颜色 2 150" xfId="959"/>
    <cellStyle name="20% - 强调文字颜色 2 145" xfId="960"/>
    <cellStyle name="注释 264" xfId="961"/>
    <cellStyle name="注释 259" xfId="962"/>
    <cellStyle name="40% - 强调文字颜色 3 156" xfId="963"/>
    <cellStyle name="40% - 强调文字颜色 3 161" xfId="964"/>
    <cellStyle name="40% - 强调文字颜色 3 206" xfId="965"/>
    <cellStyle name="40% - 强调文字颜色 3 211" xfId="966"/>
    <cellStyle name="20% - 强调文字颜色 2 201" xfId="967"/>
    <cellStyle name="20% - 强调文字颜色 2 151" xfId="968"/>
    <cellStyle name="20% - 强调文字颜色 2 146" xfId="969"/>
    <cellStyle name="40% - 强调文字颜色 3 157" xfId="970"/>
    <cellStyle name="40% - 强调文字颜色 3 162" xfId="971"/>
    <cellStyle name="40% - 强调文字颜色 3 207" xfId="972"/>
    <cellStyle name="40% - 强调文字颜色 3 212" xfId="973"/>
    <cellStyle name="20% - 强调文字颜色 2 202" xfId="974"/>
    <cellStyle name="20% - 强调文字颜色 2 152" xfId="975"/>
    <cellStyle name="20% - 强调文字颜色 2 147" xfId="976"/>
    <cellStyle name="40% - 强调文字颜色 3 158" xfId="977"/>
    <cellStyle name="40% - 强调文字颜色 3 163" xfId="978"/>
    <cellStyle name="40% - 强调文字颜色 3 208" xfId="979"/>
    <cellStyle name="40% - 强调文字颜色 3 213" xfId="980"/>
    <cellStyle name="20% - 强调文字颜色 2 203" xfId="981"/>
    <cellStyle name="20% - 强调文字颜色 2 153" xfId="982"/>
    <cellStyle name="20% - 强调文字颜色 2 148" xfId="983"/>
    <cellStyle name="40% - 强调文字颜色 3 159" xfId="984"/>
    <cellStyle name="40% - 强调文字颜色 3 164" xfId="985"/>
    <cellStyle name="40% - 强调文字颜色 3 209" xfId="986"/>
    <cellStyle name="40% - 强调文字颜色 3 214" xfId="987"/>
    <cellStyle name="20% - 强调文字颜色 2 204" xfId="988"/>
    <cellStyle name="20% - 强调文字颜色 2 154" xfId="989"/>
    <cellStyle name="20% - 强调文字颜色 2 149" xfId="990"/>
    <cellStyle name="40% - 强调文字颜色 3 16" xfId="991"/>
    <cellStyle name="40% - 强调文字颜色 3 21" xfId="992"/>
    <cellStyle name="20% - 强调文字颜色 2 20" xfId="993"/>
    <cellStyle name="20% - 强调文字颜色 2 15" xfId="994"/>
    <cellStyle name="40% - 强调文字颜色 3 165" xfId="995"/>
    <cellStyle name="40% - 强调文字颜色 3 170" xfId="996"/>
    <cellStyle name="40% - 强调文字颜色 3 215" xfId="997"/>
    <cellStyle name="40% - 强调文字颜色 3 220" xfId="998"/>
    <cellStyle name="20% - 强调文字颜色 2 210" xfId="999"/>
    <cellStyle name="20% - 强调文字颜色 2 205" xfId="1000"/>
    <cellStyle name="20% - 强调文字颜色 2 160" xfId="1001"/>
    <cellStyle name="20% - 强调文字颜色 2 155" xfId="1002"/>
    <cellStyle name="40% - 强调文字颜色 3 166" xfId="1003"/>
    <cellStyle name="40% - 强调文字颜色 3 171" xfId="1004"/>
    <cellStyle name="40% - 强调文字颜色 3 216" xfId="1005"/>
    <cellStyle name="40% - 强调文字颜色 3 221" xfId="1006"/>
    <cellStyle name="20% - 强调文字颜色 2 211" xfId="1007"/>
    <cellStyle name="20% - 强调文字颜色 2 206" xfId="1008"/>
    <cellStyle name="20% - 强调文字颜色 2 161" xfId="1009"/>
    <cellStyle name="20% - 强调文字颜色 2 156" xfId="1010"/>
    <cellStyle name="40% - 强调文字颜色 3 167" xfId="1011"/>
    <cellStyle name="40% - 强调文字颜色 3 172" xfId="1012"/>
    <cellStyle name="40% - 强调文字颜色 3 217" xfId="1013"/>
    <cellStyle name="40% - 强调文字颜色 3 222" xfId="1014"/>
    <cellStyle name="20% - 强调文字颜色 2 212" xfId="1015"/>
    <cellStyle name="20% - 强调文字颜色 2 207" xfId="1016"/>
    <cellStyle name="20% - 强调文字颜色 2 162" xfId="1017"/>
    <cellStyle name="20% - 强调文字颜色 2 157" xfId="1018"/>
    <cellStyle name="40% - 强调文字颜色 3 168" xfId="1019"/>
    <cellStyle name="40% - 强调文字颜色 3 173" xfId="1020"/>
    <cellStyle name="40% - 强调文字颜色 3 218" xfId="1021"/>
    <cellStyle name="40% - 强调文字颜色 3 223" xfId="1022"/>
    <cellStyle name="20% - 强调文字颜色 2 213" xfId="1023"/>
    <cellStyle name="20% - 强调文字颜色 2 208" xfId="1024"/>
    <cellStyle name="20% - 强调文字颜色 2 163" xfId="1025"/>
    <cellStyle name="20% - 强调文字颜色 2 158" xfId="1026"/>
    <cellStyle name="40% - 强调文字颜色 3 169" xfId="1027"/>
    <cellStyle name="40% - 强调文字颜色 3 174" xfId="1028"/>
    <cellStyle name="40% - 强调文字颜色 3 219" xfId="1029"/>
    <cellStyle name="40% - 强调文字颜色 3 224" xfId="1030"/>
    <cellStyle name="20% - 强调文字颜色 2 214" xfId="1031"/>
    <cellStyle name="20% - 强调文字颜色 2 209" xfId="1032"/>
    <cellStyle name="20% - 强调文字颜色 2 164" xfId="1033"/>
    <cellStyle name="20% - 强调文字颜色 2 159" xfId="1034"/>
    <cellStyle name="40% - 强调文字颜色 3 17" xfId="1035"/>
    <cellStyle name="40% - 强调文字颜色 3 22" xfId="1036"/>
    <cellStyle name="20% - 强调文字颜色 2 21" xfId="1037"/>
    <cellStyle name="20% - 强调文字颜色 2 16" xfId="1038"/>
    <cellStyle name="40% - 强调文字颜色 3 175" xfId="1039"/>
    <cellStyle name="40% - 强调文字颜色 3 180" xfId="1040"/>
    <cellStyle name="40% - 强调文字颜色 3 225" xfId="1041"/>
    <cellStyle name="40% - 强调文字颜色 3 230" xfId="1042"/>
    <cellStyle name="20% - 强调文字颜色 2 220" xfId="1043"/>
    <cellStyle name="20% - 强调文字颜色 2 215" xfId="1044"/>
    <cellStyle name="20% - 强调文字颜色 2 170" xfId="1045"/>
    <cellStyle name="20% - 强调文字颜色 2 165" xfId="1046"/>
    <cellStyle name="40% - 强调文字颜色 3 176" xfId="1047"/>
    <cellStyle name="40% - 强调文字颜色 3 181" xfId="1048"/>
    <cellStyle name="40% - 强调文字颜色 3 226" xfId="1049"/>
    <cellStyle name="40% - 强调文字颜色 3 231" xfId="1050"/>
    <cellStyle name="20% - 强调文字颜色 2 221" xfId="1051"/>
    <cellStyle name="20% - 强调文字颜色 2 216" xfId="1052"/>
    <cellStyle name="20% - 强调文字颜色 2 171" xfId="1053"/>
    <cellStyle name="20% - 强调文字颜色 2 166" xfId="1054"/>
    <cellStyle name="40% - 强调文字颜色 3 177" xfId="1055"/>
    <cellStyle name="40% - 强调文字颜色 3 182" xfId="1056"/>
    <cellStyle name="40% - 强调文字颜色 3 227" xfId="1057"/>
    <cellStyle name="40% - 强调文字颜色 3 232" xfId="1058"/>
    <cellStyle name="20% - 强调文字颜色 2 222" xfId="1059"/>
    <cellStyle name="20% - 强调文字颜色 2 217" xfId="1060"/>
    <cellStyle name="20% - 强调文字颜色 2 172" xfId="1061"/>
    <cellStyle name="20% - 强调文字颜色 2 167" xfId="1062"/>
    <cellStyle name="40% - 强调文字颜色 3 178" xfId="1063"/>
    <cellStyle name="40% - 强调文字颜色 3 183" xfId="1064"/>
    <cellStyle name="40% - 强调文字颜色 3 228" xfId="1065"/>
    <cellStyle name="40% - 强调文字颜色 3 233" xfId="1066"/>
    <cellStyle name="20% - 强调文字颜色 2 223" xfId="1067"/>
    <cellStyle name="20% - 强调文字颜色 2 218" xfId="1068"/>
    <cellStyle name="20% - 强调文字颜色 2 173" xfId="1069"/>
    <cellStyle name="20% - 强调文字颜色 2 168" xfId="1070"/>
    <cellStyle name="40% - 强调文字颜色 3 179" xfId="1071"/>
    <cellStyle name="40% - 强调文字颜色 3 184" xfId="1072"/>
    <cellStyle name="40% - 强调文字颜色 3 229" xfId="1073"/>
    <cellStyle name="40% - 强调文字颜色 3 234" xfId="1074"/>
    <cellStyle name="20% - 强调文字颜色 2 224" xfId="1075"/>
    <cellStyle name="20% - 强调文字颜色 2 219" xfId="1076"/>
    <cellStyle name="20% - 强调文字颜色 2 174" xfId="1077"/>
    <cellStyle name="20% - 强调文字颜色 2 169" xfId="1078"/>
    <cellStyle name="40% - 强调文字颜色 3 18" xfId="1079"/>
    <cellStyle name="40% - 强调文字颜色 3 23" xfId="1080"/>
    <cellStyle name="20% - 强调文字颜色 2 22" xfId="1081"/>
    <cellStyle name="20% - 强调文字颜色 2 17" xfId="1082"/>
    <cellStyle name="40% - 强调文字颜色 3 19" xfId="1083"/>
    <cellStyle name="40% - 强调文字颜色 3 24" xfId="1084"/>
    <cellStyle name="20% - 强调文字颜色 2 23" xfId="1085"/>
    <cellStyle name="20% - 强调文字颜色 2 18" xfId="1086"/>
    <cellStyle name="40% - 强调文字颜色 3 198" xfId="1087"/>
    <cellStyle name="40% - 强调文字颜色 3 248" xfId="1088"/>
    <cellStyle name="40% - 强调文字颜色 3 253" xfId="1089"/>
    <cellStyle name="20% - 强调文字颜色 2 243" xfId="1090"/>
    <cellStyle name="20% - 强调文字颜色 2 238" xfId="1091"/>
    <cellStyle name="20% - 强调文字颜色 2 193" xfId="1092"/>
    <cellStyle name="20% - 强调文字颜色 2 188" xfId="1093"/>
    <cellStyle name="40% - 强调文字颜色 3 199" xfId="1094"/>
    <cellStyle name="40% - 强调文字颜色 3 249" xfId="1095"/>
    <cellStyle name="40% - 强调文字颜色 3 254" xfId="1096"/>
    <cellStyle name="20% - 强调文字颜色 2 244" xfId="1097"/>
    <cellStyle name="20% - 强调文字颜色 2 239" xfId="1098"/>
    <cellStyle name="20% - 强调文字颜色 2 194" xfId="1099"/>
    <cellStyle name="20% - 强调文字颜色 2 189" xfId="1100"/>
    <cellStyle name="40% - 强调文字颜色 3 25" xfId="1101"/>
    <cellStyle name="40% - 强调文字颜色 3 30" xfId="1102"/>
    <cellStyle name="20% - 强调文字颜色 2 24" xfId="1103"/>
    <cellStyle name="20% - 强调文字颜色 2 19" xfId="1104"/>
    <cellStyle name="40% - 强调文字颜色 3 255" xfId="1105"/>
    <cellStyle name="40% - 强调文字颜色 3 260" xfId="1106"/>
    <cellStyle name="20% - 强调文字颜色 2 250" xfId="1107"/>
    <cellStyle name="20% - 强调文字颜色 2 245" xfId="1108"/>
    <cellStyle name="20% - 强调文字颜色 2 195" xfId="1109"/>
    <cellStyle name="40% - 强调文字颜色 3 256" xfId="1110"/>
    <cellStyle name="40% - 强调文字颜色 3 261" xfId="1111"/>
    <cellStyle name="20% - 强调文字颜色 2 251" xfId="1112"/>
    <cellStyle name="20% - 强调文字颜色 2 246" xfId="1113"/>
    <cellStyle name="20% - 强调文字颜色 2 196" xfId="1114"/>
    <cellStyle name="40% - 强调文字颜色 3 257" xfId="1115"/>
    <cellStyle name="40% - 强调文字颜色 3 262" xfId="1116"/>
    <cellStyle name="20% - 强调文字颜色 2 252" xfId="1117"/>
    <cellStyle name="20% - 强调文字颜色 2 247" xfId="1118"/>
    <cellStyle name="20% - 强调文字颜色 2 197" xfId="1119"/>
    <cellStyle name="40% - 强调文字颜色 3 258" xfId="1120"/>
    <cellStyle name="40% - 强调文字颜色 3 263" xfId="1121"/>
    <cellStyle name="20% - 强调文字颜色 2 253" xfId="1122"/>
    <cellStyle name="20% - 强调文字颜色 2 248" xfId="1123"/>
    <cellStyle name="20% - 强调文字颜色 2 198" xfId="1124"/>
    <cellStyle name="40% - 强调文字颜色 3 259" xfId="1125"/>
    <cellStyle name="40% - 强调文字颜色 3 264" xfId="1126"/>
    <cellStyle name="20% - 强调文字颜色 2 254" xfId="1127"/>
    <cellStyle name="20% - 强调文字颜色 2 249" xfId="1128"/>
    <cellStyle name="20% - 强调文字颜色 2 199" xfId="1129"/>
    <cellStyle name="20% - 强调文字颜色 2 2" xfId="1130"/>
    <cellStyle name="40% - 强调文字颜色 3 265" xfId="1131"/>
    <cellStyle name="40% - 强调文字颜色 3 270" xfId="1132"/>
    <cellStyle name="20% - 强调文字颜色 2 260" xfId="1133"/>
    <cellStyle name="20% - 强调文字颜色 2 255" xfId="1134"/>
    <cellStyle name="40% - 强调文字颜色 3 266" xfId="1135"/>
    <cellStyle name="40% - 强调文字颜色 3 271" xfId="1136"/>
    <cellStyle name="20% - 强调文字颜色 2 261" xfId="1137"/>
    <cellStyle name="20% - 强调文字颜色 2 256" xfId="1138"/>
    <cellStyle name="40% - 强调文字颜色 3 267" xfId="1139"/>
    <cellStyle name="40% - 强调文字颜色 3 272" xfId="1140"/>
    <cellStyle name="20% - 强调文字颜色 2 262" xfId="1141"/>
    <cellStyle name="20% - 强调文字颜色 2 257" xfId="1142"/>
    <cellStyle name="40% - 强调文字颜色 3 268" xfId="1143"/>
    <cellStyle name="40% - 强调文字颜色 3 273" xfId="1144"/>
    <cellStyle name="20% - 强调文字颜色 2 263" xfId="1145"/>
    <cellStyle name="20% - 强调文字颜色 2 258" xfId="1146"/>
    <cellStyle name="40% - 强调文字颜色 3 269" xfId="1147"/>
    <cellStyle name="40% - 强调文字颜色 3 274" xfId="1148"/>
    <cellStyle name="20% - 强调文字颜色 2 259" xfId="1149"/>
    <cellStyle name="20% - 强调文字颜色 2 264" xfId="1150"/>
    <cellStyle name="40% - 强调文字颜色 3 275" xfId="1151"/>
    <cellStyle name="20% - 强调文字颜色 2 265" xfId="1152"/>
    <cellStyle name="20% - 强调文字颜色 2 270" xfId="1153"/>
    <cellStyle name="40% - 强调文字颜色 3 276" xfId="1154"/>
    <cellStyle name="20% - 强调文字颜色 2 266" xfId="1155"/>
    <cellStyle name="20% - 强调文字颜色 2 271" xfId="1156"/>
    <cellStyle name="40% - 强调文字颜色 3 277" xfId="1157"/>
    <cellStyle name="20% - 强调文字颜色 2 267" xfId="1158"/>
    <cellStyle name="20% - 强调文字颜色 2 272" xfId="1159"/>
    <cellStyle name="20% - 强调文字颜色 2 268" xfId="1160"/>
    <cellStyle name="20% - 强调文字颜色 2 273" xfId="1161"/>
    <cellStyle name="20% - 强调文字颜色 2 269" xfId="1162"/>
    <cellStyle name="20% - 强调文字颜色 2 274" xfId="1163"/>
    <cellStyle name="40% - 强调文字颜色 3 28" xfId="1164"/>
    <cellStyle name="40% - 强调文字颜色 3 33" xfId="1165"/>
    <cellStyle name="20% - 强调文字颜色 2 27" xfId="1166"/>
    <cellStyle name="20% - 强调文字颜色 2 32" xfId="1167"/>
    <cellStyle name="20% - 强调文字颜色 2 275" xfId="1168"/>
    <cellStyle name="20% - 强调文字颜色 2 276" xfId="1169"/>
    <cellStyle name="20% - 强调文字颜色 2 277" xfId="1170"/>
    <cellStyle name="40% - 强调文字颜色 3 29" xfId="1171"/>
    <cellStyle name="40% - 强调文字颜色 3 34" xfId="1172"/>
    <cellStyle name="20% - 强调文字颜色 2 28" xfId="1173"/>
    <cellStyle name="20% - 强调文字颜色 2 33" xfId="1174"/>
    <cellStyle name="40% - 强调文字颜色 3 35" xfId="1175"/>
    <cellStyle name="40% - 强调文字颜色 3 40" xfId="1176"/>
    <cellStyle name="20% - 强调文字颜色 2 29" xfId="1177"/>
    <cellStyle name="20% - 强调文字颜色 2 34" xfId="1178"/>
    <cellStyle name="20% - 强调文字颜色 2 3" xfId="1179"/>
    <cellStyle name="注释 105" xfId="1180"/>
    <cellStyle name="注释 110" xfId="1181"/>
    <cellStyle name="常规 35" xfId="1182"/>
    <cellStyle name="常规 40" xfId="1183"/>
    <cellStyle name="20% - 强调文字颜色 2 3 2" xfId="1184"/>
    <cellStyle name="注释 106" xfId="1185"/>
    <cellStyle name="注释 111" xfId="1186"/>
    <cellStyle name="常规 36" xfId="1187"/>
    <cellStyle name="常规 41" xfId="1188"/>
    <cellStyle name="20% - 强调文字颜色 2 3 3" xfId="1189"/>
    <cellStyle name="40% - 强调文字颜色 3 36" xfId="1190"/>
    <cellStyle name="40% - 强调文字颜色 3 41" xfId="1191"/>
    <cellStyle name="20% - 强调文字颜色 2 35" xfId="1192"/>
    <cellStyle name="20% - 强调文字颜色 2 40" xfId="1193"/>
    <cellStyle name="40% - 强调文字颜色 3 37" xfId="1194"/>
    <cellStyle name="40% - 强调文字颜色 3 42" xfId="1195"/>
    <cellStyle name="20% - 强调文字颜色 2 36" xfId="1196"/>
    <cellStyle name="20% - 强调文字颜色 2 41" xfId="1197"/>
    <cellStyle name="40% - 强调文字颜色 3 38" xfId="1198"/>
    <cellStyle name="40% - 强调文字颜色 3 43" xfId="1199"/>
    <cellStyle name="20% - 强调文字颜色 2 37" xfId="1200"/>
    <cellStyle name="20% - 强调文字颜色 2 42" xfId="1201"/>
    <cellStyle name="40% - 强调文字颜色 3 39" xfId="1202"/>
    <cellStyle name="40% - 强调文字颜色 3 44" xfId="1203"/>
    <cellStyle name="20% - 强调文字颜色 2 38" xfId="1204"/>
    <cellStyle name="20% - 强调文字颜色 2 43" xfId="1205"/>
    <cellStyle name="40% - 强调文字颜色 3 45" xfId="1206"/>
    <cellStyle name="40% - 强调文字颜色 3 50" xfId="1207"/>
    <cellStyle name="20% - 强调文字颜色 2 39" xfId="1208"/>
    <cellStyle name="20% - 强调文字颜色 2 44" xfId="1209"/>
    <cellStyle name="20% - 强调文字颜色 2 4" xfId="1210"/>
    <cellStyle name="40% - 强调文字颜色 3 46" xfId="1211"/>
    <cellStyle name="40% - 强调文字颜色 3 51" xfId="1212"/>
    <cellStyle name="20% - 强调文字颜色 2 45" xfId="1213"/>
    <cellStyle name="20% - 强调文字颜色 2 50" xfId="1214"/>
    <cellStyle name="40% - 强调文字颜色 3 47" xfId="1215"/>
    <cellStyle name="40% - 强调文字颜色 3 52" xfId="1216"/>
    <cellStyle name="20% - 强调文字颜色 2 46" xfId="1217"/>
    <cellStyle name="20% - 强调文字颜色 2 51" xfId="1218"/>
    <cellStyle name="40% - 强调文字颜色 3 48" xfId="1219"/>
    <cellStyle name="40% - 强调文字颜色 3 53" xfId="1220"/>
    <cellStyle name="20% - 强调文字颜色 2 47" xfId="1221"/>
    <cellStyle name="20% - 强调文字颜色 2 52" xfId="1222"/>
    <cellStyle name="强调文字颜色 1 3 2" xfId="1223"/>
    <cellStyle name="40% - 强调文字颜色 3 49" xfId="1224"/>
    <cellStyle name="40% - 强调文字颜色 3 54" xfId="1225"/>
    <cellStyle name="20% - 强调文字颜色 2 48" xfId="1226"/>
    <cellStyle name="20% - 强调文字颜色 2 53" xfId="1227"/>
    <cellStyle name="40% - 强调文字颜色 3 55" xfId="1228"/>
    <cellStyle name="40% - 强调文字颜色 3 60" xfId="1229"/>
    <cellStyle name="20% - 强调文字颜色 2 49" xfId="1230"/>
    <cellStyle name="20% - 强调文字颜色 2 54" xfId="1231"/>
    <cellStyle name="20% - 强调文字颜色 2 5" xfId="1232"/>
    <cellStyle name="40% - 强调文字颜色 3 56" xfId="1233"/>
    <cellStyle name="40% - 强调文字颜色 3 61" xfId="1234"/>
    <cellStyle name="20% - 强调文字颜色 2 55" xfId="1235"/>
    <cellStyle name="20% - 强调文字颜色 2 60" xfId="1236"/>
    <cellStyle name="40% - 强调文字颜色 3 57" xfId="1237"/>
    <cellStyle name="40% - 强调文字颜色 3 62" xfId="1238"/>
    <cellStyle name="20% - 强调文字颜色 2 56" xfId="1239"/>
    <cellStyle name="20% - 强调文字颜色 2 61" xfId="1240"/>
    <cellStyle name="40% - 强调文字颜色 3 58" xfId="1241"/>
    <cellStyle name="40% - 强调文字颜色 3 63" xfId="1242"/>
    <cellStyle name="20% - 强调文字颜色 2 57" xfId="1243"/>
    <cellStyle name="20% - 强调文字颜色 2 62" xfId="1244"/>
    <cellStyle name="40% - 强调文字颜色 3 59" xfId="1245"/>
    <cellStyle name="40% - 强调文字颜色 3 64" xfId="1246"/>
    <cellStyle name="20% - 强调文字颜色 2 58" xfId="1247"/>
    <cellStyle name="20% - 强调文字颜色 2 63" xfId="1248"/>
    <cellStyle name="40% - 强调文字颜色 3 65" xfId="1249"/>
    <cellStyle name="40% - 强调文字颜色 3 70" xfId="1250"/>
    <cellStyle name="20% - 强调文字颜色 2 59" xfId="1251"/>
    <cellStyle name="20% - 强调文字颜色 2 64" xfId="1252"/>
    <cellStyle name="20% - 强调文字颜色 2 6" xfId="1253"/>
    <cellStyle name="40% - 强调文字颜色 3 66" xfId="1254"/>
    <cellStyle name="40% - 强调文字颜色 3 71" xfId="1255"/>
    <cellStyle name="20% - 强调文字颜色 2 65" xfId="1256"/>
    <cellStyle name="20% - 强调文字颜色 2 70" xfId="1257"/>
    <cellStyle name="40% - 强调文字颜色 3 67" xfId="1258"/>
    <cellStyle name="40% - 强调文字颜色 3 72" xfId="1259"/>
    <cellStyle name="20% - 强调文字颜色 2 66" xfId="1260"/>
    <cellStyle name="20% - 强调文字颜色 2 71" xfId="1261"/>
    <cellStyle name="40% - 强调文字颜色 3 68" xfId="1262"/>
    <cellStyle name="40% - 强调文字颜色 3 73" xfId="1263"/>
    <cellStyle name="20% - 强调文字颜色 2 67" xfId="1264"/>
    <cellStyle name="20% - 强调文字颜色 2 72" xfId="1265"/>
    <cellStyle name="40% - 强调文字颜色 3 69" xfId="1266"/>
    <cellStyle name="40% - 强调文字颜色 3 74" xfId="1267"/>
    <cellStyle name="20% - 强调文字颜色 2 68" xfId="1268"/>
    <cellStyle name="20% - 强调文字颜色 2 73" xfId="1269"/>
    <cellStyle name="40% - 强调文字颜色 3 75" xfId="1270"/>
    <cellStyle name="40% - 强调文字颜色 3 80" xfId="1271"/>
    <cellStyle name="20% - 强调文字颜色 2 69" xfId="1272"/>
    <cellStyle name="20% - 强调文字颜色 2 74" xfId="1273"/>
    <cellStyle name="20% - 强调文字颜色 2 7" xfId="1274"/>
    <cellStyle name="40% - 强调文字颜色 3 76" xfId="1275"/>
    <cellStyle name="40% - 强调文字颜色 3 81" xfId="1276"/>
    <cellStyle name="20% - 强调文字颜色 2 75" xfId="1277"/>
    <cellStyle name="20% - 强调文字颜色 2 80" xfId="1278"/>
    <cellStyle name="40% - 强调文字颜色 3 77" xfId="1279"/>
    <cellStyle name="40% - 强调文字颜色 3 82" xfId="1280"/>
    <cellStyle name="20% - 强调文字颜色 2 76" xfId="1281"/>
    <cellStyle name="20% - 强调文字颜色 2 81" xfId="1282"/>
    <cellStyle name="40% - 强调文字颜色 3 78" xfId="1283"/>
    <cellStyle name="40% - 强调文字颜色 3 83" xfId="1284"/>
    <cellStyle name="20% - 强调文字颜色 2 77" xfId="1285"/>
    <cellStyle name="20% - 强调文字颜色 2 82" xfId="1286"/>
    <cellStyle name="40% - 强调文字颜色 3 79" xfId="1287"/>
    <cellStyle name="40% - 强调文字颜色 3 84" xfId="1288"/>
    <cellStyle name="20% - 强调文字颜色 2 78" xfId="1289"/>
    <cellStyle name="20% - 强调文字颜色 2 83" xfId="1290"/>
    <cellStyle name="40% - 强调文字颜色 3 85" xfId="1291"/>
    <cellStyle name="40% - 强调文字颜色 3 90" xfId="1292"/>
    <cellStyle name="20% - 强调文字颜色 2 79" xfId="1293"/>
    <cellStyle name="20% - 强调文字颜色 2 84" xfId="1294"/>
    <cellStyle name="样式 1" xfId="1295"/>
    <cellStyle name="20% - 强调文字颜色 2 8" xfId="1296"/>
    <cellStyle name="40% - 强调文字颜色 3 87" xfId="1297"/>
    <cellStyle name="40% - 强调文字颜色 3 92" xfId="1298"/>
    <cellStyle name="20% - 强调文字颜色 2 86" xfId="1299"/>
    <cellStyle name="20% - 强调文字颜色 2 91" xfId="1300"/>
    <cellStyle name="40% - 强调文字颜色 3 88" xfId="1301"/>
    <cellStyle name="40% - 强调文字颜色 3 93" xfId="1302"/>
    <cellStyle name="20% - 强调文字颜色 2 87" xfId="1303"/>
    <cellStyle name="20% - 强调文字颜色 2 92" xfId="1304"/>
    <cellStyle name="40% - 强调文字颜色 3 89" xfId="1305"/>
    <cellStyle name="40% - 强调文字颜色 3 94" xfId="1306"/>
    <cellStyle name="20% - 强调文字颜色 2 88" xfId="1307"/>
    <cellStyle name="20% - 强调文字颜色 2 93" xfId="1308"/>
    <cellStyle name="40% - 强调文字颜色 3 95" xfId="1309"/>
    <cellStyle name="20% - 强调文字颜色 2 89" xfId="1310"/>
    <cellStyle name="20% - 强调文字颜色 2 94" xfId="1311"/>
    <cellStyle name="20% - 强调文字颜色 2 9" xfId="1312"/>
    <cellStyle name="40% - 强调文字颜色 3 96" xfId="1313"/>
    <cellStyle name="20% - 强调文字颜色 2 95" xfId="1314"/>
    <cellStyle name="40% - 强调文字颜色 3 97" xfId="1315"/>
    <cellStyle name="20% - 强调文字颜色 2 96" xfId="1316"/>
    <cellStyle name="40% - 强调文字颜色 3 98" xfId="1317"/>
    <cellStyle name="20% - 强调文字颜色 2 97" xfId="1318"/>
    <cellStyle name="40% - 强调文字颜色 3 99" xfId="1319"/>
    <cellStyle name="20% - 强调文字颜色 2 98" xfId="1320"/>
    <cellStyle name="20% - 强调文字颜色 2 99" xfId="1321"/>
    <cellStyle name="40% - 强调文字颜色 4 11" xfId="1322"/>
    <cellStyle name="20% - 强调文字颜色 3 10" xfId="1323"/>
    <cellStyle name="40% - 强调文字颜色 4 105" xfId="1324"/>
    <cellStyle name="40% - 强调文字颜色 4 110" xfId="1325"/>
    <cellStyle name="20% - 强调文字颜色 3 100" xfId="1326"/>
    <cellStyle name="40% - 强调文字颜色 4 106" xfId="1327"/>
    <cellStyle name="40% - 强调文字颜色 4 111" xfId="1328"/>
    <cellStyle name="20% - 强调文字颜色 3 101" xfId="1329"/>
    <cellStyle name="40% - 强调文字颜色 4 107" xfId="1330"/>
    <cellStyle name="40% - 强调文字颜色 4 112" xfId="1331"/>
    <cellStyle name="20% - 强调文字颜色 3 102" xfId="1332"/>
    <cellStyle name="40% - 强调文字颜色 4 108" xfId="1333"/>
    <cellStyle name="40% - 强调文字颜色 4 113" xfId="1334"/>
    <cellStyle name="20% - 强调文字颜色 3 103" xfId="1335"/>
    <cellStyle name="20% - 强调文字颜色 3 104" xfId="1336"/>
    <cellStyle name="60% - 强调文字颜色 2 2" xfId="1337"/>
    <cellStyle name="40% - 强调文字颜色 4 109" xfId="1338"/>
    <cellStyle name="40% - 强调文字颜色 4 114" xfId="1339"/>
    <cellStyle name="40% - 强调文字颜色 4 116" xfId="1340"/>
    <cellStyle name="40% - 强调文字颜色 4 121" xfId="1341"/>
    <cellStyle name="20% - 强调文字颜色 3 106" xfId="1342"/>
    <cellStyle name="20% - 强调文字颜色 3 111" xfId="1343"/>
    <cellStyle name="40% - 强调文字颜色 4 117" xfId="1344"/>
    <cellStyle name="40% - 强调文字颜色 4 122" xfId="1345"/>
    <cellStyle name="20% - 强调文字颜色 3 107" xfId="1346"/>
    <cellStyle name="20% - 强调文字颜色 3 112" xfId="1347"/>
    <cellStyle name="40% - 强调文字颜色 4 118" xfId="1348"/>
    <cellStyle name="40% - 强调文字颜色 4 123" xfId="1349"/>
    <cellStyle name="20% - 强调文字颜色 3 108" xfId="1350"/>
    <cellStyle name="20% - 强调文字颜色 3 113" xfId="1351"/>
    <cellStyle name="40% - 强调文字颜色 4 119" xfId="1352"/>
    <cellStyle name="40% - 强调文字颜色 4 124" xfId="1353"/>
    <cellStyle name="20% - 强调文字颜色 3 109" xfId="1354"/>
    <cellStyle name="20% - 强调文字颜色 3 114" xfId="1355"/>
    <cellStyle name="40% - 强调文字颜色 4 12" xfId="1356"/>
    <cellStyle name="20% - 强调文字颜色 3 11" xfId="1357"/>
    <cellStyle name="40% - 强调文字颜色 4 125" xfId="1358"/>
    <cellStyle name="40% - 强调文字颜色 4 130" xfId="1359"/>
    <cellStyle name="20% - 强调文字颜色 3 115" xfId="1360"/>
    <cellStyle name="20% - 强调文字颜色 3 120" xfId="1361"/>
    <cellStyle name="40% - 强调文字颜色 4 126" xfId="1362"/>
    <cellStyle name="40% - 强调文字颜色 4 131" xfId="1363"/>
    <cellStyle name="20% - 强调文字颜色 3 116" xfId="1364"/>
    <cellStyle name="20% - 强调文字颜色 3 121" xfId="1365"/>
    <cellStyle name="40% - 强调文字颜色 4 127" xfId="1366"/>
    <cellStyle name="40% - 强调文字颜色 4 132" xfId="1367"/>
    <cellStyle name="20% - 强调文字颜色 3 117" xfId="1368"/>
    <cellStyle name="20% - 强调文字颜色 3 122" xfId="1369"/>
    <cellStyle name="40% - 强调文字颜色 4 128" xfId="1370"/>
    <cellStyle name="40% - 强调文字颜色 4 133" xfId="1371"/>
    <cellStyle name="20% - 强调文字颜色 3 118" xfId="1372"/>
    <cellStyle name="20% - 强调文字颜色 3 123" xfId="1373"/>
    <cellStyle name="40% - 强调文字颜色 4 129" xfId="1374"/>
    <cellStyle name="40% - 强调文字颜色 4 134" xfId="1375"/>
    <cellStyle name="20% - 强调文字颜色 3 119" xfId="1376"/>
    <cellStyle name="20% - 强调文字颜色 3 124" xfId="1377"/>
    <cellStyle name="40% - 强调文字颜色 4 13" xfId="1378"/>
    <cellStyle name="20% - 强调文字颜色 3 12" xfId="1379"/>
    <cellStyle name="40% - 强调文字颜色 4 135" xfId="1380"/>
    <cellStyle name="40% - 强调文字颜色 4 140" xfId="1381"/>
    <cellStyle name="20% - 强调文字颜色 3 125" xfId="1382"/>
    <cellStyle name="20% - 强调文字颜色 3 130" xfId="1383"/>
    <cellStyle name="40% - 强调文字颜色 4 136" xfId="1384"/>
    <cellStyle name="40% - 强调文字颜色 4 141" xfId="1385"/>
    <cellStyle name="20% - 强调文字颜色 3 126" xfId="1386"/>
    <cellStyle name="20% - 强调文字颜色 3 131" xfId="1387"/>
    <cellStyle name="40% - 强调文字颜色 4 137" xfId="1388"/>
    <cellStyle name="40% - 强调文字颜色 4 142" xfId="1389"/>
    <cellStyle name="20% - 强调文字颜色 3 127" xfId="1390"/>
    <cellStyle name="20% - 强调文字颜色 3 132" xfId="1391"/>
    <cellStyle name="40% - 强调文字颜色 4 138" xfId="1392"/>
    <cellStyle name="40% - 强调文字颜色 4 143" xfId="1393"/>
    <cellStyle name="20% - 强调文字颜色 3 128" xfId="1394"/>
    <cellStyle name="20% - 强调文字颜色 3 133" xfId="1395"/>
    <cellStyle name="40% - 强调文字颜色 4 139" xfId="1396"/>
    <cellStyle name="40% - 强调文字颜色 4 144" xfId="1397"/>
    <cellStyle name="20% - 强调文字颜色 3 129" xfId="1398"/>
    <cellStyle name="20% - 强调文字颜色 3 134" xfId="1399"/>
    <cellStyle name="40% - 强调文字颜色 4 14" xfId="1400"/>
    <cellStyle name="20% - 强调文字颜色 3 13" xfId="1401"/>
    <cellStyle name="40% - 强调文字颜色 4 145" xfId="1402"/>
    <cellStyle name="40% - 强调文字颜色 4 150" xfId="1403"/>
    <cellStyle name="40% - 强调文字颜色 4 200" xfId="1404"/>
    <cellStyle name="20% - 强调文字颜色 3 135" xfId="1405"/>
    <cellStyle name="20% - 强调文字颜色 3 140" xfId="1406"/>
    <cellStyle name="40% - 强调文字颜色 4 146" xfId="1407"/>
    <cellStyle name="40% - 强调文字颜色 4 151" xfId="1408"/>
    <cellStyle name="40% - 强调文字颜色 4 201" xfId="1409"/>
    <cellStyle name="20% - 强调文字颜色 3 136" xfId="1410"/>
    <cellStyle name="20% - 强调文字颜色 3 141" xfId="1411"/>
    <cellStyle name="40% - 强调文字颜色 4 147" xfId="1412"/>
    <cellStyle name="40% - 强调文字颜色 4 152" xfId="1413"/>
    <cellStyle name="40% - 强调文字颜色 4 202" xfId="1414"/>
    <cellStyle name="20% - 强调文字颜色 3 137" xfId="1415"/>
    <cellStyle name="20% - 强调文字颜色 3 142" xfId="1416"/>
    <cellStyle name="40% - 强调文字颜色 4 148" xfId="1417"/>
    <cellStyle name="40% - 强调文字颜色 4 153" xfId="1418"/>
    <cellStyle name="40% - 强调文字颜色 4 203" xfId="1419"/>
    <cellStyle name="20% - 强调文字颜色 3 138" xfId="1420"/>
    <cellStyle name="20% - 强调文字颜色 3 143" xfId="1421"/>
    <cellStyle name="40% - 强调文字颜色 4 149" xfId="1422"/>
    <cellStyle name="40% - 强调文字颜色 4 154" xfId="1423"/>
    <cellStyle name="40% - 强调文字颜色 4 204" xfId="1424"/>
    <cellStyle name="20% - 强调文字颜色 3 139" xfId="1425"/>
    <cellStyle name="20% - 强调文字颜色 3 144" xfId="1426"/>
    <cellStyle name="40% - 强调文字颜色 4 15" xfId="1427"/>
    <cellStyle name="40% - 强调文字颜色 4 20" xfId="1428"/>
    <cellStyle name="20% - 强调文字颜色 3 14" xfId="1429"/>
    <cellStyle name="40% - 强调文字颜色 4 155" xfId="1430"/>
    <cellStyle name="40% - 强调文字颜色 4 160" xfId="1431"/>
    <cellStyle name="40% - 强调文字颜色 4 205" xfId="1432"/>
    <cellStyle name="40% - 强调文字颜色 4 210" xfId="1433"/>
    <cellStyle name="20% - 强调文字颜色 3 145" xfId="1434"/>
    <cellStyle name="20% - 强调文字颜色 3 150" xfId="1435"/>
    <cellStyle name="20% - 强调文字颜色 3 200" xfId="1436"/>
    <cellStyle name="40% - 强调文字颜色 4 156" xfId="1437"/>
    <cellStyle name="40% - 强调文字颜色 4 161" xfId="1438"/>
    <cellStyle name="40% - 强调文字颜色 4 206" xfId="1439"/>
    <cellStyle name="40% - 强调文字颜色 4 211" xfId="1440"/>
    <cellStyle name="20% - 强调文字颜色 3 146" xfId="1441"/>
    <cellStyle name="20% - 强调文字颜色 3 151" xfId="1442"/>
    <cellStyle name="20% - 强调文字颜色 3 201" xfId="1443"/>
    <cellStyle name="40% - 强调文字颜色 4 157" xfId="1444"/>
    <cellStyle name="40% - 强调文字颜色 4 162" xfId="1445"/>
    <cellStyle name="40% - 强调文字颜色 4 207" xfId="1446"/>
    <cellStyle name="40% - 强调文字颜色 4 212" xfId="1447"/>
    <cellStyle name="20% - 强调文字颜色 3 147" xfId="1448"/>
    <cellStyle name="20% - 强调文字颜色 3 152" xfId="1449"/>
    <cellStyle name="20% - 强调文字颜色 3 202" xfId="1450"/>
    <cellStyle name="40% - 强调文字颜色 4 158" xfId="1451"/>
    <cellStyle name="40% - 强调文字颜色 4 163" xfId="1452"/>
    <cellStyle name="40% - 强调文字颜色 4 208" xfId="1453"/>
    <cellStyle name="40% - 强调文字颜色 4 213" xfId="1454"/>
    <cellStyle name="20% - 强调文字颜色 3 148" xfId="1455"/>
    <cellStyle name="20% - 强调文字颜色 3 153" xfId="1456"/>
    <cellStyle name="20% - 强调文字颜色 3 203" xfId="1457"/>
    <cellStyle name="20% - 强调文字颜色 3 149" xfId="1458"/>
    <cellStyle name="20% - 强调文字颜色 3 154" xfId="1459"/>
    <cellStyle name="20% - 强调文字颜色 3 204" xfId="1460"/>
    <cellStyle name="60% - 强调文字颜色 3 2" xfId="1461"/>
    <cellStyle name="40% - 强调文字颜色 4 159" xfId="1462"/>
    <cellStyle name="40% - 强调文字颜色 4 164" xfId="1463"/>
    <cellStyle name="40% - 强调文字颜色 4 209" xfId="1464"/>
    <cellStyle name="40% - 强调文字颜色 4 214" xfId="1465"/>
    <cellStyle name="40% - 强调文字颜色 4 16" xfId="1466"/>
    <cellStyle name="40% - 强调文字颜色 4 21" xfId="1467"/>
    <cellStyle name="20% - 强调文字颜色 3 15" xfId="1468"/>
    <cellStyle name="20% - 强调文字颜色 3 20" xfId="1469"/>
    <cellStyle name="20% - 强调文字颜色 3 155" xfId="1470"/>
    <cellStyle name="20% - 强调文字颜色 3 160" xfId="1471"/>
    <cellStyle name="20% - 强调文字颜色 3 205" xfId="1472"/>
    <cellStyle name="20% - 强调文字颜色 3 210" xfId="1473"/>
    <cellStyle name="60% - 强调文字颜色 3 3" xfId="1474"/>
    <cellStyle name="40% - 强调文字颜色 4 165" xfId="1475"/>
    <cellStyle name="40% - 强调文字颜色 4 170" xfId="1476"/>
    <cellStyle name="40% - 强调文字颜色 4 215" xfId="1477"/>
    <cellStyle name="40% - 强调文字颜色 4 220" xfId="1478"/>
    <cellStyle name="40% - 强调文字颜色 4 166" xfId="1479"/>
    <cellStyle name="40% - 强调文字颜色 4 171" xfId="1480"/>
    <cellStyle name="40% - 强调文字颜色 4 216" xfId="1481"/>
    <cellStyle name="40% - 强调文字颜色 4 221" xfId="1482"/>
    <cellStyle name="20% - 强调文字颜色 3 156" xfId="1483"/>
    <cellStyle name="20% - 强调文字颜色 3 161" xfId="1484"/>
    <cellStyle name="20% - 强调文字颜色 3 206" xfId="1485"/>
    <cellStyle name="20% - 强调文字颜色 3 211" xfId="1486"/>
    <cellStyle name="40% - 强调文字颜色 4 167" xfId="1487"/>
    <cellStyle name="40% - 强调文字颜色 4 172" xfId="1488"/>
    <cellStyle name="40% - 强调文字颜色 4 217" xfId="1489"/>
    <cellStyle name="40% - 强调文字颜色 4 222" xfId="1490"/>
    <cellStyle name="20% - 强调文字颜色 3 157" xfId="1491"/>
    <cellStyle name="20% - 强调文字颜色 3 162" xfId="1492"/>
    <cellStyle name="20% - 强调文字颜色 3 207" xfId="1493"/>
    <cellStyle name="20% - 强调文字颜色 3 212" xfId="1494"/>
    <cellStyle name="40% - 强调文字颜色 4 168" xfId="1495"/>
    <cellStyle name="40% - 强调文字颜色 4 173" xfId="1496"/>
    <cellStyle name="40% - 强调文字颜色 4 218" xfId="1497"/>
    <cellStyle name="40% - 强调文字颜色 4 223" xfId="1498"/>
    <cellStyle name="20% - 强调文字颜色 3 158" xfId="1499"/>
    <cellStyle name="20% - 强调文字颜色 3 163" xfId="1500"/>
    <cellStyle name="20% - 强调文字颜色 3 208" xfId="1501"/>
    <cellStyle name="20% - 强调文字颜色 3 213" xfId="1502"/>
    <cellStyle name="40% - 强调文字颜色 4 169" xfId="1503"/>
    <cellStyle name="40% - 强调文字颜色 4 174" xfId="1504"/>
    <cellStyle name="40% - 强调文字颜色 4 219" xfId="1505"/>
    <cellStyle name="40% - 强调文字颜色 4 224" xfId="1506"/>
    <cellStyle name="20% - 强调文字颜色 3 159" xfId="1507"/>
    <cellStyle name="20% - 强调文字颜色 3 164" xfId="1508"/>
    <cellStyle name="20% - 强调文字颜色 3 209" xfId="1509"/>
    <cellStyle name="20% - 强调文字颜色 3 214" xfId="1510"/>
    <cellStyle name="40% - 强调文字颜色 4 17" xfId="1511"/>
    <cellStyle name="40% - 强调文字颜色 4 22" xfId="1512"/>
    <cellStyle name="20% - 强调文字颜色 3 16" xfId="1513"/>
    <cellStyle name="20% - 强调文字颜色 3 21" xfId="1514"/>
    <cellStyle name="40% - 强调文字颜色 4 175" xfId="1515"/>
    <cellStyle name="40% - 强调文字颜色 4 180" xfId="1516"/>
    <cellStyle name="40% - 强调文字颜色 4 225" xfId="1517"/>
    <cellStyle name="40% - 强调文字颜色 4 230" xfId="1518"/>
    <cellStyle name="20% - 强调文字颜色 3 165" xfId="1519"/>
    <cellStyle name="20% - 强调文字颜色 3 170" xfId="1520"/>
    <cellStyle name="20% - 强调文字颜色 3 215" xfId="1521"/>
    <cellStyle name="20% - 强调文字颜色 3 220" xfId="1522"/>
    <cellStyle name="40% - 强调文字颜色 4 176" xfId="1523"/>
    <cellStyle name="40% - 强调文字颜色 4 181" xfId="1524"/>
    <cellStyle name="40% - 强调文字颜色 4 226" xfId="1525"/>
    <cellStyle name="40% - 强调文字颜色 4 231" xfId="1526"/>
    <cellStyle name="20% - 强调文字颜色 3 166" xfId="1527"/>
    <cellStyle name="20% - 强调文字颜色 3 171" xfId="1528"/>
    <cellStyle name="20% - 强调文字颜色 3 216" xfId="1529"/>
    <cellStyle name="20% - 强调文字颜色 3 221" xfId="1530"/>
    <cellStyle name="40% - 强调文字颜色 4 177" xfId="1531"/>
    <cellStyle name="40% - 强调文字颜色 4 182" xfId="1532"/>
    <cellStyle name="40% - 强调文字颜色 4 227" xfId="1533"/>
    <cellStyle name="40% - 强调文字颜色 4 232" xfId="1534"/>
    <cellStyle name="20% - 强调文字颜色 3 167" xfId="1535"/>
    <cellStyle name="20% - 强调文字颜色 3 172" xfId="1536"/>
    <cellStyle name="20% - 强调文字颜色 3 217" xfId="1537"/>
    <cellStyle name="20% - 强调文字颜色 3 222" xfId="1538"/>
    <cellStyle name="40% - 强调文字颜色 4 178" xfId="1539"/>
    <cellStyle name="40% - 强调文字颜色 4 183" xfId="1540"/>
    <cellStyle name="40% - 强调文字颜色 4 228" xfId="1541"/>
    <cellStyle name="40% - 强调文字颜色 4 233" xfId="1542"/>
    <cellStyle name="20% - 强调文字颜色 3 168" xfId="1543"/>
    <cellStyle name="20% - 强调文字颜色 3 173" xfId="1544"/>
    <cellStyle name="20% - 强调文字颜色 3 218" xfId="1545"/>
    <cellStyle name="20% - 强调文字颜色 3 223" xfId="1546"/>
    <cellStyle name="40% - 强调文字颜色 4 179" xfId="1547"/>
    <cellStyle name="40% - 强调文字颜色 4 184" xfId="1548"/>
    <cellStyle name="40% - 强调文字颜色 4 229" xfId="1549"/>
    <cellStyle name="40% - 强调文字颜色 4 234" xfId="1550"/>
    <cellStyle name="20% - 强调文字颜色 3 169" xfId="1551"/>
    <cellStyle name="20% - 强调文字颜色 3 174" xfId="1552"/>
    <cellStyle name="20% - 强调文字颜色 3 219" xfId="1553"/>
    <cellStyle name="20% - 强调文字颜色 3 224" xfId="1554"/>
    <cellStyle name="40% - 强调文字颜色 4 18" xfId="1555"/>
    <cellStyle name="40% - 强调文字颜色 4 23" xfId="1556"/>
    <cellStyle name="20% - 强调文字颜色 3 17" xfId="1557"/>
    <cellStyle name="20% - 强调文字颜色 3 22" xfId="1558"/>
    <cellStyle name="40% - 强调文字颜色 4 185" xfId="1559"/>
    <cellStyle name="40% - 强调文字颜色 4 190" xfId="1560"/>
    <cellStyle name="40% - 强调文字颜色 4 235" xfId="1561"/>
    <cellStyle name="40% - 强调文字颜色 4 240" xfId="1562"/>
    <cellStyle name="20% - 强调文字颜色 3 175" xfId="1563"/>
    <cellStyle name="20% - 强调文字颜色 3 180" xfId="1564"/>
    <cellStyle name="20% - 强调文字颜色 3 225" xfId="1565"/>
    <cellStyle name="20% - 强调文字颜色 3 230" xfId="1566"/>
    <cellStyle name="40% - 强调文字颜色 4 186" xfId="1567"/>
    <cellStyle name="40% - 强调文字颜色 4 191" xfId="1568"/>
    <cellStyle name="40% - 强调文字颜色 4 236" xfId="1569"/>
    <cellStyle name="40% - 强调文字颜色 4 241" xfId="1570"/>
    <cellStyle name="20% - 强调文字颜色 3 176" xfId="1571"/>
    <cellStyle name="20% - 强调文字颜色 3 181" xfId="1572"/>
    <cellStyle name="20% - 强调文字颜色 3 226" xfId="1573"/>
    <cellStyle name="20% - 强调文字颜色 3 231" xfId="1574"/>
    <cellStyle name="40% - 强调文字颜色 4 187" xfId="1575"/>
    <cellStyle name="40% - 强调文字颜色 4 192" xfId="1576"/>
    <cellStyle name="40% - 强调文字颜色 4 237" xfId="1577"/>
    <cellStyle name="40% - 强调文字颜色 4 242" xfId="1578"/>
    <cellStyle name="20% - 强调文字颜色 3 177" xfId="1579"/>
    <cellStyle name="20% - 强调文字颜色 3 182" xfId="1580"/>
    <cellStyle name="20% - 强调文字颜色 3 227" xfId="1581"/>
    <cellStyle name="20% - 强调文字颜色 3 232" xfId="1582"/>
    <cellStyle name="40% - 强调文字颜色 4 188" xfId="1583"/>
    <cellStyle name="40% - 强调文字颜色 4 193" xfId="1584"/>
    <cellStyle name="40% - 强调文字颜色 4 238" xfId="1585"/>
    <cellStyle name="40% - 强调文字颜色 4 243" xfId="1586"/>
    <cellStyle name="20% - 强调文字颜色 3 178" xfId="1587"/>
    <cellStyle name="20% - 强调文字颜色 3 183" xfId="1588"/>
    <cellStyle name="20% - 强调文字颜色 3 228" xfId="1589"/>
    <cellStyle name="20% - 强调文字颜色 3 233" xfId="1590"/>
    <cellStyle name="40% - 强调文字颜色 4 189" xfId="1591"/>
    <cellStyle name="40% - 强调文字颜色 4 194" xfId="1592"/>
    <cellStyle name="40% - 强调文字颜色 4 239" xfId="1593"/>
    <cellStyle name="40% - 强调文字颜色 4 244" xfId="1594"/>
    <cellStyle name="20% - 强调文字颜色 3 179" xfId="1595"/>
    <cellStyle name="20% - 强调文字颜色 3 184" xfId="1596"/>
    <cellStyle name="20% - 强调文字颜色 3 229" xfId="1597"/>
    <cellStyle name="20% - 强调文字颜色 3 234" xfId="1598"/>
    <cellStyle name="40% - 强调文字颜色 4 19" xfId="1599"/>
    <cellStyle name="40% - 强调文字颜色 4 24" xfId="1600"/>
    <cellStyle name="20% - 强调文字颜色 3 18" xfId="1601"/>
    <cellStyle name="20% - 强调文字颜色 3 23" xfId="1602"/>
    <cellStyle name="40% - 强调文字颜色 4 195" xfId="1603"/>
    <cellStyle name="40% - 强调文字颜色 4 245" xfId="1604"/>
    <cellStyle name="40% - 强调文字颜色 4 250" xfId="1605"/>
    <cellStyle name="20% - 强调文字颜色 3 185" xfId="1606"/>
    <cellStyle name="20% - 强调文字颜色 3 190" xfId="1607"/>
    <cellStyle name="20% - 强调文字颜色 3 235" xfId="1608"/>
    <cellStyle name="20% - 强调文字颜色 3 240" xfId="1609"/>
    <cellStyle name="40% - 强调文字颜色 4 196" xfId="1610"/>
    <cellStyle name="40% - 强调文字颜色 4 246" xfId="1611"/>
    <cellStyle name="40% - 强调文字颜色 4 251" xfId="1612"/>
    <cellStyle name="20% - 强调文字颜色 3 186" xfId="1613"/>
    <cellStyle name="20% - 强调文字颜色 3 191" xfId="1614"/>
    <cellStyle name="20% - 强调文字颜色 3 236" xfId="1615"/>
    <cellStyle name="20% - 强调文字颜色 3 241" xfId="1616"/>
    <cellStyle name="40% - 强调文字颜色 4 197" xfId="1617"/>
    <cellStyle name="40% - 强调文字颜色 4 247" xfId="1618"/>
    <cellStyle name="40% - 强调文字颜色 4 252" xfId="1619"/>
    <cellStyle name="20% - 强调文字颜色 3 187" xfId="1620"/>
    <cellStyle name="20% - 强调文字颜色 3 192" xfId="1621"/>
    <cellStyle name="20% - 强调文字颜色 3 237" xfId="1622"/>
    <cellStyle name="20% - 强调文字颜色 3 242" xfId="1623"/>
    <cellStyle name="40% - 强调文字颜色 4 198" xfId="1624"/>
    <cellStyle name="40% - 强调文字颜色 4 248" xfId="1625"/>
    <cellStyle name="40% - 强调文字颜色 4 253" xfId="1626"/>
    <cellStyle name="20% - 强调文字颜色 3 188" xfId="1627"/>
    <cellStyle name="20% - 强调文字颜色 3 193" xfId="1628"/>
    <cellStyle name="20% - 强调文字颜色 3 238" xfId="1629"/>
    <cellStyle name="20% - 强调文字颜色 3 243" xfId="1630"/>
    <cellStyle name="40% - 强调文字颜色 4 199" xfId="1631"/>
    <cellStyle name="40% - 强调文字颜色 4 249" xfId="1632"/>
    <cellStyle name="40% - 强调文字颜色 4 254" xfId="1633"/>
    <cellStyle name="20% - 强调文字颜色 3 189" xfId="1634"/>
    <cellStyle name="20% - 强调文字颜色 3 194" xfId="1635"/>
    <cellStyle name="20% - 强调文字颜色 3 239" xfId="1636"/>
    <cellStyle name="20% - 强调文字颜色 3 244" xfId="1637"/>
    <cellStyle name="40% - 强调文字颜色 4 25" xfId="1638"/>
    <cellStyle name="40% - 强调文字颜色 4 30" xfId="1639"/>
    <cellStyle name="20% - 强调文字颜色 3 19" xfId="1640"/>
    <cellStyle name="20% - 强调文字颜色 3 24" xfId="1641"/>
    <cellStyle name="40% - 强调文字颜色 4 255" xfId="1642"/>
    <cellStyle name="40% - 强调文字颜色 4 260" xfId="1643"/>
    <cellStyle name="20% - 强调文字颜色 3 195" xfId="1644"/>
    <cellStyle name="20% - 强调文字颜色 3 245" xfId="1645"/>
    <cellStyle name="20% - 强调文字颜色 3 250" xfId="1646"/>
    <cellStyle name="40% - 强调文字颜色 4 256" xfId="1647"/>
    <cellStyle name="40% - 强调文字颜色 4 261" xfId="1648"/>
    <cellStyle name="20% - 强调文字颜色 3 196" xfId="1649"/>
    <cellStyle name="20% - 强调文字颜色 3 246" xfId="1650"/>
    <cellStyle name="20% - 强调文字颜色 3 251" xfId="1651"/>
    <cellStyle name="40% - 强调文字颜色 4 257" xfId="1652"/>
    <cellStyle name="40% - 强调文字颜色 4 262" xfId="1653"/>
    <cellStyle name="20% - 强调文字颜色 3 197" xfId="1654"/>
    <cellStyle name="20% - 强调文字颜色 3 247" xfId="1655"/>
    <cellStyle name="20% - 强调文字颜色 3 252" xfId="1656"/>
    <cellStyle name="40% - 强调文字颜色 4 258" xfId="1657"/>
    <cellStyle name="40% - 强调文字颜色 4 263" xfId="1658"/>
    <cellStyle name="20% - 强调文字颜色 3 198" xfId="1659"/>
    <cellStyle name="20% - 强调文字颜色 3 248" xfId="1660"/>
    <cellStyle name="20% - 强调文字颜色 3 253" xfId="1661"/>
    <cellStyle name="20% - 强调文字颜色 3 199" xfId="1662"/>
    <cellStyle name="20% - 强调文字颜色 3 249" xfId="1663"/>
    <cellStyle name="20% - 强调文字颜色 3 254" xfId="1664"/>
    <cellStyle name="60% - 强调文字颜色 4 2" xfId="1665"/>
    <cellStyle name="40% - 强调文字颜色 4 259" xfId="1666"/>
    <cellStyle name="40% - 强调文字颜色 4 264" xfId="1667"/>
    <cellStyle name="20% - 强调文字颜色 3 2" xfId="1668"/>
    <cellStyle name="20% - 强调文字颜色 3 2 2" xfId="1669"/>
    <cellStyle name="20% - 强调文字颜色 3 2 3" xfId="1670"/>
    <cellStyle name="40% - 强调文字颜色 4 26" xfId="1671"/>
    <cellStyle name="40% - 强调文字颜色 4 31" xfId="1672"/>
    <cellStyle name="20% - 强调文字颜色 3 25" xfId="1673"/>
    <cellStyle name="20% - 强调文字颜色 3 30" xfId="1674"/>
    <cellStyle name="20% - 强调文字颜色 3 255" xfId="1675"/>
    <cellStyle name="20% - 强调文字颜色 3 260" xfId="1676"/>
    <cellStyle name="60% - 强调文字颜色 4 3" xfId="1677"/>
    <cellStyle name="40% - 强调文字颜色 4 265" xfId="1678"/>
    <cellStyle name="40% - 强调文字颜色 4 270" xfId="1679"/>
    <cellStyle name="40% - 强调文字颜色 4 266" xfId="1680"/>
    <cellStyle name="40% - 强调文字颜色 4 271" xfId="1681"/>
    <cellStyle name="20% - 强调文字颜色 3 256" xfId="1682"/>
    <cellStyle name="20% - 强调文字颜色 3 261" xfId="1683"/>
    <cellStyle name="40% - 强调文字颜色 4 267" xfId="1684"/>
    <cellStyle name="40% - 强调文字颜色 4 272" xfId="1685"/>
    <cellStyle name="20% - 强调文字颜色 3 257" xfId="1686"/>
    <cellStyle name="20% - 强调文字颜色 3 262" xfId="1687"/>
    <cellStyle name="40% - 强调文字颜色 4 268" xfId="1688"/>
    <cellStyle name="40% - 强调文字颜色 4 273" xfId="1689"/>
    <cellStyle name="20% - 强调文字颜色 3 258" xfId="1690"/>
    <cellStyle name="20% - 强调文字颜色 3 263" xfId="1691"/>
    <cellStyle name="40% - 强调文字颜色 4 269" xfId="1692"/>
    <cellStyle name="40% - 强调文字颜色 4 274" xfId="1693"/>
    <cellStyle name="20% - 强调文字颜色 3 259" xfId="1694"/>
    <cellStyle name="20% - 强调文字颜色 3 264" xfId="1695"/>
    <cellStyle name="40% - 强调文字颜色 4 27" xfId="1696"/>
    <cellStyle name="40% - 强调文字颜色 4 32" xfId="1697"/>
    <cellStyle name="20% - 强调文字颜色 3 26" xfId="1698"/>
    <cellStyle name="20% - 强调文字颜色 3 31" xfId="1699"/>
    <cellStyle name="40% - 强调文字颜色 4 275" xfId="1700"/>
    <cellStyle name="20% - 强调文字颜色 3 265" xfId="1701"/>
    <cellStyle name="20% - 强调文字颜色 3 270" xfId="1702"/>
    <cellStyle name="40% - 强调文字颜色 4 276" xfId="1703"/>
    <cellStyle name="20% - 强调文字颜色 3 266" xfId="1704"/>
    <cellStyle name="20% - 强调文字颜色 3 271" xfId="1705"/>
    <cellStyle name="40% - 强调文字颜色 4 277" xfId="1706"/>
    <cellStyle name="20% - 强调文字颜色 3 267" xfId="1707"/>
    <cellStyle name="20% - 强调文字颜色 3 272" xfId="1708"/>
    <cellStyle name="20% - 强调文字颜色 3 268" xfId="1709"/>
    <cellStyle name="20% - 强调文字颜色 3 273" xfId="1710"/>
    <cellStyle name="20% - 强调文字颜色 3 269" xfId="1711"/>
    <cellStyle name="20% - 强调文字颜色 3 274" xfId="1712"/>
    <cellStyle name="60% - 强调文字颜色 3 3 2" xfId="1713"/>
    <cellStyle name="40% - 强调文字颜色 4 28" xfId="1714"/>
    <cellStyle name="40% - 强调文字颜色 4 33" xfId="1715"/>
    <cellStyle name="20% - 强调文字颜色 3 27" xfId="1716"/>
    <cellStyle name="20% - 强调文字颜色 3 32" xfId="1717"/>
    <cellStyle name="20% - 强调文字颜色 3 275" xfId="1718"/>
    <cellStyle name="20% - 强调文字颜色 3 276" xfId="1719"/>
    <cellStyle name="20% - 强调文字颜色 3 277" xfId="1720"/>
    <cellStyle name="40% - 强调文字颜色 4 29" xfId="1721"/>
    <cellStyle name="40% - 强调文字颜色 4 34" xfId="1722"/>
    <cellStyle name="20% - 强调文字颜色 3 28" xfId="1723"/>
    <cellStyle name="20% - 强调文字颜色 3 33" xfId="1724"/>
    <cellStyle name="40% - 强调文字颜色 4 35" xfId="1725"/>
    <cellStyle name="40% - 强调文字颜色 4 40" xfId="1726"/>
    <cellStyle name="20% - 强调文字颜色 3 29" xfId="1727"/>
    <cellStyle name="20% - 强调文字颜色 3 34" xfId="1728"/>
    <cellStyle name="20% - 强调文字颜色 3 3" xfId="1729"/>
    <cellStyle name="20% - 强调文字颜色 3 3 2" xfId="1730"/>
    <cellStyle name="20% - 强调文字颜色 3 3 3" xfId="1731"/>
    <cellStyle name="40% - 强调文字颜色 4 36" xfId="1732"/>
    <cellStyle name="40% - 强调文字颜色 4 41" xfId="1733"/>
    <cellStyle name="20% - 强调文字颜色 3 35" xfId="1734"/>
    <cellStyle name="20% - 强调文字颜色 3 40" xfId="1735"/>
    <cellStyle name="40% - 强调文字颜色 4 37" xfId="1736"/>
    <cellStyle name="40% - 强调文字颜色 4 42" xfId="1737"/>
    <cellStyle name="20% - 强调文字颜色 3 36" xfId="1738"/>
    <cellStyle name="20% - 强调文字颜色 3 41" xfId="1739"/>
    <cellStyle name="40% - 强调文字颜色 4 38" xfId="1740"/>
    <cellStyle name="40% - 强调文字颜色 4 43" xfId="1741"/>
    <cellStyle name="40% - 强调文字颜色 2 3 2" xfId="1742"/>
    <cellStyle name="20% - 强调文字颜色 3 37" xfId="1743"/>
    <cellStyle name="20% - 强调文字颜色 3 42" xfId="1744"/>
    <cellStyle name="40% - 强调文字颜色 4 39" xfId="1745"/>
    <cellStyle name="40% - 强调文字颜色 4 44" xfId="1746"/>
    <cellStyle name="40% - 强调文字颜色 2 3 3" xfId="1747"/>
    <cellStyle name="20% - 强调文字颜色 3 38" xfId="1748"/>
    <cellStyle name="20% - 强调文字颜色 3 43" xfId="1749"/>
    <cellStyle name="40% - 强调文字颜色 4 45" xfId="1750"/>
    <cellStyle name="40% - 强调文字颜色 4 50" xfId="1751"/>
    <cellStyle name="20% - 强调文字颜色 3 39" xfId="1752"/>
    <cellStyle name="20% - 强调文字颜色 3 44" xfId="1753"/>
    <cellStyle name="20% - 强调文字颜色 3 4" xfId="1754"/>
    <cellStyle name="40% - 强调文字颜色 4 46" xfId="1755"/>
    <cellStyle name="40% - 强调文字颜色 4 51" xfId="1756"/>
    <cellStyle name="20% - 强调文字颜色 3 45" xfId="1757"/>
    <cellStyle name="20% - 强调文字颜色 3 50" xfId="1758"/>
    <cellStyle name="40% - 强调文字颜色 4 47" xfId="1759"/>
    <cellStyle name="40% - 强调文字颜色 4 52" xfId="1760"/>
    <cellStyle name="20% - 强调文字颜色 3 46" xfId="1761"/>
    <cellStyle name="20% - 强调文字颜色 3 51" xfId="1762"/>
    <cellStyle name="40% - 强调文字颜色 4 55" xfId="1763"/>
    <cellStyle name="40% - 强调文字颜色 4 60" xfId="1764"/>
    <cellStyle name="20% - 强调文字颜色 3 49" xfId="1765"/>
    <cellStyle name="20% - 强调文字颜色 3 54" xfId="1766"/>
    <cellStyle name="20% - 强调文字颜色 3 5" xfId="1767"/>
    <cellStyle name="40% - 强调文字颜色 4 56" xfId="1768"/>
    <cellStyle name="40% - 强调文字颜色 4 61" xfId="1769"/>
    <cellStyle name="20% - 强调文字颜色 3 55" xfId="1770"/>
    <cellStyle name="20% - 强调文字颜色 3 60" xfId="1771"/>
    <cellStyle name="40% - 强调文字颜色 4 57" xfId="1772"/>
    <cellStyle name="40% - 强调文字颜色 4 62" xfId="1773"/>
    <cellStyle name="20% - 强调文字颜色 3 56" xfId="1774"/>
    <cellStyle name="20% - 强调文字颜色 3 61" xfId="1775"/>
    <cellStyle name="40% - 强调文字颜色 4 58" xfId="1776"/>
    <cellStyle name="40% - 强调文字颜色 4 63" xfId="1777"/>
    <cellStyle name="20% - 强调文字颜色 3 57" xfId="1778"/>
    <cellStyle name="20% - 强调文字颜色 3 62" xfId="1779"/>
    <cellStyle name="40% - 强调文字颜色 4 59" xfId="1780"/>
    <cellStyle name="40% - 强调文字颜色 4 64" xfId="1781"/>
    <cellStyle name="20% - 强调文字颜色 3 58" xfId="1782"/>
    <cellStyle name="20% - 强调文字颜色 3 63" xfId="1783"/>
    <cellStyle name="40% - 强调文字颜色 4 65" xfId="1784"/>
    <cellStyle name="40% - 强调文字颜色 4 70" xfId="1785"/>
    <cellStyle name="20% - 强调文字颜色 3 59" xfId="1786"/>
    <cellStyle name="20% - 强调文字颜色 3 64" xfId="1787"/>
    <cellStyle name="20% - 强调文字颜色 3 6" xfId="1788"/>
    <cellStyle name="40% - 强调文字颜色 4 66" xfId="1789"/>
    <cellStyle name="40% - 强调文字颜色 4 71" xfId="1790"/>
    <cellStyle name="20% - 强调文字颜色 3 65" xfId="1791"/>
    <cellStyle name="20% - 强调文字颜色 3 70" xfId="1792"/>
    <cellStyle name="40% - 强调文字颜色 4 67" xfId="1793"/>
    <cellStyle name="40% - 强调文字颜色 4 72" xfId="1794"/>
    <cellStyle name="20% - 强调文字颜色 3 66" xfId="1795"/>
    <cellStyle name="20% - 强调文字颜色 3 71" xfId="1796"/>
    <cellStyle name="40% - 强调文字颜色 4 68" xfId="1797"/>
    <cellStyle name="40% - 强调文字颜色 4 73" xfId="1798"/>
    <cellStyle name="20% - 强调文字颜色 3 67" xfId="1799"/>
    <cellStyle name="20% - 强调文字颜色 3 72" xfId="1800"/>
    <cellStyle name="40% - 强调文字颜色 4 69" xfId="1801"/>
    <cellStyle name="40% - 强调文字颜色 4 74" xfId="1802"/>
    <cellStyle name="20% - 强调文字颜色 3 68" xfId="1803"/>
    <cellStyle name="20% - 强调文字颜色 3 73" xfId="1804"/>
    <cellStyle name="40% - 强调文字颜色 4 75" xfId="1805"/>
    <cellStyle name="40% - 强调文字颜色 4 80" xfId="1806"/>
    <cellStyle name="20% - 强调文字颜色 3 69" xfId="1807"/>
    <cellStyle name="20% - 强调文字颜色 3 74" xfId="1808"/>
    <cellStyle name="20% - 强调文字颜色 3 7" xfId="1809"/>
    <cellStyle name="40% - 强调文字颜色 4 76" xfId="1810"/>
    <cellStyle name="40% - 强调文字颜色 4 81" xfId="1811"/>
    <cellStyle name="20% - 强调文字颜色 3 75" xfId="1812"/>
    <cellStyle name="20% - 强调文字颜色 3 80" xfId="1813"/>
    <cellStyle name="40% - 强调文字颜色 4 77" xfId="1814"/>
    <cellStyle name="40% - 强调文字颜色 4 82" xfId="1815"/>
    <cellStyle name="20% - 强调文字颜色 3 76" xfId="1816"/>
    <cellStyle name="20% - 强调文字颜色 3 81" xfId="1817"/>
    <cellStyle name="40% - 强调文字颜色 4 78" xfId="1818"/>
    <cellStyle name="40% - 强调文字颜色 4 83" xfId="1819"/>
    <cellStyle name="20% - 强调文字颜色 3 77" xfId="1820"/>
    <cellStyle name="20% - 强调文字颜色 3 82" xfId="1821"/>
    <cellStyle name="40% - 强调文字颜色 4 79" xfId="1822"/>
    <cellStyle name="40% - 强调文字颜色 4 84" xfId="1823"/>
    <cellStyle name="20% - 强调文字颜色 3 78" xfId="1824"/>
    <cellStyle name="20% - 强调文字颜色 3 83" xfId="1825"/>
    <cellStyle name="40% - 强调文字颜色 4 85" xfId="1826"/>
    <cellStyle name="40% - 强调文字颜色 4 90" xfId="1827"/>
    <cellStyle name="20% - 强调文字颜色 3 79" xfId="1828"/>
    <cellStyle name="20% - 强调文字颜色 3 84" xfId="1829"/>
    <cellStyle name="20% - 强调文字颜色 3 8" xfId="1830"/>
    <cellStyle name="40% - 强调文字颜色 4 86" xfId="1831"/>
    <cellStyle name="40% - 强调文字颜色 4 91" xfId="1832"/>
    <cellStyle name="20% - 强调文字颜色 3 85" xfId="1833"/>
    <cellStyle name="20% - 强调文字颜色 3 90" xfId="1834"/>
    <cellStyle name="40% - 强调文字颜色 4 87" xfId="1835"/>
    <cellStyle name="40% - 强调文字颜色 4 92" xfId="1836"/>
    <cellStyle name="20% - 强调文字颜色 3 86" xfId="1837"/>
    <cellStyle name="20% - 强调文字颜色 3 91" xfId="1838"/>
    <cellStyle name="40% - 强调文字颜色 4 88" xfId="1839"/>
    <cellStyle name="40% - 强调文字颜色 4 93" xfId="1840"/>
    <cellStyle name="20% - 强调文字颜色 3 87" xfId="1841"/>
    <cellStyle name="20% - 强调文字颜色 3 92" xfId="1842"/>
    <cellStyle name="40% - 强调文字颜色 4 89" xfId="1843"/>
    <cellStyle name="40% - 强调文字颜色 4 94" xfId="1844"/>
    <cellStyle name="20% - 强调文字颜色 3 88" xfId="1845"/>
    <cellStyle name="20% - 强调文字颜色 3 93" xfId="1846"/>
    <cellStyle name="40% - 强调文字颜色 4 95" xfId="1847"/>
    <cellStyle name="20% - 强调文字颜色 3 89" xfId="1848"/>
    <cellStyle name="20% - 强调文字颜色 3 94" xfId="1849"/>
    <cellStyle name="20% - 强调文字颜色 3 9" xfId="1850"/>
    <cellStyle name="40% - 强调文字颜色 4 96" xfId="1851"/>
    <cellStyle name="40% - 强调文字颜色 2 100" xfId="1852"/>
    <cellStyle name="20% - 强调文字颜色 3 95" xfId="1853"/>
    <cellStyle name="40% - 强调文字颜色 4 97" xfId="1854"/>
    <cellStyle name="40% - 强调文字颜色 2 101" xfId="1855"/>
    <cellStyle name="20% - 强调文字颜色 3 96" xfId="1856"/>
    <cellStyle name="40% - 强调文字颜色 4 98" xfId="1857"/>
    <cellStyle name="40% - 强调文字颜色 2 102" xfId="1858"/>
    <cellStyle name="20% - 强调文字颜色 3 97" xfId="1859"/>
    <cellStyle name="40% - 强调文字颜色 4 99" xfId="1860"/>
    <cellStyle name="40% - 强调文字颜色 2 103" xfId="1861"/>
    <cellStyle name="20% - 强调文字颜色 3 98" xfId="1862"/>
    <cellStyle name="40% - 强调文字颜色 2 104" xfId="1863"/>
    <cellStyle name="20% - 强调文字颜色 3 99" xfId="1864"/>
    <cellStyle name="40% - 强调文字颜色 5 11" xfId="1865"/>
    <cellStyle name="20% - 强调文字颜色 4 10" xfId="1866"/>
    <cellStyle name="40% - 强调文字颜色 5 105" xfId="1867"/>
    <cellStyle name="40% - 强调文字颜色 5 110" xfId="1868"/>
    <cellStyle name="20% - 强调文字颜色 4 100" xfId="1869"/>
    <cellStyle name="40% - 强调文字颜色 5 106" xfId="1870"/>
    <cellStyle name="40% - 强调文字颜色 5 111" xfId="1871"/>
    <cellStyle name="20% - 强调文字颜色 4 101" xfId="1872"/>
    <cellStyle name="40% - 强调文字颜色 5 107" xfId="1873"/>
    <cellStyle name="40% - 强调文字颜色 5 112" xfId="1874"/>
    <cellStyle name="20% - 强调文字颜色 4 102" xfId="1875"/>
    <cellStyle name="40% - 强调文字颜色 5 108" xfId="1876"/>
    <cellStyle name="40% - 强调文字颜色 5 113" xfId="1877"/>
    <cellStyle name="20% - 强调文字颜色 4 103" xfId="1878"/>
    <cellStyle name="40% - 强调文字颜色 5 109" xfId="1879"/>
    <cellStyle name="40% - 强调文字颜色 5 114" xfId="1880"/>
    <cellStyle name="20% - 强调文字颜色 4 104" xfId="1881"/>
    <cellStyle name="40% - 强调文字颜色 5 115" xfId="1882"/>
    <cellStyle name="40% - 强调文字颜色 5 120" xfId="1883"/>
    <cellStyle name="20% - 强调文字颜色 4 105" xfId="1884"/>
    <cellStyle name="20% - 强调文字颜色 4 110" xfId="1885"/>
    <cellStyle name="常规 2 2 2 2" xfId="1886"/>
    <cellStyle name="40% - 强调文字颜色 5 116" xfId="1887"/>
    <cellStyle name="40% - 强调文字颜色 5 121" xfId="1888"/>
    <cellStyle name="20% - 强调文字颜色 4 106" xfId="1889"/>
    <cellStyle name="20% - 强调文字颜色 4 111" xfId="1890"/>
    <cellStyle name="40% - 强调文字颜色 5 117" xfId="1891"/>
    <cellStyle name="40% - 强调文字颜色 5 122" xfId="1892"/>
    <cellStyle name="20% - 强调文字颜色 4 107" xfId="1893"/>
    <cellStyle name="20% - 强调文字颜色 4 112" xfId="1894"/>
    <cellStyle name="40% - 强调文字颜色 5 12" xfId="1895"/>
    <cellStyle name="20% - 强调文字颜色 4 11" xfId="1896"/>
    <cellStyle name="40% - 强调文字颜色 5 129" xfId="1897"/>
    <cellStyle name="40% - 强调文字颜色 5 134" xfId="1898"/>
    <cellStyle name="20% - 强调文字颜色 4 119" xfId="1899"/>
    <cellStyle name="20% - 强调文字颜色 4 124" xfId="1900"/>
    <cellStyle name="40% - 强调文字颜色 5 13" xfId="1901"/>
    <cellStyle name="20% - 强调文字颜色 4 12" xfId="1902"/>
    <cellStyle name="40% - 强调文字颜色 5 135" xfId="1903"/>
    <cellStyle name="40% - 强调文字颜色 5 140" xfId="1904"/>
    <cellStyle name="20% - 强调文字颜色 4 125" xfId="1905"/>
    <cellStyle name="20% - 强调文字颜色 4 130" xfId="1906"/>
    <cellStyle name="40% - 强调文字颜色 5 136" xfId="1907"/>
    <cellStyle name="40% - 强调文字颜色 5 141" xfId="1908"/>
    <cellStyle name="20% - 强调文字颜色 4 126" xfId="1909"/>
    <cellStyle name="20% - 强调文字颜色 4 131" xfId="1910"/>
    <cellStyle name="40% - 强调文字颜色 5 137" xfId="1911"/>
    <cellStyle name="40% - 强调文字颜色 5 142" xfId="1912"/>
    <cellStyle name="20% - 强调文字颜色 4 127" xfId="1913"/>
    <cellStyle name="20% - 强调文字颜色 4 132" xfId="1914"/>
    <cellStyle name="40% - 强调文字颜色 5 138" xfId="1915"/>
    <cellStyle name="40% - 强调文字颜色 5 143" xfId="1916"/>
    <cellStyle name="20% - 强调文字颜色 4 128" xfId="1917"/>
    <cellStyle name="20% - 强调文字颜色 4 133" xfId="1918"/>
    <cellStyle name="40% - 强调文字颜色 5 139" xfId="1919"/>
    <cellStyle name="40% - 强调文字颜色 5 144" xfId="1920"/>
    <cellStyle name="20% - 强调文字颜色 4 129" xfId="1921"/>
    <cellStyle name="20% - 强调文字颜色 4 134" xfId="1922"/>
    <cellStyle name="40% - 强调文字颜色 5 14" xfId="1923"/>
    <cellStyle name="20% - 强调文字颜色 4 13" xfId="1924"/>
    <cellStyle name="40% - 强调文字颜色 5 145" xfId="1925"/>
    <cellStyle name="40% - 强调文字颜色 5 150" xfId="1926"/>
    <cellStyle name="40% - 强调文字颜色 5 200" xfId="1927"/>
    <cellStyle name="20% - 强调文字颜色 4 135" xfId="1928"/>
    <cellStyle name="20% - 强调文字颜色 4 140" xfId="1929"/>
    <cellStyle name="40% - 强调文字颜色 5 146" xfId="1930"/>
    <cellStyle name="40% - 强调文字颜色 5 151" xfId="1931"/>
    <cellStyle name="40% - 强调文字颜色 5 201" xfId="1932"/>
    <cellStyle name="20% - 强调文字颜色 4 136" xfId="1933"/>
    <cellStyle name="20% - 强调文字颜色 4 141" xfId="1934"/>
    <cellStyle name="40% - 强调文字颜色 5 147" xfId="1935"/>
    <cellStyle name="40% - 强调文字颜色 5 152" xfId="1936"/>
    <cellStyle name="40% - 强调文字颜色 5 202" xfId="1937"/>
    <cellStyle name="20% - 强调文字颜色 4 137" xfId="1938"/>
    <cellStyle name="20% - 强调文字颜色 4 142" xfId="1939"/>
    <cellStyle name="40% - 强调文字颜色 5 148" xfId="1940"/>
    <cellStyle name="40% - 强调文字颜色 5 153" xfId="1941"/>
    <cellStyle name="40% - 强调文字颜色 5 203" xfId="1942"/>
    <cellStyle name="20% - 强调文字颜色 4 138" xfId="1943"/>
    <cellStyle name="20% - 强调文字颜色 4 143" xfId="1944"/>
    <cellStyle name="40% - 强调文字颜色 5 149" xfId="1945"/>
    <cellStyle name="40% - 强调文字颜色 5 154" xfId="1946"/>
    <cellStyle name="40% - 强调文字颜色 5 204" xfId="1947"/>
    <cellStyle name="20% - 强调文字颜色 4 139" xfId="1948"/>
    <cellStyle name="20% - 强调文字颜色 4 144" xfId="1949"/>
    <cellStyle name="40% - 强调文字颜色 5 15" xfId="1950"/>
    <cellStyle name="40% - 强调文字颜色 5 20" xfId="1951"/>
    <cellStyle name="20% - 强调文字颜色 4 14" xfId="1952"/>
    <cellStyle name="40% - 强调文字颜色 5 155" xfId="1953"/>
    <cellStyle name="40% - 强调文字颜色 5 160" xfId="1954"/>
    <cellStyle name="40% - 强调文字颜色 5 205" xfId="1955"/>
    <cellStyle name="40% - 强调文字颜色 5 210" xfId="1956"/>
    <cellStyle name="20% - 强调文字颜色 4 145" xfId="1957"/>
    <cellStyle name="20% - 强调文字颜色 4 150" xfId="1958"/>
    <cellStyle name="20% - 强调文字颜色 4 200" xfId="1959"/>
    <cellStyle name="40% - 强调文字颜色 5 156" xfId="1960"/>
    <cellStyle name="40% - 强调文字颜色 5 161" xfId="1961"/>
    <cellStyle name="40% - 强调文字颜色 5 206" xfId="1962"/>
    <cellStyle name="40% - 强调文字颜色 5 211" xfId="1963"/>
    <cellStyle name="20% - 强调文字颜色 4 146" xfId="1964"/>
    <cellStyle name="20% - 强调文字颜色 4 151" xfId="1965"/>
    <cellStyle name="20% - 强调文字颜色 4 201" xfId="1966"/>
    <cellStyle name="40% - 强调文字颜色 5 157" xfId="1967"/>
    <cellStyle name="40% - 强调文字颜色 5 162" xfId="1968"/>
    <cellStyle name="40% - 强调文字颜色 5 207" xfId="1969"/>
    <cellStyle name="40% - 强调文字颜色 5 212" xfId="1970"/>
    <cellStyle name="20% - 强调文字颜色 4 147" xfId="1971"/>
    <cellStyle name="20% - 强调文字颜色 4 152" xfId="1972"/>
    <cellStyle name="20% - 强调文字颜色 4 202" xfId="1973"/>
    <cellStyle name="40% - 强调文字颜色 5 158" xfId="1974"/>
    <cellStyle name="40% - 强调文字颜色 5 163" xfId="1975"/>
    <cellStyle name="40% - 强调文字颜色 5 208" xfId="1976"/>
    <cellStyle name="40% - 强调文字颜色 5 213" xfId="1977"/>
    <cellStyle name="20% - 强调文字颜色 4 148" xfId="1978"/>
    <cellStyle name="20% - 强调文字颜色 4 153" xfId="1979"/>
    <cellStyle name="20% - 强调文字颜色 4 203" xfId="1980"/>
    <cellStyle name="40% - 强调文字颜色 5 159" xfId="1981"/>
    <cellStyle name="40% - 强调文字颜色 5 164" xfId="1982"/>
    <cellStyle name="40% - 强调文字颜色 5 209" xfId="1983"/>
    <cellStyle name="40% - 强调文字颜色 5 214" xfId="1984"/>
    <cellStyle name="20% - 强调文字颜色 4 149" xfId="1985"/>
    <cellStyle name="20% - 强调文字颜色 4 154" xfId="1986"/>
    <cellStyle name="20% - 强调文字颜色 4 204" xfId="1987"/>
    <cellStyle name="40% - 强调文字颜色 5 16" xfId="1988"/>
    <cellStyle name="40% - 强调文字颜色 5 21" xfId="1989"/>
    <cellStyle name="20% - 强调文字颜色 4 15" xfId="1990"/>
    <cellStyle name="20% - 强调文字颜色 4 20" xfId="1991"/>
    <cellStyle name="40% - 强调文字颜色 5 165" xfId="1992"/>
    <cellStyle name="40% - 强调文字颜色 5 170" xfId="1993"/>
    <cellStyle name="40% - 强调文字颜色 5 215" xfId="1994"/>
    <cellStyle name="40% - 强调文字颜色 5 220" xfId="1995"/>
    <cellStyle name="20% - 强调文字颜色 4 155" xfId="1996"/>
    <cellStyle name="20% - 强调文字颜色 4 160" xfId="1997"/>
    <cellStyle name="20% - 强调文字颜色 4 205" xfId="1998"/>
    <cellStyle name="20% - 强调文字颜色 4 210" xfId="1999"/>
    <cellStyle name="常规 2 2 3 2" xfId="2000"/>
    <cellStyle name="40% - 强调文字颜色 5 166" xfId="2001"/>
    <cellStyle name="40% - 强调文字颜色 5 171" xfId="2002"/>
    <cellStyle name="40% - 强调文字颜色 5 216" xfId="2003"/>
    <cellStyle name="40% - 强调文字颜色 5 221" xfId="2004"/>
    <cellStyle name="20% - 强调文字颜色 4 156" xfId="2005"/>
    <cellStyle name="20% - 强调文字颜色 4 161" xfId="2006"/>
    <cellStyle name="20% - 强调文字颜色 4 206" xfId="2007"/>
    <cellStyle name="20% - 强调文字颜色 4 211" xfId="2008"/>
    <cellStyle name="40% - 强调文字颜色 5 167" xfId="2009"/>
    <cellStyle name="40% - 强调文字颜色 5 172" xfId="2010"/>
    <cellStyle name="40% - 强调文字颜色 5 217" xfId="2011"/>
    <cellStyle name="40% - 强调文字颜色 5 222" xfId="2012"/>
    <cellStyle name="20% - 强调文字颜色 4 157" xfId="2013"/>
    <cellStyle name="20% - 强调文字颜色 4 162" xfId="2014"/>
    <cellStyle name="20% - 强调文字颜色 4 207" xfId="2015"/>
    <cellStyle name="20% - 强调文字颜色 4 212" xfId="2016"/>
    <cellStyle name="40% - 强调文字颜色 5 168" xfId="2017"/>
    <cellStyle name="40% - 强调文字颜色 5 173" xfId="2018"/>
    <cellStyle name="40% - 强调文字颜色 5 218" xfId="2019"/>
    <cellStyle name="40% - 强调文字颜色 5 223" xfId="2020"/>
    <cellStyle name="20% - 强调文字颜色 4 158" xfId="2021"/>
    <cellStyle name="20% - 强调文字颜色 4 163" xfId="2022"/>
    <cellStyle name="20% - 强调文字颜色 4 208" xfId="2023"/>
    <cellStyle name="20% - 强调文字颜色 4 213" xfId="2024"/>
    <cellStyle name="40% - 强调文字颜色 5 169" xfId="2025"/>
    <cellStyle name="40% - 强调文字颜色 5 174" xfId="2026"/>
    <cellStyle name="40% - 强调文字颜色 5 219" xfId="2027"/>
    <cellStyle name="40% - 强调文字颜色 5 224" xfId="2028"/>
    <cellStyle name="20% - 强调文字颜色 4 159" xfId="2029"/>
    <cellStyle name="20% - 强调文字颜色 4 164" xfId="2030"/>
    <cellStyle name="20% - 强调文字颜色 4 209" xfId="2031"/>
    <cellStyle name="20% - 强调文字颜色 4 214" xfId="2032"/>
    <cellStyle name="40% - 强调文字颜色 5 17" xfId="2033"/>
    <cellStyle name="40% - 强调文字颜色 5 22" xfId="2034"/>
    <cellStyle name="20% - 强调文字颜色 4 16" xfId="2035"/>
    <cellStyle name="20% - 强调文字颜色 4 21" xfId="2036"/>
    <cellStyle name="40% - 强调文字颜色 5 175" xfId="2037"/>
    <cellStyle name="40% - 强调文字颜色 5 180" xfId="2038"/>
    <cellStyle name="40% - 强调文字颜色 5 225" xfId="2039"/>
    <cellStyle name="40% - 强调文字颜色 5 230" xfId="2040"/>
    <cellStyle name="20% - 强调文字颜色 4 165" xfId="2041"/>
    <cellStyle name="20% - 强调文字颜色 4 170" xfId="2042"/>
    <cellStyle name="20% - 强调文字颜色 4 215" xfId="2043"/>
    <cellStyle name="20% - 强调文字颜色 4 220" xfId="2044"/>
    <cellStyle name="40% - 强调文字颜色 5 176" xfId="2045"/>
    <cellStyle name="40% - 强调文字颜色 5 181" xfId="2046"/>
    <cellStyle name="40% - 强调文字颜色 5 226" xfId="2047"/>
    <cellStyle name="40% - 强调文字颜色 5 231" xfId="2048"/>
    <cellStyle name="20% - 强调文字颜色 4 166" xfId="2049"/>
    <cellStyle name="20% - 强调文字颜色 4 171" xfId="2050"/>
    <cellStyle name="20% - 强调文字颜色 4 216" xfId="2051"/>
    <cellStyle name="20% - 强调文字颜色 4 221" xfId="2052"/>
    <cellStyle name="40% - 强调文字颜色 5 177" xfId="2053"/>
    <cellStyle name="40% - 强调文字颜色 5 182" xfId="2054"/>
    <cellStyle name="40% - 强调文字颜色 5 227" xfId="2055"/>
    <cellStyle name="40% - 强调文字颜色 5 232" xfId="2056"/>
    <cellStyle name="20% - 强调文字颜色 4 167" xfId="2057"/>
    <cellStyle name="20% - 强调文字颜色 4 172" xfId="2058"/>
    <cellStyle name="20% - 强调文字颜色 4 217" xfId="2059"/>
    <cellStyle name="20% - 强调文字颜色 4 222" xfId="2060"/>
    <cellStyle name="40% - 强调文字颜色 5 178" xfId="2061"/>
    <cellStyle name="40% - 强调文字颜色 5 183" xfId="2062"/>
    <cellStyle name="40% - 强调文字颜色 5 228" xfId="2063"/>
    <cellStyle name="40% - 强调文字颜色 5 233" xfId="2064"/>
    <cellStyle name="20% - 强调文字颜色 4 168" xfId="2065"/>
    <cellStyle name="20% - 强调文字颜色 4 173" xfId="2066"/>
    <cellStyle name="20% - 强调文字颜色 4 218" xfId="2067"/>
    <cellStyle name="20% - 强调文字颜色 4 223" xfId="2068"/>
    <cellStyle name="40% - 强调文字颜色 5 179" xfId="2069"/>
    <cellStyle name="40% - 强调文字颜色 5 184" xfId="2070"/>
    <cellStyle name="40% - 强调文字颜色 5 229" xfId="2071"/>
    <cellStyle name="40% - 强调文字颜色 5 234" xfId="2072"/>
    <cellStyle name="20% - 强调文字颜色 4 169" xfId="2073"/>
    <cellStyle name="20% - 强调文字颜色 4 174" xfId="2074"/>
    <cellStyle name="20% - 强调文字颜色 4 219" xfId="2075"/>
    <cellStyle name="20% - 强调文字颜色 4 224" xfId="2076"/>
    <cellStyle name="40% - 强调文字颜色 5 18" xfId="2077"/>
    <cellStyle name="40% - 强调文字颜色 5 23" xfId="2078"/>
    <cellStyle name="20% - 强调文字颜色 4 17" xfId="2079"/>
    <cellStyle name="20% - 强调文字颜色 4 22" xfId="2080"/>
    <cellStyle name="40% - 强调文字颜色 5 185" xfId="2081"/>
    <cellStyle name="40% - 强调文字颜色 5 190" xfId="2082"/>
    <cellStyle name="40% - 强调文字颜色 5 235" xfId="2083"/>
    <cellStyle name="40% - 强调文字颜色 5 240" xfId="2084"/>
    <cellStyle name="20% - 强调文字颜色 4 175" xfId="2085"/>
    <cellStyle name="20% - 强调文字颜色 4 180" xfId="2086"/>
    <cellStyle name="20% - 强调文字颜色 4 225" xfId="2087"/>
    <cellStyle name="20% - 强调文字颜色 4 230" xfId="2088"/>
    <cellStyle name="40% - 强调文字颜色 5 186" xfId="2089"/>
    <cellStyle name="40% - 强调文字颜色 5 191" xfId="2090"/>
    <cellStyle name="40% - 强调文字颜色 5 236" xfId="2091"/>
    <cellStyle name="40% - 强调文字颜色 5 241" xfId="2092"/>
    <cellStyle name="20% - 强调文字颜色 4 176" xfId="2093"/>
    <cellStyle name="20% - 强调文字颜色 4 181" xfId="2094"/>
    <cellStyle name="20% - 强调文字颜色 4 226" xfId="2095"/>
    <cellStyle name="20% - 强调文字颜色 4 231" xfId="2096"/>
    <cellStyle name="20% - 强调文字颜色 4 177" xfId="2097"/>
    <cellStyle name="20% - 强调文字颜色 4 182" xfId="2098"/>
    <cellStyle name="20% - 强调文字颜色 4 227" xfId="2099"/>
    <cellStyle name="20% - 强调文字颜色 4 232" xfId="2100"/>
    <cellStyle name="注释 2 2 2" xfId="2101"/>
    <cellStyle name="40% - 强调文字颜色 5 187" xfId="2102"/>
    <cellStyle name="40% - 强调文字颜色 5 192" xfId="2103"/>
    <cellStyle name="40% - 强调文字颜色 5 237" xfId="2104"/>
    <cellStyle name="40% - 强调文字颜色 5 242" xfId="2105"/>
    <cellStyle name="40% - 强调文字颜色 5 188" xfId="2106"/>
    <cellStyle name="40% - 强调文字颜色 5 193" xfId="2107"/>
    <cellStyle name="40% - 强调文字颜色 5 238" xfId="2108"/>
    <cellStyle name="40% - 强调文字颜色 5 243" xfId="2109"/>
    <cellStyle name="20% - 强调文字颜色 4 178" xfId="2110"/>
    <cellStyle name="20% - 强调文字颜色 4 183" xfId="2111"/>
    <cellStyle name="20% - 强调文字颜色 4 228" xfId="2112"/>
    <cellStyle name="20% - 强调文字颜色 4 233" xfId="2113"/>
    <cellStyle name="40% - 强调文字颜色 5 189" xfId="2114"/>
    <cellStyle name="40% - 强调文字颜色 5 194" xfId="2115"/>
    <cellStyle name="40% - 强调文字颜色 5 239" xfId="2116"/>
    <cellStyle name="40% - 强调文字颜色 5 244" xfId="2117"/>
    <cellStyle name="20% - 强调文字颜色 4 179" xfId="2118"/>
    <cellStyle name="20% - 强调文字颜色 4 184" xfId="2119"/>
    <cellStyle name="20% - 强调文字颜色 4 229" xfId="2120"/>
    <cellStyle name="20% - 强调文字颜色 4 234" xfId="2121"/>
    <cellStyle name="40% - 强调文字颜色 5 19" xfId="2122"/>
    <cellStyle name="40% - 强调文字颜色 5 24" xfId="2123"/>
    <cellStyle name="20% - 强调文字颜色 4 18" xfId="2124"/>
    <cellStyle name="20% - 强调文字颜色 4 23" xfId="2125"/>
    <cellStyle name="40% - 强调文字颜色 5 195" xfId="2126"/>
    <cellStyle name="40% - 强调文字颜色 5 245" xfId="2127"/>
    <cellStyle name="40% - 强调文字颜色 5 250" xfId="2128"/>
    <cellStyle name="20% - 强调文字颜色 4 185" xfId="2129"/>
    <cellStyle name="20% - 强调文字颜色 4 190" xfId="2130"/>
    <cellStyle name="20% - 强调文字颜色 4 235" xfId="2131"/>
    <cellStyle name="20% - 强调文字颜色 4 240" xfId="2132"/>
    <cellStyle name="40% - 强调文字颜色 5 196" xfId="2133"/>
    <cellStyle name="40% - 强调文字颜色 5 246" xfId="2134"/>
    <cellStyle name="40% - 强调文字颜色 5 251" xfId="2135"/>
    <cellStyle name="20% - 强调文字颜色 4 186" xfId="2136"/>
    <cellStyle name="20% - 强调文字颜色 4 191" xfId="2137"/>
    <cellStyle name="20% - 强调文字颜色 4 236" xfId="2138"/>
    <cellStyle name="20% - 强调文字颜色 4 241" xfId="2139"/>
    <cellStyle name="40% - 强调文字颜色 5 197" xfId="2140"/>
    <cellStyle name="40% - 强调文字颜色 5 247" xfId="2141"/>
    <cellStyle name="40% - 强调文字颜色 5 252" xfId="2142"/>
    <cellStyle name="20% - 强调文字颜色 4 187" xfId="2143"/>
    <cellStyle name="20% - 强调文字颜色 4 192" xfId="2144"/>
    <cellStyle name="20% - 强调文字颜色 4 237" xfId="2145"/>
    <cellStyle name="20% - 强调文字颜色 4 242" xfId="2146"/>
    <cellStyle name="40% - 强调文字颜色 5 198" xfId="2147"/>
    <cellStyle name="40% - 强调文字颜色 5 248" xfId="2148"/>
    <cellStyle name="40% - 强调文字颜色 5 253" xfId="2149"/>
    <cellStyle name="20% - 强调文字颜色 4 188" xfId="2150"/>
    <cellStyle name="20% - 强调文字颜色 4 193" xfId="2151"/>
    <cellStyle name="20% - 强调文字颜色 4 238" xfId="2152"/>
    <cellStyle name="20% - 强调文字颜色 4 243" xfId="2153"/>
    <cellStyle name="40% - 强调文字颜色 5 199" xfId="2154"/>
    <cellStyle name="40% - 强调文字颜色 5 249" xfId="2155"/>
    <cellStyle name="40% - 强调文字颜色 5 254" xfId="2156"/>
    <cellStyle name="20% - 强调文字颜色 4 189" xfId="2157"/>
    <cellStyle name="20% - 强调文字颜色 4 194" xfId="2158"/>
    <cellStyle name="20% - 强调文字颜色 4 239" xfId="2159"/>
    <cellStyle name="20% - 强调文字颜色 4 244" xfId="2160"/>
    <cellStyle name="40% - 强调文字颜色 5 25" xfId="2161"/>
    <cellStyle name="40% - 强调文字颜色 5 30" xfId="2162"/>
    <cellStyle name="20% - 强调文字颜色 4 19" xfId="2163"/>
    <cellStyle name="20% - 强调文字颜色 4 24" xfId="2164"/>
    <cellStyle name="40% - 强调文字颜色 5 255" xfId="2165"/>
    <cellStyle name="40% - 强调文字颜色 5 260" xfId="2166"/>
    <cellStyle name="20% - 强调文字颜色 4 195" xfId="2167"/>
    <cellStyle name="20% - 强调文字颜色 4 245" xfId="2168"/>
    <cellStyle name="20% - 强调文字颜色 4 250" xfId="2169"/>
    <cellStyle name="40% - 强调文字颜色 5 256" xfId="2170"/>
    <cellStyle name="40% - 强调文字颜色 5 261" xfId="2171"/>
    <cellStyle name="20% - 强调文字颜色 4 196" xfId="2172"/>
    <cellStyle name="20% - 强调文字颜色 4 246" xfId="2173"/>
    <cellStyle name="20% - 强调文字颜色 4 251" xfId="2174"/>
    <cellStyle name="40% - 强调文字颜色 5 257" xfId="2175"/>
    <cellStyle name="40% - 强调文字颜色 5 262" xfId="2176"/>
    <cellStyle name="20% - 强调文字颜色 4 197" xfId="2177"/>
    <cellStyle name="20% - 强调文字颜色 4 247" xfId="2178"/>
    <cellStyle name="20% - 强调文字颜色 4 252" xfId="2179"/>
    <cellStyle name="40% - 强调文字颜色 5 258" xfId="2180"/>
    <cellStyle name="40% - 强调文字颜色 5 263" xfId="2181"/>
    <cellStyle name="20% - 强调文字颜色 4 198" xfId="2182"/>
    <cellStyle name="20% - 强调文字颜色 4 248" xfId="2183"/>
    <cellStyle name="20% - 强调文字颜色 4 253" xfId="2184"/>
    <cellStyle name="40% - 强调文字颜色 5 259" xfId="2185"/>
    <cellStyle name="40% - 强调文字颜色 5 264" xfId="2186"/>
    <cellStyle name="20% - 强调文字颜色 4 199" xfId="2187"/>
    <cellStyle name="20% - 强调文字颜色 4 249" xfId="2188"/>
    <cellStyle name="20% - 强调文字颜色 4 254" xfId="2189"/>
    <cellStyle name="20% - 强调文字颜色 4 2 2" xfId="2190"/>
    <cellStyle name="20% - 强调文字颜色 4 2 3" xfId="2191"/>
    <cellStyle name="40% - 强调文字颜色 5 26" xfId="2192"/>
    <cellStyle name="40% - 强调文字颜色 5 31" xfId="2193"/>
    <cellStyle name="20% - 强调文字颜色 4 25" xfId="2194"/>
    <cellStyle name="20% - 强调文字颜色 4 30" xfId="2195"/>
    <cellStyle name="40% - 强调文字颜色 5 265" xfId="2196"/>
    <cellStyle name="40% - 强调文字颜色 5 270" xfId="2197"/>
    <cellStyle name="20% - 强调文字颜色 4 255" xfId="2198"/>
    <cellStyle name="20% - 强调文字颜色 4 260" xfId="2199"/>
    <cellStyle name="40% - 强调文字颜色 5 266" xfId="2200"/>
    <cellStyle name="40% - 强调文字颜色 5 271" xfId="2201"/>
    <cellStyle name="20% - 强调文字颜色 4 256" xfId="2202"/>
    <cellStyle name="20% - 强调文字颜色 4 261" xfId="2203"/>
    <cellStyle name="40% - 强调文字颜色 5 267" xfId="2204"/>
    <cellStyle name="40% - 强调文字颜色 5 272" xfId="2205"/>
    <cellStyle name="20% - 强调文字颜色 4 257" xfId="2206"/>
    <cellStyle name="20% - 强调文字颜色 4 262" xfId="2207"/>
    <cellStyle name="40% - 强调文字颜色 5 268" xfId="2208"/>
    <cellStyle name="40% - 强调文字颜色 5 273" xfId="2209"/>
    <cellStyle name="20% - 强调文字颜色 4 258" xfId="2210"/>
    <cellStyle name="20% - 强调文字颜色 4 263" xfId="2211"/>
    <cellStyle name="40% - 强调文字颜色 5 269" xfId="2212"/>
    <cellStyle name="40% - 强调文字颜色 5 274" xfId="2213"/>
    <cellStyle name="20% - 强调文字颜色 4 259" xfId="2214"/>
    <cellStyle name="20% - 强调文字颜色 4 264" xfId="2215"/>
    <cellStyle name="40% - 强调文字颜色 5 27" xfId="2216"/>
    <cellStyle name="40% - 强调文字颜色 5 32" xfId="2217"/>
    <cellStyle name="20% - 强调文字颜色 4 26" xfId="2218"/>
    <cellStyle name="20% - 强调文字颜色 4 31" xfId="2219"/>
    <cellStyle name="40% - 强调文字颜色 5 275" xfId="2220"/>
    <cellStyle name="20% - 强调文字颜色 4 265" xfId="2221"/>
    <cellStyle name="20% - 强调文字颜色 4 270" xfId="2222"/>
    <cellStyle name="40% - 强调文字颜色 5 276" xfId="2223"/>
    <cellStyle name="20% - 强调文字颜色 4 266" xfId="2224"/>
    <cellStyle name="20% - 强调文字颜色 4 271" xfId="2225"/>
    <cellStyle name="40% - 强调文字颜色 5 277" xfId="2226"/>
    <cellStyle name="20% - 强调文字颜色 4 267" xfId="2227"/>
    <cellStyle name="20% - 强调文字颜色 4 272" xfId="2228"/>
    <cellStyle name="20% - 强调文字颜色 4 268" xfId="2229"/>
    <cellStyle name="20% - 强调文字颜色 4 273" xfId="2230"/>
    <cellStyle name="20% - 强调文字颜色 4 269" xfId="2231"/>
    <cellStyle name="20% - 强调文字颜色 4 274" xfId="2232"/>
    <cellStyle name="40% - 强调文字颜色 5 28" xfId="2233"/>
    <cellStyle name="40% - 强调文字颜色 5 33" xfId="2234"/>
    <cellStyle name="20% - 强调文字颜色 4 27" xfId="2235"/>
    <cellStyle name="20% - 强调文字颜色 4 32" xfId="2236"/>
    <cellStyle name="20% - 强调文字颜色 4 275" xfId="2237"/>
    <cellStyle name="20% - 强调文字颜色 4 276" xfId="2238"/>
    <cellStyle name="20% - 强调文字颜色 4 277" xfId="2239"/>
    <cellStyle name="40% - 强调文字颜色 5 29" xfId="2240"/>
    <cellStyle name="40% - 强调文字颜色 5 34" xfId="2241"/>
    <cellStyle name="20% - 强调文字颜色 4 28" xfId="2242"/>
    <cellStyle name="20% - 强调文字颜色 4 33" xfId="2243"/>
    <cellStyle name="40% - 强调文字颜色 5 35" xfId="2244"/>
    <cellStyle name="40% - 强调文字颜色 5 40" xfId="2245"/>
    <cellStyle name="20% - 强调文字颜色 4 29" xfId="2246"/>
    <cellStyle name="20% - 强调文字颜色 4 34" xfId="2247"/>
    <cellStyle name="20% - 强调文字颜色 4 3 2" xfId="2248"/>
    <cellStyle name="20% - 强调文字颜色 4 3 3" xfId="2249"/>
    <cellStyle name="40% - 强调文字颜色 5 36" xfId="2250"/>
    <cellStyle name="40% - 强调文字颜色 5 41" xfId="2251"/>
    <cellStyle name="20% - 强调文字颜色 4 35" xfId="2252"/>
    <cellStyle name="20% - 强调文字颜色 4 40" xfId="2253"/>
    <cellStyle name="标题 1 2" xfId="2254"/>
    <cellStyle name="40% - 强调文字颜色 5 37" xfId="2255"/>
    <cellStyle name="40% - 强调文字颜色 5 42" xfId="2256"/>
    <cellStyle name="20% - 强调文字颜色 4 36" xfId="2257"/>
    <cellStyle name="20% - 强调文字颜色 4 41" xfId="2258"/>
    <cellStyle name="标题 1 3" xfId="2259"/>
    <cellStyle name="40% - 强调文字颜色 5 38" xfId="2260"/>
    <cellStyle name="40% - 强调文字颜色 5 43" xfId="2261"/>
    <cellStyle name="20% - 强调文字颜色 4 37" xfId="2262"/>
    <cellStyle name="20% - 强调文字颜色 4 42" xfId="2263"/>
    <cellStyle name="标题 1 4" xfId="2264"/>
    <cellStyle name="40% - 强调文字颜色 5 39" xfId="2265"/>
    <cellStyle name="40% - 强调文字颜色 5 44" xfId="2266"/>
    <cellStyle name="20% - 强调文字颜色 4 38" xfId="2267"/>
    <cellStyle name="20% - 强调文字颜色 4 43" xfId="2268"/>
    <cellStyle name="40% - 强调文字颜色 5 45" xfId="2269"/>
    <cellStyle name="40% - 强调文字颜色 5 50" xfId="2270"/>
    <cellStyle name="20% - 强调文字颜色 4 39" xfId="2271"/>
    <cellStyle name="20% - 强调文字颜色 4 44" xfId="2272"/>
    <cellStyle name="40% - 强调文字颜色 5 46" xfId="2273"/>
    <cellStyle name="40% - 强调文字颜色 5 51" xfId="2274"/>
    <cellStyle name="20% - 强调文字颜色 4 45" xfId="2275"/>
    <cellStyle name="20% - 强调文字颜色 4 50" xfId="2276"/>
    <cellStyle name="40% - 强调文字颜色 5 47" xfId="2277"/>
    <cellStyle name="40% - 强调文字颜色 5 52" xfId="2278"/>
    <cellStyle name="20% - 强调文字颜色 4 46" xfId="2279"/>
    <cellStyle name="20% - 强调文字颜色 4 51" xfId="2280"/>
    <cellStyle name="40% - 强调文字颜色 5 48" xfId="2281"/>
    <cellStyle name="40% - 强调文字颜色 5 53" xfId="2282"/>
    <cellStyle name="20% - 强调文字颜色 4 47" xfId="2283"/>
    <cellStyle name="20% - 强调文字颜色 4 52" xfId="2284"/>
    <cellStyle name="40% - 强调文字颜色 5 49" xfId="2285"/>
    <cellStyle name="40% - 强调文字颜色 5 54" xfId="2286"/>
    <cellStyle name="20% - 强调文字颜色 4 48" xfId="2287"/>
    <cellStyle name="20% - 强调文字颜色 4 53" xfId="2288"/>
    <cellStyle name="40% - 强调文字颜色 5 55" xfId="2289"/>
    <cellStyle name="40% - 强调文字颜色 5 60" xfId="2290"/>
    <cellStyle name="20% - 强调文字颜色 4 49" xfId="2291"/>
    <cellStyle name="20% - 强调文字颜色 4 54" xfId="2292"/>
    <cellStyle name="40% - 强调文字颜色 5 56" xfId="2293"/>
    <cellStyle name="40% - 强调文字颜色 5 61" xfId="2294"/>
    <cellStyle name="20% - 强调文字颜色 4 55" xfId="2295"/>
    <cellStyle name="20% - 强调文字颜色 4 60" xfId="2296"/>
    <cellStyle name="40% - 强调文字颜色 5 57" xfId="2297"/>
    <cellStyle name="40% - 强调文字颜色 5 62" xfId="2298"/>
    <cellStyle name="20% - 强调文字颜色 4 56" xfId="2299"/>
    <cellStyle name="20% - 强调文字颜色 4 61" xfId="2300"/>
    <cellStyle name="40% - 强调文字颜色 5 58" xfId="2301"/>
    <cellStyle name="40% - 强调文字颜色 5 63" xfId="2302"/>
    <cellStyle name="20% - 强调文字颜色 4 57" xfId="2303"/>
    <cellStyle name="20% - 强调文字颜色 4 62" xfId="2304"/>
    <cellStyle name="40% - 强调文字颜色 5 59" xfId="2305"/>
    <cellStyle name="40% - 强调文字颜色 5 64" xfId="2306"/>
    <cellStyle name="20% - 强调文字颜色 4 58" xfId="2307"/>
    <cellStyle name="20% - 强调文字颜色 4 63" xfId="2308"/>
    <cellStyle name="40% - 强调文字颜色 5 65" xfId="2309"/>
    <cellStyle name="40% - 强调文字颜色 5 70" xfId="2310"/>
    <cellStyle name="20% - 强调文字颜色 4 59" xfId="2311"/>
    <cellStyle name="20% - 强调文字颜色 4 64" xfId="2312"/>
    <cellStyle name="40% - 强调文字颜色 5 66" xfId="2313"/>
    <cellStyle name="40% - 强调文字颜色 5 71" xfId="2314"/>
    <cellStyle name="20% - 强调文字颜色 4 65" xfId="2315"/>
    <cellStyle name="20% - 强调文字颜色 4 70" xfId="2316"/>
    <cellStyle name="40% - 强调文字颜色 5 67" xfId="2317"/>
    <cellStyle name="40% - 强调文字颜色 5 72" xfId="2318"/>
    <cellStyle name="20% - 强调文字颜色 4 66" xfId="2319"/>
    <cellStyle name="20% - 强调文字颜色 4 71" xfId="2320"/>
    <cellStyle name="40% - 强调文字颜色 5 68" xfId="2321"/>
    <cellStyle name="40% - 强调文字颜色 5 73" xfId="2322"/>
    <cellStyle name="20% - 强调文字颜色 4 67" xfId="2323"/>
    <cellStyle name="20% - 强调文字颜色 4 72" xfId="2324"/>
    <cellStyle name="40% - 强调文字颜色 5 69" xfId="2325"/>
    <cellStyle name="40% - 强调文字颜色 5 74" xfId="2326"/>
    <cellStyle name="20% - 强调文字颜色 4 68" xfId="2327"/>
    <cellStyle name="20% - 强调文字颜色 4 73" xfId="2328"/>
    <cellStyle name="40% - 强调文字颜色 5 75" xfId="2329"/>
    <cellStyle name="40% - 强调文字颜色 5 80" xfId="2330"/>
    <cellStyle name="20% - 强调文字颜色 4 69" xfId="2331"/>
    <cellStyle name="20% - 强调文字颜色 4 74" xfId="2332"/>
    <cellStyle name="40% - 强调文字颜色 5 76" xfId="2333"/>
    <cellStyle name="40% - 强调文字颜色 5 81" xfId="2334"/>
    <cellStyle name="20% - 强调文字颜色 4 75" xfId="2335"/>
    <cellStyle name="20% - 强调文字颜色 4 80" xfId="2336"/>
    <cellStyle name="40% - 强调文字颜色 5 77" xfId="2337"/>
    <cellStyle name="40% - 强调文字颜色 5 82" xfId="2338"/>
    <cellStyle name="20% - 强调文字颜色 4 76" xfId="2339"/>
    <cellStyle name="20% - 强调文字颜色 4 81" xfId="2340"/>
    <cellStyle name="40% - 强调文字颜色 5 78" xfId="2341"/>
    <cellStyle name="40% - 强调文字颜色 5 83" xfId="2342"/>
    <cellStyle name="20% - 强调文字颜色 4 77" xfId="2343"/>
    <cellStyle name="20% - 强调文字颜色 4 82" xfId="2344"/>
    <cellStyle name="40% - 强调文字颜色 5 79" xfId="2345"/>
    <cellStyle name="40% - 强调文字颜色 5 84" xfId="2346"/>
    <cellStyle name="20% - 强调文字颜色 4 78" xfId="2347"/>
    <cellStyle name="20% - 强调文字颜色 4 83" xfId="2348"/>
    <cellStyle name="40% - 强调文字颜色 5 85" xfId="2349"/>
    <cellStyle name="40% - 强调文字颜色 5 90" xfId="2350"/>
    <cellStyle name="20% - 强调文字颜色 4 79" xfId="2351"/>
    <cellStyle name="20% - 强调文字颜色 4 84" xfId="2352"/>
    <cellStyle name="40% - 强调文字颜色 5 86" xfId="2353"/>
    <cellStyle name="40% - 强调文字颜色 5 91" xfId="2354"/>
    <cellStyle name="20% - 强调文字颜色 4 85" xfId="2355"/>
    <cellStyle name="20% - 强调文字颜色 4 90" xfId="2356"/>
    <cellStyle name="标题 2 2" xfId="2357"/>
    <cellStyle name="40% - 强调文字颜色 5 87" xfId="2358"/>
    <cellStyle name="40% - 强调文字颜色 5 92" xfId="2359"/>
    <cellStyle name="20% - 强调文字颜色 4 86" xfId="2360"/>
    <cellStyle name="20% - 强调文字颜色 4 91" xfId="2361"/>
    <cellStyle name="标题 2 3" xfId="2362"/>
    <cellStyle name="40% - 强调文字颜色 5 88" xfId="2363"/>
    <cellStyle name="40% - 强调文字颜色 5 93" xfId="2364"/>
    <cellStyle name="20% - 强调文字颜色 4 87" xfId="2365"/>
    <cellStyle name="20% - 强调文字颜色 4 92" xfId="2366"/>
    <cellStyle name="标题 2 4" xfId="2367"/>
    <cellStyle name="40% - 强调文字颜色 5 89" xfId="2368"/>
    <cellStyle name="40% - 强调文字颜色 5 94" xfId="2369"/>
    <cellStyle name="20% - 强调文字颜色 4 88" xfId="2370"/>
    <cellStyle name="20% - 强调文字颜色 4 93" xfId="2371"/>
    <cellStyle name="40% - 强调文字颜色 5 95" xfId="2372"/>
    <cellStyle name="20% - 强调文字颜色 4 89" xfId="2373"/>
    <cellStyle name="20% - 强调文字颜色 4 94" xfId="2374"/>
    <cellStyle name="40% - 强调文字颜色 5 96" xfId="2375"/>
    <cellStyle name="20% - 强调文字颜色 4 95" xfId="2376"/>
    <cellStyle name="40% - 强调文字颜色 5 97" xfId="2377"/>
    <cellStyle name="20% - 强调文字颜色 4 96" xfId="2378"/>
    <cellStyle name="40% - 强调文字颜色 5 98" xfId="2379"/>
    <cellStyle name="20% - 强调文字颜色 4 97" xfId="2380"/>
    <cellStyle name="40% - 强调文字颜色 5 99" xfId="2381"/>
    <cellStyle name="20% - 强调文字颜色 4 98" xfId="2382"/>
    <cellStyle name="20% - 强调文字颜色 4 99" xfId="2383"/>
    <cellStyle name="40% - 强调文字颜色 6 11" xfId="2384"/>
    <cellStyle name="20% - 强调文字颜色 5 10" xfId="2385"/>
    <cellStyle name="40% - 强调文字颜色 6 105" xfId="2386"/>
    <cellStyle name="40% - 强调文字颜色 6 110" xfId="2387"/>
    <cellStyle name="20% - 强调文字颜色 5 100" xfId="2388"/>
    <cellStyle name="解释性文本 3 2" xfId="2389"/>
    <cellStyle name="40% - 强调文字颜色 6 106" xfId="2390"/>
    <cellStyle name="40% - 强调文字颜色 6 111" xfId="2391"/>
    <cellStyle name="20% - 强调文字颜色 5 101" xfId="2392"/>
    <cellStyle name="40% - 强调文字颜色 6 107" xfId="2393"/>
    <cellStyle name="40% - 强调文字颜色 6 112" xfId="2394"/>
    <cellStyle name="20% - 强调文字颜色 5 102" xfId="2395"/>
    <cellStyle name="40% - 强调文字颜色 6 108" xfId="2396"/>
    <cellStyle name="40% - 强调文字颜色 6 113" xfId="2397"/>
    <cellStyle name="20% - 强调文字颜色 5 103" xfId="2398"/>
    <cellStyle name="40% - 强调文字颜色 6 109" xfId="2399"/>
    <cellStyle name="40% - 强调文字颜色 6 114" xfId="2400"/>
    <cellStyle name="20% - 强调文字颜色 5 104" xfId="2401"/>
    <cellStyle name="40% - 强调文字颜色 6 115" xfId="2402"/>
    <cellStyle name="40% - 强调文字颜色 6 120" xfId="2403"/>
    <cellStyle name="20% - 强调文字颜色 5 105" xfId="2404"/>
    <cellStyle name="20% - 强调文字颜色 5 110" xfId="2405"/>
    <cellStyle name="40% - 强调文字颜色 6 116" xfId="2406"/>
    <cellStyle name="40% - 强调文字颜色 6 121" xfId="2407"/>
    <cellStyle name="20% - 强调文字颜色 5 106" xfId="2408"/>
    <cellStyle name="20% - 强调文字颜色 5 111" xfId="2409"/>
    <cellStyle name="40% - 强调文字颜色 6 117" xfId="2410"/>
    <cellStyle name="40% - 强调文字颜色 6 122" xfId="2411"/>
    <cellStyle name="20% - 强调文字颜色 5 107" xfId="2412"/>
    <cellStyle name="20% - 强调文字颜色 5 112" xfId="2413"/>
    <cellStyle name="40% - 强调文字颜色 6 118" xfId="2414"/>
    <cellStyle name="40% - 强调文字颜色 6 123" xfId="2415"/>
    <cellStyle name="20% - 强调文字颜色 5 108" xfId="2416"/>
    <cellStyle name="20% - 强调文字颜色 5 113" xfId="2417"/>
    <cellStyle name="40% - 强调文字颜色 6 119" xfId="2418"/>
    <cellStyle name="40% - 强调文字颜色 6 124" xfId="2419"/>
    <cellStyle name="20% - 强调文字颜色 5 109" xfId="2420"/>
    <cellStyle name="20% - 强调文字颜色 5 114" xfId="2421"/>
    <cellStyle name="40% - 强调文字颜色 6 12" xfId="2422"/>
    <cellStyle name="20% - 强调文字颜色 5 11" xfId="2423"/>
    <cellStyle name="40% - 强调文字颜色 6 125" xfId="2424"/>
    <cellStyle name="40% - 强调文字颜色 6 130" xfId="2425"/>
    <cellStyle name="20% - 强调文字颜色 5 115" xfId="2426"/>
    <cellStyle name="20% - 强调文字颜色 5 120" xfId="2427"/>
    <cellStyle name="40% - 强调文字颜色 6 126" xfId="2428"/>
    <cellStyle name="40% - 强调文字颜色 6 131" xfId="2429"/>
    <cellStyle name="20% - 强调文字颜色 5 116" xfId="2430"/>
    <cellStyle name="20% - 强调文字颜色 5 121" xfId="2431"/>
    <cellStyle name="40% - 强调文字颜色 6 127" xfId="2432"/>
    <cellStyle name="40% - 强调文字颜色 6 132" xfId="2433"/>
    <cellStyle name="20% - 强调文字颜色 5 117" xfId="2434"/>
    <cellStyle name="20% - 强调文字颜色 5 122" xfId="2435"/>
    <cellStyle name="40% - 强调文字颜色 6 128" xfId="2436"/>
    <cellStyle name="40% - 强调文字颜色 6 133" xfId="2437"/>
    <cellStyle name="20% - 强调文字颜色 5 118" xfId="2438"/>
    <cellStyle name="20% - 强调文字颜色 5 123" xfId="2439"/>
    <cellStyle name="40% - 强调文字颜色 6 129" xfId="2440"/>
    <cellStyle name="40% - 强调文字颜色 6 134" xfId="2441"/>
    <cellStyle name="20% - 强调文字颜色 5 119" xfId="2442"/>
    <cellStyle name="20% - 强调文字颜色 5 124" xfId="2443"/>
    <cellStyle name="40% - 强调文字颜色 6 13" xfId="2444"/>
    <cellStyle name="20% - 强调文字颜色 5 12" xfId="2445"/>
    <cellStyle name="40% - 强调文字颜色 6 135" xfId="2446"/>
    <cellStyle name="40% - 强调文字颜色 6 140" xfId="2447"/>
    <cellStyle name="20% - 强调文字颜色 5 125" xfId="2448"/>
    <cellStyle name="20% - 强调文字颜色 5 130" xfId="2449"/>
    <cellStyle name="40% - 强调文字颜色 6 136" xfId="2450"/>
    <cellStyle name="40% - 强调文字颜色 6 141" xfId="2451"/>
    <cellStyle name="20% - 强调文字颜色 5 126" xfId="2452"/>
    <cellStyle name="20% - 强调文字颜色 5 131" xfId="2453"/>
    <cellStyle name="40% - 强调文字颜色 6 137" xfId="2454"/>
    <cellStyle name="40% - 强调文字颜色 6 142" xfId="2455"/>
    <cellStyle name="20% - 强调文字颜色 5 127" xfId="2456"/>
    <cellStyle name="20% - 强调文字颜色 5 132" xfId="2457"/>
    <cellStyle name="40% - 强调文字颜色 6 138" xfId="2458"/>
    <cellStyle name="40% - 强调文字颜色 6 143" xfId="2459"/>
    <cellStyle name="20% - 强调文字颜色 5 128" xfId="2460"/>
    <cellStyle name="20% - 强调文字颜色 5 133" xfId="2461"/>
    <cellStyle name="40% - 强调文字颜色 6 139" xfId="2462"/>
    <cellStyle name="40% - 强调文字颜色 6 144" xfId="2463"/>
    <cellStyle name="20% - 强调文字颜色 5 129" xfId="2464"/>
    <cellStyle name="20% - 强调文字颜色 5 134" xfId="2465"/>
    <cellStyle name="40% - 强调文字颜色 6 14" xfId="2466"/>
    <cellStyle name="20% - 强调文字颜色 5 13" xfId="2467"/>
    <cellStyle name="40% - 强调文字颜色 6 145" xfId="2468"/>
    <cellStyle name="40% - 强调文字颜色 6 150" xfId="2469"/>
    <cellStyle name="40% - 强调文字颜色 6 200" xfId="2470"/>
    <cellStyle name="20% - 强调文字颜色 5 135" xfId="2471"/>
    <cellStyle name="20% - 强调文字颜色 5 140" xfId="2472"/>
    <cellStyle name="40% - 强调文字颜色 6 146" xfId="2473"/>
    <cellStyle name="40% - 强调文字颜色 6 151" xfId="2474"/>
    <cellStyle name="40% - 强调文字颜色 6 201" xfId="2475"/>
    <cellStyle name="20% - 强调文字颜色 5 136" xfId="2476"/>
    <cellStyle name="20% - 强调文字颜色 5 141" xfId="2477"/>
    <cellStyle name="40% - 强调文字颜色 6 147" xfId="2478"/>
    <cellStyle name="40% - 强调文字颜色 6 152" xfId="2479"/>
    <cellStyle name="40% - 强调文字颜色 6 202" xfId="2480"/>
    <cellStyle name="20% - 强调文字颜色 5 137" xfId="2481"/>
    <cellStyle name="20% - 强调文字颜色 5 142" xfId="2482"/>
    <cellStyle name="40% - 强调文字颜色 6 148" xfId="2483"/>
    <cellStyle name="40% - 强调文字颜色 6 153" xfId="2484"/>
    <cellStyle name="40% - 强调文字颜色 6 203" xfId="2485"/>
    <cellStyle name="20% - 强调文字颜色 5 138" xfId="2486"/>
    <cellStyle name="20% - 强调文字颜色 5 143" xfId="2487"/>
    <cellStyle name="40% - 强调文字颜色 6 149" xfId="2488"/>
    <cellStyle name="40% - 强调文字颜色 6 154" xfId="2489"/>
    <cellStyle name="40% - 强调文字颜色 6 204" xfId="2490"/>
    <cellStyle name="20% - 强调文字颜色 5 139" xfId="2491"/>
    <cellStyle name="20% - 强调文字颜色 5 144" xfId="2492"/>
    <cellStyle name="40% - 强调文字颜色 6 155" xfId="2493"/>
    <cellStyle name="40% - 强调文字颜色 6 160" xfId="2494"/>
    <cellStyle name="40% - 强调文字颜色 6 205" xfId="2495"/>
    <cellStyle name="40% - 强调文字颜色 6 210" xfId="2496"/>
    <cellStyle name="20% - 强调文字颜色 5 145" xfId="2497"/>
    <cellStyle name="20% - 强调文字颜色 5 150" xfId="2498"/>
    <cellStyle name="20% - 强调文字颜色 5 200" xfId="2499"/>
    <cellStyle name="40% - 强调文字颜色 6 156" xfId="2500"/>
    <cellStyle name="40% - 强调文字颜色 6 161" xfId="2501"/>
    <cellStyle name="40% - 强调文字颜色 6 206" xfId="2502"/>
    <cellStyle name="40% - 强调文字颜色 6 211" xfId="2503"/>
    <cellStyle name="20% - 强调文字颜色 5 146" xfId="2504"/>
    <cellStyle name="20% - 强调文字颜色 5 151" xfId="2505"/>
    <cellStyle name="20% - 强调文字颜色 5 201" xfId="2506"/>
    <cellStyle name="40% - 强调文字颜色 6 157" xfId="2507"/>
    <cellStyle name="40% - 强调文字颜色 6 162" xfId="2508"/>
    <cellStyle name="40% - 强调文字颜色 6 207" xfId="2509"/>
    <cellStyle name="40% - 强调文字颜色 6 212" xfId="2510"/>
    <cellStyle name="20% - 强调文字颜色 5 147" xfId="2511"/>
    <cellStyle name="20% - 强调文字颜色 5 152" xfId="2512"/>
    <cellStyle name="20% - 强调文字颜色 5 202" xfId="2513"/>
    <cellStyle name="40% - 强调文字颜色 6 158" xfId="2514"/>
    <cellStyle name="40% - 强调文字颜色 6 163" xfId="2515"/>
    <cellStyle name="40% - 强调文字颜色 6 208" xfId="2516"/>
    <cellStyle name="40% - 强调文字颜色 6 213" xfId="2517"/>
    <cellStyle name="20% - 强调文字颜色 5 148" xfId="2518"/>
    <cellStyle name="20% - 强调文字颜色 5 153" xfId="2519"/>
    <cellStyle name="20% - 强调文字颜色 5 203" xfId="2520"/>
    <cellStyle name="40% - 强调文字颜色 6 159" xfId="2521"/>
    <cellStyle name="40% - 强调文字颜色 6 164" xfId="2522"/>
    <cellStyle name="40% - 强调文字颜色 6 209" xfId="2523"/>
    <cellStyle name="40% - 强调文字颜色 6 214" xfId="2524"/>
    <cellStyle name="20% - 强调文字颜色 5 149" xfId="2525"/>
    <cellStyle name="20% - 强调文字颜色 5 154" xfId="2526"/>
    <cellStyle name="20% - 强调文字颜色 5 204" xfId="2527"/>
    <cellStyle name="40% - 强调文字颜色 6 16" xfId="2528"/>
    <cellStyle name="40% - 强调文字颜色 6 21" xfId="2529"/>
    <cellStyle name="20% - 强调文字颜色 5 15" xfId="2530"/>
    <cellStyle name="20% - 强调文字颜色 5 20" xfId="2531"/>
    <cellStyle name="40% - 强调文字颜色 6 165" xfId="2532"/>
    <cellStyle name="40% - 强调文字颜色 6 170" xfId="2533"/>
    <cellStyle name="40% - 强调文字颜色 6 215" xfId="2534"/>
    <cellStyle name="40% - 强调文字颜色 6 220" xfId="2535"/>
    <cellStyle name="20% - 强调文字颜色 5 155" xfId="2536"/>
    <cellStyle name="20% - 强调文字颜色 5 160" xfId="2537"/>
    <cellStyle name="20% - 强调文字颜色 5 205" xfId="2538"/>
    <cellStyle name="20% - 强调文字颜色 5 210" xfId="2539"/>
    <cellStyle name="40% - 强调文字颜色 6 166" xfId="2540"/>
    <cellStyle name="40% - 强调文字颜色 6 171" xfId="2541"/>
    <cellStyle name="40% - 强调文字颜色 6 216" xfId="2542"/>
    <cellStyle name="40% - 强调文字颜色 6 221" xfId="2543"/>
    <cellStyle name="20% - 强调文字颜色 5 156" xfId="2544"/>
    <cellStyle name="20% - 强调文字颜色 5 161" xfId="2545"/>
    <cellStyle name="20% - 强调文字颜色 5 206" xfId="2546"/>
    <cellStyle name="20% - 强调文字颜色 5 211" xfId="2547"/>
    <cellStyle name="40% - 强调文字颜色 6 167" xfId="2548"/>
    <cellStyle name="40% - 强调文字颜色 6 172" xfId="2549"/>
    <cellStyle name="40% - 强调文字颜色 6 217" xfId="2550"/>
    <cellStyle name="40% - 强调文字颜色 6 222" xfId="2551"/>
    <cellStyle name="20% - 强调文字颜色 5 157" xfId="2552"/>
    <cellStyle name="20% - 强调文字颜色 5 162" xfId="2553"/>
    <cellStyle name="20% - 强调文字颜色 5 207" xfId="2554"/>
    <cellStyle name="20% - 强调文字颜色 5 212" xfId="2555"/>
    <cellStyle name="40% - 强调文字颜色 6 168" xfId="2556"/>
    <cellStyle name="40% - 强调文字颜色 6 173" xfId="2557"/>
    <cellStyle name="40% - 强调文字颜色 6 218" xfId="2558"/>
    <cellStyle name="40% - 强调文字颜色 6 223" xfId="2559"/>
    <cellStyle name="20% - 强调文字颜色 5 158" xfId="2560"/>
    <cellStyle name="20% - 强调文字颜色 5 163" xfId="2561"/>
    <cellStyle name="20% - 强调文字颜色 5 208" xfId="2562"/>
    <cellStyle name="20% - 强调文字颜色 5 213" xfId="2563"/>
    <cellStyle name="40% - 强调文字颜色 6 169" xfId="2564"/>
    <cellStyle name="40% - 强调文字颜色 6 174" xfId="2565"/>
    <cellStyle name="40% - 强调文字颜色 6 219" xfId="2566"/>
    <cellStyle name="40% - 强调文字颜色 6 224" xfId="2567"/>
    <cellStyle name="20% - 强调文字颜色 5 159" xfId="2568"/>
    <cellStyle name="20% - 强调文字颜色 5 164" xfId="2569"/>
    <cellStyle name="20% - 强调文字颜色 5 209" xfId="2570"/>
    <cellStyle name="20% - 强调文字颜色 5 214" xfId="2571"/>
    <cellStyle name="40% - 强调文字颜色 6 17" xfId="2572"/>
    <cellStyle name="40% - 强调文字颜色 6 22" xfId="2573"/>
    <cellStyle name="20% - 强调文字颜色 5 16" xfId="2574"/>
    <cellStyle name="20% - 强调文字颜色 5 21" xfId="2575"/>
    <cellStyle name="40% - 强调文字颜色 6 175" xfId="2576"/>
    <cellStyle name="40% - 强调文字颜色 6 180" xfId="2577"/>
    <cellStyle name="40% - 强调文字颜色 6 225" xfId="2578"/>
    <cellStyle name="40% - 强调文字颜色 6 230" xfId="2579"/>
    <cellStyle name="20% - 强调文字颜色 5 165" xfId="2580"/>
    <cellStyle name="20% - 强调文字颜色 5 170" xfId="2581"/>
    <cellStyle name="20% - 强调文字颜色 5 215" xfId="2582"/>
    <cellStyle name="20% - 强调文字颜色 5 220" xfId="2583"/>
    <cellStyle name="40% - 强调文字颜色 6 176" xfId="2584"/>
    <cellStyle name="40% - 强调文字颜色 6 181" xfId="2585"/>
    <cellStyle name="40% - 强调文字颜色 6 226" xfId="2586"/>
    <cellStyle name="40% - 强调文字颜色 6 231" xfId="2587"/>
    <cellStyle name="20% - 强调文字颜色 5 166" xfId="2588"/>
    <cellStyle name="20% - 强调文字颜色 5 171" xfId="2589"/>
    <cellStyle name="20% - 强调文字颜色 5 216" xfId="2590"/>
    <cellStyle name="20% - 强调文字颜色 5 221" xfId="2591"/>
    <cellStyle name="40% - 强调文字颜色 6 177" xfId="2592"/>
    <cellStyle name="40% - 强调文字颜色 6 182" xfId="2593"/>
    <cellStyle name="40% - 强调文字颜色 6 227" xfId="2594"/>
    <cellStyle name="40% - 强调文字颜色 6 232" xfId="2595"/>
    <cellStyle name="20% - 强调文字颜色 5 167" xfId="2596"/>
    <cellStyle name="20% - 强调文字颜色 5 172" xfId="2597"/>
    <cellStyle name="20% - 强调文字颜色 5 217" xfId="2598"/>
    <cellStyle name="20% - 强调文字颜色 5 222" xfId="2599"/>
    <cellStyle name="40% - 强调文字颜色 6 178" xfId="2600"/>
    <cellStyle name="40% - 强调文字颜色 6 183" xfId="2601"/>
    <cellStyle name="40% - 强调文字颜色 6 228" xfId="2602"/>
    <cellStyle name="40% - 强调文字颜色 6 233" xfId="2603"/>
    <cellStyle name="20% - 强调文字颜色 5 168" xfId="2604"/>
    <cellStyle name="20% - 强调文字颜色 5 173" xfId="2605"/>
    <cellStyle name="20% - 强调文字颜色 5 218" xfId="2606"/>
    <cellStyle name="20% - 强调文字颜色 5 223" xfId="2607"/>
    <cellStyle name="40% - 强调文字颜色 6 179" xfId="2608"/>
    <cellStyle name="40% - 强调文字颜色 6 184" xfId="2609"/>
    <cellStyle name="40% - 强调文字颜色 6 229" xfId="2610"/>
    <cellStyle name="40% - 强调文字颜色 6 234" xfId="2611"/>
    <cellStyle name="20% - 强调文字颜色 5 169" xfId="2612"/>
    <cellStyle name="20% - 强调文字颜色 5 174" xfId="2613"/>
    <cellStyle name="20% - 强调文字颜色 5 219" xfId="2614"/>
    <cellStyle name="20% - 强调文字颜色 5 224" xfId="2615"/>
    <cellStyle name="40% - 强调文字颜色 6 18" xfId="2616"/>
    <cellStyle name="40% - 强调文字颜色 6 23" xfId="2617"/>
    <cellStyle name="20% - 强调文字颜色 5 17" xfId="2618"/>
    <cellStyle name="20% - 强调文字颜色 5 22" xfId="2619"/>
    <cellStyle name="40% - 强调文字颜色 6 185" xfId="2620"/>
    <cellStyle name="40% - 强调文字颜色 6 190" xfId="2621"/>
    <cellStyle name="40% - 强调文字颜色 6 235" xfId="2622"/>
    <cellStyle name="40% - 强调文字颜色 6 240" xfId="2623"/>
    <cellStyle name="20% - 强调文字颜色 5 175" xfId="2624"/>
    <cellStyle name="20% - 强调文字颜色 5 180" xfId="2625"/>
    <cellStyle name="20% - 强调文字颜色 5 225" xfId="2626"/>
    <cellStyle name="20% - 强调文字颜色 5 230" xfId="2627"/>
    <cellStyle name="40% - 强调文字颜色 6 186" xfId="2628"/>
    <cellStyle name="40% - 强调文字颜色 6 191" xfId="2629"/>
    <cellStyle name="40% - 强调文字颜色 6 236" xfId="2630"/>
    <cellStyle name="40% - 强调文字颜色 6 241" xfId="2631"/>
    <cellStyle name="20% - 强调文字颜色 5 176" xfId="2632"/>
    <cellStyle name="20% - 强调文字颜色 5 181" xfId="2633"/>
    <cellStyle name="20% - 强调文字颜色 5 226" xfId="2634"/>
    <cellStyle name="20% - 强调文字颜色 5 231" xfId="2635"/>
    <cellStyle name="40% - 强调文字颜色 6 187" xfId="2636"/>
    <cellStyle name="40% - 强调文字颜色 6 192" xfId="2637"/>
    <cellStyle name="40% - 强调文字颜色 6 237" xfId="2638"/>
    <cellStyle name="40% - 强调文字颜色 6 242" xfId="2639"/>
    <cellStyle name="20% - 强调文字颜色 5 177" xfId="2640"/>
    <cellStyle name="20% - 强调文字颜色 5 182" xfId="2641"/>
    <cellStyle name="20% - 强调文字颜色 5 227" xfId="2642"/>
    <cellStyle name="20% - 强调文字颜色 5 232" xfId="2643"/>
    <cellStyle name="40% - 强调文字颜色 6 188" xfId="2644"/>
    <cellStyle name="40% - 强调文字颜色 6 193" xfId="2645"/>
    <cellStyle name="40% - 强调文字颜色 6 238" xfId="2646"/>
    <cellStyle name="40% - 强调文字颜色 6 243" xfId="2647"/>
    <cellStyle name="20% - 强调文字颜色 5 178" xfId="2648"/>
    <cellStyle name="20% - 强调文字颜色 5 183" xfId="2649"/>
    <cellStyle name="20% - 强调文字颜色 5 228" xfId="2650"/>
    <cellStyle name="20% - 强调文字颜色 5 233" xfId="2651"/>
    <cellStyle name="40% - 强调文字颜色 6 189" xfId="2652"/>
    <cellStyle name="40% - 强调文字颜色 6 194" xfId="2653"/>
    <cellStyle name="40% - 强调文字颜色 6 239" xfId="2654"/>
    <cellStyle name="40% - 强调文字颜色 6 244" xfId="2655"/>
    <cellStyle name="20% - 强调文字颜色 5 179" xfId="2656"/>
    <cellStyle name="20% - 强调文字颜色 5 184" xfId="2657"/>
    <cellStyle name="20% - 强调文字颜色 5 229" xfId="2658"/>
    <cellStyle name="20% - 强调文字颜色 5 234" xfId="2659"/>
    <cellStyle name="40% - 强调文字颜色 6 19" xfId="2660"/>
    <cellStyle name="40% - 强调文字颜色 6 24" xfId="2661"/>
    <cellStyle name="20% - 强调文字颜色 5 18" xfId="2662"/>
    <cellStyle name="20% - 强调文字颜色 5 23" xfId="2663"/>
    <cellStyle name="40% - 强调文字颜色 6 195" xfId="2664"/>
    <cellStyle name="40% - 强调文字颜色 6 245" xfId="2665"/>
    <cellStyle name="40% - 强调文字颜色 6 250" xfId="2666"/>
    <cellStyle name="20% - 强调文字颜色 5 185" xfId="2667"/>
    <cellStyle name="20% - 强调文字颜色 5 190" xfId="2668"/>
    <cellStyle name="20% - 强调文字颜色 5 235" xfId="2669"/>
    <cellStyle name="20% - 强调文字颜色 5 240" xfId="2670"/>
    <cellStyle name="40% - 强调文字颜色 6 196" xfId="2671"/>
    <cellStyle name="40% - 强调文字颜色 6 246" xfId="2672"/>
    <cellStyle name="40% - 强调文字颜色 6 251" xfId="2673"/>
    <cellStyle name="20% - 强调文字颜色 5 186" xfId="2674"/>
    <cellStyle name="20% - 强调文字颜色 5 191" xfId="2675"/>
    <cellStyle name="20% - 强调文字颜色 5 236" xfId="2676"/>
    <cellStyle name="20% - 强调文字颜色 5 241" xfId="2677"/>
    <cellStyle name="40% - 强调文字颜色 6 197" xfId="2678"/>
    <cellStyle name="40% - 强调文字颜色 6 247" xfId="2679"/>
    <cellStyle name="40% - 强调文字颜色 6 252" xfId="2680"/>
    <cellStyle name="20% - 强调文字颜色 5 187" xfId="2681"/>
    <cellStyle name="20% - 强调文字颜色 5 192" xfId="2682"/>
    <cellStyle name="20% - 强调文字颜色 5 237" xfId="2683"/>
    <cellStyle name="20% - 强调文字颜色 5 242" xfId="2684"/>
    <cellStyle name="40% - 强调文字颜色 6 198" xfId="2685"/>
    <cellStyle name="40% - 强调文字颜色 6 248" xfId="2686"/>
    <cellStyle name="40% - 强调文字颜色 6 253" xfId="2687"/>
    <cellStyle name="20% - 强调文字颜色 5 188" xfId="2688"/>
    <cellStyle name="20% - 强调文字颜色 5 193" xfId="2689"/>
    <cellStyle name="20% - 强调文字颜色 5 238" xfId="2690"/>
    <cellStyle name="20% - 强调文字颜色 5 243" xfId="2691"/>
    <cellStyle name="40% - 强调文字颜色 6 199" xfId="2692"/>
    <cellStyle name="40% - 强调文字颜色 6 249" xfId="2693"/>
    <cellStyle name="40% - 强调文字颜色 6 254" xfId="2694"/>
    <cellStyle name="20% - 强调文字颜色 5 189" xfId="2695"/>
    <cellStyle name="20% - 强调文字颜色 5 194" xfId="2696"/>
    <cellStyle name="20% - 强调文字颜色 5 239" xfId="2697"/>
    <cellStyle name="20% - 强调文字颜色 5 244" xfId="2698"/>
    <cellStyle name="40% - 强调文字颜色 6 25" xfId="2699"/>
    <cellStyle name="40% - 强调文字颜色 6 30" xfId="2700"/>
    <cellStyle name="20% - 强调文字颜色 5 19" xfId="2701"/>
    <cellStyle name="20% - 强调文字颜色 5 24" xfId="2702"/>
    <cellStyle name="40% - 强调文字颜色 6 255" xfId="2703"/>
    <cellStyle name="40% - 强调文字颜色 6 260" xfId="2704"/>
    <cellStyle name="20% - 强调文字颜色 5 195" xfId="2705"/>
    <cellStyle name="20% - 强调文字颜色 5 245" xfId="2706"/>
    <cellStyle name="20% - 强调文字颜色 5 250" xfId="2707"/>
    <cellStyle name="20% - 强调文字颜色 5 196" xfId="2708"/>
    <cellStyle name="20% - 强调文字颜色 5 246" xfId="2709"/>
    <cellStyle name="20% - 强调文字颜色 5 251" xfId="2710"/>
    <cellStyle name="差 2 2" xfId="2711"/>
    <cellStyle name="40% - 强调文字颜色 6 256" xfId="2712"/>
    <cellStyle name="40% - 强调文字颜色 6 261" xfId="2713"/>
    <cellStyle name="20% - 强调文字颜色 5 197" xfId="2714"/>
    <cellStyle name="20% - 强调文字颜色 5 247" xfId="2715"/>
    <cellStyle name="20% - 强调文字颜色 5 252" xfId="2716"/>
    <cellStyle name="差 2 3" xfId="2717"/>
    <cellStyle name="40% - 强调文字颜色 6 257" xfId="2718"/>
    <cellStyle name="40% - 强调文字颜色 6 262" xfId="2719"/>
    <cellStyle name="40% - 强调文字颜色 6 258" xfId="2720"/>
    <cellStyle name="40% - 强调文字颜色 6 263" xfId="2721"/>
    <cellStyle name="20% - 强调文字颜色 5 198" xfId="2722"/>
    <cellStyle name="20% - 强调文字颜色 5 248" xfId="2723"/>
    <cellStyle name="20% - 强调文字颜色 5 253" xfId="2724"/>
    <cellStyle name="40% - 强调文字颜色 6 259" xfId="2725"/>
    <cellStyle name="40% - 强调文字颜色 6 264" xfId="2726"/>
    <cellStyle name="20% - 强调文字颜色 5 199" xfId="2727"/>
    <cellStyle name="20% - 强调文字颜色 5 249" xfId="2728"/>
    <cellStyle name="20% - 强调文字颜色 5 254" xfId="2729"/>
    <cellStyle name="20% - 强调文字颜色 5 2 2" xfId="2730"/>
    <cellStyle name="20% - 强调文字颜色 5 2 3" xfId="2731"/>
    <cellStyle name="40% - 强调文字颜色 6 26" xfId="2732"/>
    <cellStyle name="40% - 强调文字颜色 6 31" xfId="2733"/>
    <cellStyle name="20% - 强调文字颜色 5 25" xfId="2734"/>
    <cellStyle name="20% - 强调文字颜色 5 30" xfId="2735"/>
    <cellStyle name="40% - 强调文字颜色 6 265" xfId="2736"/>
    <cellStyle name="40% - 强调文字颜色 6 270" xfId="2737"/>
    <cellStyle name="20% - 强调文字颜色 5 255" xfId="2738"/>
    <cellStyle name="20% - 强调文字颜色 5 260" xfId="2739"/>
    <cellStyle name="40% - 强调文字颜色 6 266" xfId="2740"/>
    <cellStyle name="40% - 强调文字颜色 6 271" xfId="2741"/>
    <cellStyle name="20% - 强调文字颜色 5 256" xfId="2742"/>
    <cellStyle name="20% - 强调文字颜色 5 261" xfId="2743"/>
    <cellStyle name="40% - 强调文字颜色 6 267" xfId="2744"/>
    <cellStyle name="40% - 强调文字颜色 6 272" xfId="2745"/>
    <cellStyle name="20% - 强调文字颜色 5 257" xfId="2746"/>
    <cellStyle name="20% - 强调文字颜色 5 262" xfId="2747"/>
    <cellStyle name="40% - 强调文字颜色 6 268" xfId="2748"/>
    <cellStyle name="40% - 强调文字颜色 6 273" xfId="2749"/>
    <cellStyle name="20% - 强调文字颜色 5 258" xfId="2750"/>
    <cellStyle name="20% - 强调文字颜色 5 263" xfId="2751"/>
    <cellStyle name="40% - 强调文字颜色 6 269" xfId="2752"/>
    <cellStyle name="40% - 强调文字颜色 6 274" xfId="2753"/>
    <cellStyle name="20% - 强调文字颜色 5 259" xfId="2754"/>
    <cellStyle name="20% - 强调文字颜色 5 264" xfId="2755"/>
    <cellStyle name="40% - 强调文字颜色 6 27" xfId="2756"/>
    <cellStyle name="40% - 强调文字颜色 6 32" xfId="2757"/>
    <cellStyle name="20% - 强调文字颜色 5 26" xfId="2758"/>
    <cellStyle name="20% - 强调文字颜色 5 31" xfId="2759"/>
    <cellStyle name="40% - 强调文字颜色 6 275" xfId="2760"/>
    <cellStyle name="20% - 强调文字颜色 5 265" xfId="2761"/>
    <cellStyle name="20% - 强调文字颜色 5 270" xfId="2762"/>
    <cellStyle name="40% - 强调文字颜色 6 276" xfId="2763"/>
    <cellStyle name="20% - 强调文字颜色 5 266" xfId="2764"/>
    <cellStyle name="20% - 强调文字颜色 5 271" xfId="2765"/>
    <cellStyle name="40% - 强调文字颜色 6 277" xfId="2766"/>
    <cellStyle name="20% - 强调文字颜色 5 267" xfId="2767"/>
    <cellStyle name="20% - 强调文字颜色 5 272" xfId="2768"/>
    <cellStyle name="20% - 强调文字颜色 5 268" xfId="2769"/>
    <cellStyle name="20% - 强调文字颜色 5 273" xfId="2770"/>
    <cellStyle name="20% - 强调文字颜色 5 269" xfId="2771"/>
    <cellStyle name="20% - 强调文字颜色 5 274" xfId="2772"/>
    <cellStyle name="40% - 强调文字颜色 6 28" xfId="2773"/>
    <cellStyle name="40% - 强调文字颜色 6 33" xfId="2774"/>
    <cellStyle name="20% - 强调文字颜色 5 27" xfId="2775"/>
    <cellStyle name="20% - 强调文字颜色 5 32" xfId="2776"/>
    <cellStyle name="20% - 强调文字颜色 5 275" xfId="2777"/>
    <cellStyle name="20% - 强调文字颜色 5 276" xfId="2778"/>
    <cellStyle name="20% - 强调文字颜色 5 277" xfId="2779"/>
    <cellStyle name="40% - 强调文字颜色 6 29" xfId="2780"/>
    <cellStyle name="40% - 强调文字颜色 6 34" xfId="2781"/>
    <cellStyle name="20% - 强调文字颜色 5 28" xfId="2782"/>
    <cellStyle name="20% - 强调文字颜色 5 33" xfId="2783"/>
    <cellStyle name="40% - 强调文字颜色 6 35" xfId="2784"/>
    <cellStyle name="40% - 强调文字颜色 6 40" xfId="2785"/>
    <cellStyle name="20% - 强调文字颜色 5 29" xfId="2786"/>
    <cellStyle name="20% - 强调文字颜色 5 34" xfId="2787"/>
    <cellStyle name="20% - 强调文字颜色 5 3 2" xfId="2788"/>
    <cellStyle name="20% - 强调文字颜色 5 3 3" xfId="2789"/>
    <cellStyle name="40% - 强调文字颜色 6 36" xfId="2790"/>
    <cellStyle name="40% - 强调文字颜色 6 41" xfId="2791"/>
    <cellStyle name="20% - 强调文字颜色 5 35" xfId="2792"/>
    <cellStyle name="20% - 强调文字颜色 5 40" xfId="2793"/>
    <cellStyle name="标题 6 2" xfId="2794"/>
    <cellStyle name="40% - 强调文字颜色 6 37" xfId="2795"/>
    <cellStyle name="40% - 强调文字颜色 6 42" xfId="2796"/>
    <cellStyle name="20% - 强调文字颜色 5 36" xfId="2797"/>
    <cellStyle name="20% - 强调文字颜色 5 41" xfId="2798"/>
    <cellStyle name="40% - 强调文字颜色 6 38" xfId="2799"/>
    <cellStyle name="40% - 强调文字颜色 6 43" xfId="2800"/>
    <cellStyle name="20% - 强调文字颜色 5 37" xfId="2801"/>
    <cellStyle name="20% - 强调文字颜色 5 42" xfId="2802"/>
    <cellStyle name="40% - 强调文字颜色 6 39" xfId="2803"/>
    <cellStyle name="40% - 强调文字颜色 6 44" xfId="2804"/>
    <cellStyle name="20% - 强调文字颜色 5 38" xfId="2805"/>
    <cellStyle name="20% - 强调文字颜色 5 43" xfId="2806"/>
    <cellStyle name="40% - 强调文字颜色 6 45" xfId="2807"/>
    <cellStyle name="40% - 强调文字颜色 6 50" xfId="2808"/>
    <cellStyle name="20% - 强调文字颜色 5 39" xfId="2809"/>
    <cellStyle name="20% - 强调文字颜色 5 44" xfId="2810"/>
    <cellStyle name="40% - 强调文字颜色 6 46" xfId="2811"/>
    <cellStyle name="40% - 强调文字颜色 6 51" xfId="2812"/>
    <cellStyle name="20% - 强调文字颜色 5 45" xfId="2813"/>
    <cellStyle name="20% - 强调文字颜色 5 50" xfId="2814"/>
    <cellStyle name="40% - 强调文字颜色 6 47" xfId="2815"/>
    <cellStyle name="40% - 强调文字颜色 6 52" xfId="2816"/>
    <cellStyle name="20% - 强调文字颜色 5 46" xfId="2817"/>
    <cellStyle name="20% - 强调文字颜色 5 51" xfId="2818"/>
    <cellStyle name="40% - 强调文字颜色 6 48" xfId="2819"/>
    <cellStyle name="40% - 强调文字颜色 6 53" xfId="2820"/>
    <cellStyle name="20% - 强调文字颜色 5 47" xfId="2821"/>
    <cellStyle name="20% - 强调文字颜色 5 52" xfId="2822"/>
    <cellStyle name="40% - 强调文字颜色 6 49" xfId="2823"/>
    <cellStyle name="40% - 强调文字颜色 6 54" xfId="2824"/>
    <cellStyle name="20% - 强调文字颜色 5 48" xfId="2825"/>
    <cellStyle name="20% - 强调文字颜色 5 53" xfId="2826"/>
    <cellStyle name="40% - 强调文字颜色 6 55" xfId="2827"/>
    <cellStyle name="40% - 强调文字颜色 6 60" xfId="2828"/>
    <cellStyle name="20% - 强调文字颜色 5 49" xfId="2829"/>
    <cellStyle name="20% - 强调文字颜色 5 54" xfId="2830"/>
    <cellStyle name="40% - 强调文字颜色 6 56" xfId="2831"/>
    <cellStyle name="40% - 强调文字颜色 6 61" xfId="2832"/>
    <cellStyle name="20% - 强调文字颜色 5 55" xfId="2833"/>
    <cellStyle name="20% - 强调文字颜色 5 60" xfId="2834"/>
    <cellStyle name="40% - 强调文字颜色 6 57" xfId="2835"/>
    <cellStyle name="40% - 强调文字颜色 6 62" xfId="2836"/>
    <cellStyle name="20% - 强调文字颜色 5 56" xfId="2837"/>
    <cellStyle name="20% - 强调文字颜色 5 61" xfId="2838"/>
    <cellStyle name="40% - 强调文字颜色 6 58" xfId="2839"/>
    <cellStyle name="40% - 强调文字颜色 6 63" xfId="2840"/>
    <cellStyle name="20% - 强调文字颜色 5 57" xfId="2841"/>
    <cellStyle name="20% - 强调文字颜色 5 62" xfId="2842"/>
    <cellStyle name="40% - 强调文字颜色 6 59" xfId="2843"/>
    <cellStyle name="40% - 强调文字颜色 6 64" xfId="2844"/>
    <cellStyle name="20% - 强调文字颜色 5 58" xfId="2845"/>
    <cellStyle name="20% - 强调文字颜色 5 63" xfId="2846"/>
    <cellStyle name="40% - 强调文字颜色 6 65" xfId="2847"/>
    <cellStyle name="40% - 强调文字颜色 6 70" xfId="2848"/>
    <cellStyle name="20% - 强调文字颜色 5 59" xfId="2849"/>
    <cellStyle name="20% - 强调文字颜色 5 64" xfId="2850"/>
    <cellStyle name="40% - 强调文字颜色 6 66" xfId="2851"/>
    <cellStyle name="40% - 强调文字颜色 6 71" xfId="2852"/>
    <cellStyle name="20% - 强调文字颜色 5 65" xfId="2853"/>
    <cellStyle name="20% - 强调文字颜色 5 70" xfId="2854"/>
    <cellStyle name="40% - 强调文字颜色 6 67" xfId="2855"/>
    <cellStyle name="40% - 强调文字颜色 6 72" xfId="2856"/>
    <cellStyle name="20% - 强调文字颜色 5 66" xfId="2857"/>
    <cellStyle name="20% - 强调文字颜色 5 71" xfId="2858"/>
    <cellStyle name="40% - 强调文字颜色 6 68" xfId="2859"/>
    <cellStyle name="40% - 强调文字颜色 6 73" xfId="2860"/>
    <cellStyle name="20% - 强调文字颜色 5 67" xfId="2861"/>
    <cellStyle name="20% - 强调文字颜色 5 72" xfId="2862"/>
    <cellStyle name="40% - 强调文字颜色 6 69" xfId="2863"/>
    <cellStyle name="40% - 强调文字颜色 6 74" xfId="2864"/>
    <cellStyle name="20% - 强调文字颜色 5 68" xfId="2865"/>
    <cellStyle name="20% - 强调文字颜色 5 73" xfId="2866"/>
    <cellStyle name="40% - 强调文字颜色 6 75" xfId="2867"/>
    <cellStyle name="40% - 强调文字颜色 6 80" xfId="2868"/>
    <cellStyle name="20% - 强调文字颜色 5 69" xfId="2869"/>
    <cellStyle name="20% - 强调文字颜色 5 74" xfId="2870"/>
    <cellStyle name="40% - 强调文字颜色 6 76" xfId="2871"/>
    <cellStyle name="40% - 强调文字颜色 6 81" xfId="2872"/>
    <cellStyle name="20% - 强调文字颜色 5 75" xfId="2873"/>
    <cellStyle name="20% - 强调文字颜色 5 80" xfId="2874"/>
    <cellStyle name="40% - 强调文字颜色 6 77" xfId="2875"/>
    <cellStyle name="40% - 强调文字颜色 6 82" xfId="2876"/>
    <cellStyle name="20% - 强调文字颜色 5 76" xfId="2877"/>
    <cellStyle name="20% - 强调文字颜色 5 81" xfId="2878"/>
    <cellStyle name="40% - 强调文字颜色 6 78" xfId="2879"/>
    <cellStyle name="40% - 强调文字颜色 6 83" xfId="2880"/>
    <cellStyle name="20% - 强调文字颜色 5 77" xfId="2881"/>
    <cellStyle name="20% - 强调文字颜色 5 82" xfId="2882"/>
    <cellStyle name="40% - 强调文字颜色 6 79" xfId="2883"/>
    <cellStyle name="40% - 强调文字颜色 6 84" xfId="2884"/>
    <cellStyle name="20% - 强调文字颜色 5 78" xfId="2885"/>
    <cellStyle name="20% - 强调文字颜色 5 83" xfId="2886"/>
    <cellStyle name="40% - 强调文字颜色 6 85" xfId="2887"/>
    <cellStyle name="40% - 强调文字颜色 6 90" xfId="2888"/>
    <cellStyle name="20% - 强调文字颜色 5 79" xfId="2889"/>
    <cellStyle name="20% - 强调文字颜色 5 84" xfId="2890"/>
    <cellStyle name="40% - 强调文字颜色 6 86" xfId="2891"/>
    <cellStyle name="40% - 强调文字颜色 6 91" xfId="2892"/>
    <cellStyle name="20% - 强调文字颜色 5 85" xfId="2893"/>
    <cellStyle name="20% - 强调文字颜色 5 90" xfId="2894"/>
    <cellStyle name="40% - 强调文字颜色 6 87" xfId="2895"/>
    <cellStyle name="40% - 强调文字颜色 6 92" xfId="2896"/>
    <cellStyle name="20% - 强调文字颜色 5 86" xfId="2897"/>
    <cellStyle name="20% - 强调文字颜色 5 91" xfId="2898"/>
    <cellStyle name="40% - 强调文字颜色 6 88" xfId="2899"/>
    <cellStyle name="40% - 强调文字颜色 6 93" xfId="2900"/>
    <cellStyle name="20% - 强调文字颜色 5 87" xfId="2901"/>
    <cellStyle name="20% - 强调文字颜色 5 92" xfId="2902"/>
    <cellStyle name="40% - 强调文字颜色 6 89" xfId="2903"/>
    <cellStyle name="40% - 强调文字颜色 6 94" xfId="2904"/>
    <cellStyle name="20% - 强调文字颜色 5 88" xfId="2905"/>
    <cellStyle name="20% - 强调文字颜色 5 93" xfId="2906"/>
    <cellStyle name="40% - 强调文字颜色 6 95" xfId="2907"/>
    <cellStyle name="20% - 强调文字颜色 5 89" xfId="2908"/>
    <cellStyle name="20% - 强调文字颜色 5 94" xfId="2909"/>
    <cellStyle name="40% - 强调文字颜色 6 96" xfId="2910"/>
    <cellStyle name="20% - 强调文字颜色 5 95" xfId="2911"/>
    <cellStyle name="40% - 强调文字颜色 6 97" xfId="2912"/>
    <cellStyle name="20% - 强调文字颜色 5 96" xfId="2913"/>
    <cellStyle name="40% - 强调文字颜色 6 98" xfId="2914"/>
    <cellStyle name="20% - 强调文字颜色 5 97" xfId="2915"/>
    <cellStyle name="40% - 强调文字颜色 6 99" xfId="2916"/>
    <cellStyle name="20% - 强调文字颜色 5 98" xfId="2917"/>
    <cellStyle name="20% - 强调文字颜色 5 99" xfId="2918"/>
    <cellStyle name="常规 116" xfId="2919"/>
    <cellStyle name="常规 121" xfId="2920"/>
    <cellStyle name="20% - 强调文字颜色 6 10" xfId="2921"/>
    <cellStyle name="20% - 强调文字颜色 6 100" xfId="2922"/>
    <cellStyle name="20% - 强调文字颜色 6 101" xfId="2923"/>
    <cellStyle name="20% - 强调文字颜色 6 102" xfId="2924"/>
    <cellStyle name="20% - 强调文字颜色 6 103" xfId="2925"/>
    <cellStyle name="20% - 强调文字颜色 6 104" xfId="2926"/>
    <cellStyle name="20% - 强调文字颜色 6 105" xfId="2927"/>
    <cellStyle name="20% - 强调文字颜色 6 110" xfId="2928"/>
    <cellStyle name="20% - 强调文字颜色 6 106" xfId="2929"/>
    <cellStyle name="20% - 强调文字颜色 6 111" xfId="2930"/>
    <cellStyle name="20% - 强调文字颜色 6 107" xfId="2931"/>
    <cellStyle name="20% - 强调文字颜色 6 112" xfId="2932"/>
    <cellStyle name="20% - 强调文字颜色 6 108" xfId="2933"/>
    <cellStyle name="20% - 强调文字颜色 6 113" xfId="2934"/>
    <cellStyle name="20% - 强调文字颜色 6 109" xfId="2935"/>
    <cellStyle name="20% - 强调文字颜色 6 114" xfId="2936"/>
    <cellStyle name="常规 117" xfId="2937"/>
    <cellStyle name="常规 122" xfId="2938"/>
    <cellStyle name="20% - 强调文字颜色 6 11" xfId="2939"/>
    <cellStyle name="20% - 强调文字颜色 6 115" xfId="2940"/>
    <cellStyle name="20% - 强调文字颜色 6 120" xfId="2941"/>
    <cellStyle name="20% - 强调文字颜色 6 116" xfId="2942"/>
    <cellStyle name="20% - 强调文字颜色 6 121" xfId="2943"/>
    <cellStyle name="20% - 强调文字颜色 6 117" xfId="2944"/>
    <cellStyle name="20% - 强调文字颜色 6 122" xfId="2945"/>
    <cellStyle name="20% - 强调文字颜色 6 118" xfId="2946"/>
    <cellStyle name="20% - 强调文字颜色 6 123" xfId="2947"/>
    <cellStyle name="20% - 强调文字颜色 6 119" xfId="2948"/>
    <cellStyle name="20% - 强调文字颜色 6 124" xfId="2949"/>
    <cellStyle name="常规 118" xfId="2950"/>
    <cellStyle name="常规 123" xfId="2951"/>
    <cellStyle name="20% - 强调文字颜色 6 12" xfId="2952"/>
    <cellStyle name="20% - 强调文字颜色 6 125" xfId="2953"/>
    <cellStyle name="20% - 强调文字颜色 6 130" xfId="2954"/>
    <cellStyle name="20% - 强调文字颜色 6 126" xfId="2955"/>
    <cellStyle name="20% - 强调文字颜色 6 131" xfId="2956"/>
    <cellStyle name="20% - 强调文字颜色 6 127" xfId="2957"/>
    <cellStyle name="20% - 强调文字颜色 6 132" xfId="2958"/>
    <cellStyle name="20% - 强调文字颜色 6 128" xfId="2959"/>
    <cellStyle name="20% - 强调文字颜色 6 133" xfId="2960"/>
    <cellStyle name="20% - 强调文字颜色 6 129" xfId="2961"/>
    <cellStyle name="20% - 强调文字颜色 6 134" xfId="2962"/>
    <cellStyle name="常规 119" xfId="2963"/>
    <cellStyle name="常规 124" xfId="2964"/>
    <cellStyle name="20% - 强调文字颜色 6 13" xfId="2965"/>
    <cellStyle name="适中 3 2" xfId="2966"/>
    <cellStyle name="20% - 强调文字颜色 6 135" xfId="2967"/>
    <cellStyle name="20% - 强调文字颜色 6 140" xfId="2968"/>
    <cellStyle name="20% - 强调文字颜色 6 136" xfId="2969"/>
    <cellStyle name="20% - 强调文字颜色 6 141" xfId="2970"/>
    <cellStyle name="20% - 强调文字颜色 6 137" xfId="2971"/>
    <cellStyle name="20% - 强调文字颜色 6 142" xfId="2972"/>
    <cellStyle name="20% - 强调文字颜色 6 138" xfId="2973"/>
    <cellStyle name="20% - 强调文字颜色 6 143" xfId="2974"/>
    <cellStyle name="20% - 强调文字颜色 6 139" xfId="2975"/>
    <cellStyle name="20% - 强调文字颜色 6 144" xfId="2976"/>
    <cellStyle name="常规 125" xfId="2977"/>
    <cellStyle name="常规 130" xfId="2978"/>
    <cellStyle name="20% - 强调文字颜色 6 14" xfId="2979"/>
    <cellStyle name="20% - 强调文字颜色 6 145" xfId="2980"/>
    <cellStyle name="20% - 强调文字颜色 6 150" xfId="2981"/>
    <cellStyle name="20% - 强调文字颜色 6 200" xfId="2982"/>
    <cellStyle name="20% - 强调文字颜色 6 146" xfId="2983"/>
    <cellStyle name="20% - 强调文字颜色 6 151" xfId="2984"/>
    <cellStyle name="20% - 强调文字颜色 6 201" xfId="2985"/>
    <cellStyle name="20% - 强调文字颜色 6 147" xfId="2986"/>
    <cellStyle name="20% - 强调文字颜色 6 152" xfId="2987"/>
    <cellStyle name="20% - 强调文字颜色 6 202" xfId="2988"/>
    <cellStyle name="20% - 强调文字颜色 6 148" xfId="2989"/>
    <cellStyle name="20% - 强调文字颜色 6 153" xfId="2990"/>
    <cellStyle name="20% - 强调文字颜色 6 203" xfId="2991"/>
    <cellStyle name="20% - 强调文字颜色 6 149" xfId="2992"/>
    <cellStyle name="20% - 强调文字颜色 6 154" xfId="2993"/>
    <cellStyle name="20% - 强调文字颜色 6 204" xfId="2994"/>
    <cellStyle name="常规 126" xfId="2995"/>
    <cellStyle name="常规 131" xfId="2996"/>
    <cellStyle name="20% - 强调文字颜色 6 15" xfId="2997"/>
    <cellStyle name="20% - 强调文字颜色 6 20" xfId="2998"/>
    <cellStyle name="20% - 强调文字颜色 6 155" xfId="2999"/>
    <cellStyle name="20% - 强调文字颜色 6 160" xfId="3000"/>
    <cellStyle name="20% - 强调文字颜色 6 205" xfId="3001"/>
    <cellStyle name="20% - 强调文字颜色 6 210" xfId="3002"/>
    <cellStyle name="20% - 强调文字颜色 6 156" xfId="3003"/>
    <cellStyle name="20% - 强调文字颜色 6 161" xfId="3004"/>
    <cellStyle name="20% - 强调文字颜色 6 206" xfId="3005"/>
    <cellStyle name="20% - 强调文字颜色 6 211" xfId="3006"/>
    <cellStyle name="20% - 强调文字颜色 6 157" xfId="3007"/>
    <cellStyle name="20% - 强调文字颜色 6 162" xfId="3008"/>
    <cellStyle name="20% - 强调文字颜色 6 207" xfId="3009"/>
    <cellStyle name="20% - 强调文字颜色 6 212" xfId="3010"/>
    <cellStyle name="20% - 强调文字颜色 6 158" xfId="3011"/>
    <cellStyle name="20% - 强调文字颜色 6 163" xfId="3012"/>
    <cellStyle name="20% - 强调文字颜色 6 208" xfId="3013"/>
    <cellStyle name="20% - 强调文字颜色 6 213" xfId="3014"/>
    <cellStyle name="20% - 强调文字颜色 6 159" xfId="3015"/>
    <cellStyle name="20% - 强调文字颜色 6 164" xfId="3016"/>
    <cellStyle name="20% - 强调文字颜色 6 209" xfId="3017"/>
    <cellStyle name="20% - 强调文字颜色 6 214" xfId="3018"/>
    <cellStyle name="常规 2 2 2" xfId="3019"/>
    <cellStyle name="常规 127" xfId="3020"/>
    <cellStyle name="常规 132" xfId="3021"/>
    <cellStyle name="20% - 强调文字颜色 6 16" xfId="3022"/>
    <cellStyle name="20% - 强调文字颜色 6 21" xfId="3023"/>
    <cellStyle name="20% - 强调文字颜色 6 165" xfId="3024"/>
    <cellStyle name="20% - 强调文字颜色 6 170" xfId="3025"/>
    <cellStyle name="20% - 强调文字颜色 6 215" xfId="3026"/>
    <cellStyle name="20% - 强调文字颜色 6 220" xfId="3027"/>
    <cellStyle name="常规 2 2 3" xfId="3028"/>
    <cellStyle name="20% - 强调文字颜色 6 166" xfId="3029"/>
    <cellStyle name="20% - 强调文字颜色 6 171" xfId="3030"/>
    <cellStyle name="20% - 强调文字颜色 6 216" xfId="3031"/>
    <cellStyle name="20% - 强调文字颜色 6 221" xfId="3032"/>
    <cellStyle name="常规 2 2 4" xfId="3033"/>
    <cellStyle name="20% - 强调文字颜色 6 167" xfId="3034"/>
    <cellStyle name="20% - 强调文字颜色 6 172" xfId="3035"/>
    <cellStyle name="20% - 强调文字颜色 6 217" xfId="3036"/>
    <cellStyle name="20% - 强调文字颜色 6 222" xfId="3037"/>
    <cellStyle name="20% - 强调文字颜色 6 168" xfId="3038"/>
    <cellStyle name="20% - 强调文字颜色 6 173" xfId="3039"/>
    <cellStyle name="20% - 强调文字颜色 6 218" xfId="3040"/>
    <cellStyle name="20% - 强调文字颜色 6 223" xfId="3041"/>
    <cellStyle name="20% - 强调文字颜色 6 169" xfId="3042"/>
    <cellStyle name="20% - 强调文字颜色 6 174" xfId="3043"/>
    <cellStyle name="20% - 强调文字颜色 6 219" xfId="3044"/>
    <cellStyle name="20% - 强调文字颜色 6 224" xfId="3045"/>
    <cellStyle name="常规 128" xfId="3046"/>
    <cellStyle name="常规 133" xfId="3047"/>
    <cellStyle name="20% - 强调文字颜色 6 17" xfId="3048"/>
    <cellStyle name="20% - 强调文字颜色 6 22" xfId="3049"/>
    <cellStyle name="20% - 强调文字颜色 6 175" xfId="3050"/>
    <cellStyle name="20% - 强调文字颜色 6 180" xfId="3051"/>
    <cellStyle name="20% - 强调文字颜色 6 225" xfId="3052"/>
    <cellStyle name="20% - 强调文字颜色 6 230" xfId="3053"/>
    <cellStyle name="20% - 强调文字颜色 6 176" xfId="3054"/>
    <cellStyle name="20% - 强调文字颜色 6 181" xfId="3055"/>
    <cellStyle name="20% - 强调文字颜色 6 226" xfId="3056"/>
    <cellStyle name="20% - 强调文字颜色 6 231" xfId="3057"/>
    <cellStyle name="20% - 强调文字颜色 6 177" xfId="3058"/>
    <cellStyle name="20% - 强调文字颜色 6 182" xfId="3059"/>
    <cellStyle name="20% - 强调文字颜色 6 227" xfId="3060"/>
    <cellStyle name="20% - 强调文字颜色 6 232" xfId="3061"/>
    <cellStyle name="20% - 强调文字颜色 6 178" xfId="3062"/>
    <cellStyle name="20% - 强调文字颜色 6 183" xfId="3063"/>
    <cellStyle name="20% - 强调文字颜色 6 228" xfId="3064"/>
    <cellStyle name="20% - 强调文字颜色 6 233" xfId="3065"/>
    <cellStyle name="20% - 强调文字颜色 6 179" xfId="3066"/>
    <cellStyle name="20% - 强调文字颜色 6 184" xfId="3067"/>
    <cellStyle name="20% - 强调文字颜色 6 229" xfId="3068"/>
    <cellStyle name="20% - 强调文字颜色 6 234" xfId="3069"/>
    <cellStyle name="常规 129" xfId="3070"/>
    <cellStyle name="常规 134" xfId="3071"/>
    <cellStyle name="20% - 强调文字颜色 6 18" xfId="3072"/>
    <cellStyle name="20% - 强调文字颜色 6 23" xfId="3073"/>
    <cellStyle name="20% - 强调文字颜色 6 185" xfId="3074"/>
    <cellStyle name="20% - 强调文字颜色 6 190" xfId="3075"/>
    <cellStyle name="20% - 强调文字颜色 6 235" xfId="3076"/>
    <cellStyle name="20% - 强调文字颜色 6 240" xfId="3077"/>
    <cellStyle name="20% - 强调文字颜色 6 186" xfId="3078"/>
    <cellStyle name="20% - 强调文字颜色 6 191" xfId="3079"/>
    <cellStyle name="20% - 强调文字颜色 6 236" xfId="3080"/>
    <cellStyle name="20% - 强调文字颜色 6 241" xfId="3081"/>
    <cellStyle name="20% - 强调文字颜色 6 187" xfId="3082"/>
    <cellStyle name="20% - 强调文字颜色 6 192" xfId="3083"/>
    <cellStyle name="20% - 强调文字颜色 6 237" xfId="3084"/>
    <cellStyle name="20% - 强调文字颜色 6 242" xfId="3085"/>
    <cellStyle name="20% - 强调文字颜色 6 188" xfId="3086"/>
    <cellStyle name="20% - 强调文字颜色 6 193" xfId="3087"/>
    <cellStyle name="20% - 强调文字颜色 6 238" xfId="3088"/>
    <cellStyle name="20% - 强调文字颜色 6 243" xfId="3089"/>
    <cellStyle name="20% - 强调文字颜色 6 189" xfId="3090"/>
    <cellStyle name="20% - 强调文字颜色 6 194" xfId="3091"/>
    <cellStyle name="20% - 强调文字颜色 6 239" xfId="3092"/>
    <cellStyle name="20% - 强调文字颜色 6 244" xfId="3093"/>
    <cellStyle name="常规 135" xfId="3094"/>
    <cellStyle name="常规 140" xfId="3095"/>
    <cellStyle name="20% - 强调文字颜色 6 19" xfId="3096"/>
    <cellStyle name="20% - 强调文字颜色 6 24" xfId="3097"/>
    <cellStyle name="20% - 强调文字颜色 6 195" xfId="3098"/>
    <cellStyle name="20% - 强调文字颜色 6 245" xfId="3099"/>
    <cellStyle name="20% - 强调文字颜色 6 250" xfId="3100"/>
    <cellStyle name="20% - 强调文字颜色 6 196" xfId="3101"/>
    <cellStyle name="20% - 强调文字颜色 6 246" xfId="3102"/>
    <cellStyle name="20% - 强调文字颜色 6 251" xfId="3103"/>
    <cellStyle name="20% - 强调文字颜色 6 197" xfId="3104"/>
    <cellStyle name="20% - 强调文字颜色 6 247" xfId="3105"/>
    <cellStyle name="20% - 强调文字颜色 6 252" xfId="3106"/>
    <cellStyle name="20% - 强调文字颜色 6 198" xfId="3107"/>
    <cellStyle name="20% - 强调文字颜色 6 248" xfId="3108"/>
    <cellStyle name="20% - 强调文字颜色 6 253" xfId="3109"/>
    <cellStyle name="20% - 强调文字颜色 6 199" xfId="3110"/>
    <cellStyle name="20% - 强调文字颜色 6 249" xfId="3111"/>
    <cellStyle name="20% - 强调文字颜色 6 254" xfId="3112"/>
    <cellStyle name="20% - 强调文字颜色 6 2" xfId="3113"/>
    <cellStyle name="20% - 强调文字颜色 6 2 2" xfId="3114"/>
    <cellStyle name="20% - 强调文字颜色 6 2 3" xfId="3115"/>
    <cellStyle name="常规 136" xfId="3116"/>
    <cellStyle name="常规 141" xfId="3117"/>
    <cellStyle name="20% - 强调文字颜色 6 25" xfId="3118"/>
    <cellStyle name="20% - 强调文字颜色 6 30" xfId="3119"/>
    <cellStyle name="20% - 强调文字颜色 6 255" xfId="3120"/>
    <cellStyle name="20% - 强调文字颜色 6 260" xfId="3121"/>
    <cellStyle name="20% - 强调文字颜色 6 256" xfId="3122"/>
    <cellStyle name="20% - 强调文字颜色 6 261" xfId="3123"/>
    <cellStyle name="20% - 强调文字颜色 6 257" xfId="3124"/>
    <cellStyle name="20% - 强调文字颜色 6 262" xfId="3125"/>
    <cellStyle name="20% - 强调文字颜色 6 258" xfId="3126"/>
    <cellStyle name="20% - 强调文字颜色 6 263" xfId="3127"/>
    <cellStyle name="20% - 强调文字颜色 6 259" xfId="3128"/>
    <cellStyle name="20% - 强调文字颜色 6 264" xfId="3129"/>
    <cellStyle name="常规 2 3 2" xfId="3130"/>
    <cellStyle name="常规 137" xfId="3131"/>
    <cellStyle name="常规 142" xfId="3132"/>
    <cellStyle name="常规 5 2" xfId="3133"/>
    <cellStyle name="20% - 强调文字颜色 6 26" xfId="3134"/>
    <cellStyle name="20% - 强调文字颜色 6 31" xfId="3135"/>
    <cellStyle name="20% - 强调文字颜色 6 265" xfId="3136"/>
    <cellStyle name="20% - 强调文字颜色 6 270" xfId="3137"/>
    <cellStyle name="常规 2 3 3" xfId="3138"/>
    <cellStyle name="20% - 强调文字颜色 6 266" xfId="3139"/>
    <cellStyle name="20% - 强调文字颜色 6 271" xfId="3140"/>
    <cellStyle name="常规 2 3 4" xfId="3141"/>
    <cellStyle name="20% - 强调文字颜色 6 267" xfId="3142"/>
    <cellStyle name="20% - 强调文字颜色 6 272" xfId="3143"/>
    <cellStyle name="20% - 强调文字颜色 6 268" xfId="3144"/>
    <cellStyle name="20% - 强调文字颜色 6 273" xfId="3145"/>
    <cellStyle name="20% - 强调文字颜色 6 269" xfId="3146"/>
    <cellStyle name="20% - 强调文字颜色 6 274" xfId="3147"/>
    <cellStyle name="常规 138" xfId="3148"/>
    <cellStyle name="常规 143" xfId="3149"/>
    <cellStyle name="常规 5 3" xfId="3150"/>
    <cellStyle name="20% - 强调文字颜色 6 27" xfId="3151"/>
    <cellStyle name="20% - 强调文字颜色 6 32" xfId="3152"/>
    <cellStyle name="20% - 强调文字颜色 6 275" xfId="3153"/>
    <cellStyle name="20% - 强调文字颜色 6 276" xfId="3154"/>
    <cellStyle name="20% - 强调文字颜色 6 277" xfId="3155"/>
    <cellStyle name="常规 139" xfId="3156"/>
    <cellStyle name="常规 144" xfId="3157"/>
    <cellStyle name="20% - 强调文字颜色 6 28" xfId="3158"/>
    <cellStyle name="20% - 强调文字颜色 6 33" xfId="3159"/>
    <cellStyle name="常规 145" xfId="3160"/>
    <cellStyle name="常规 150" xfId="3161"/>
    <cellStyle name="常规 200" xfId="3162"/>
    <cellStyle name="20% - 强调文字颜色 6 29" xfId="3163"/>
    <cellStyle name="20% - 强调文字颜色 6 34" xfId="3164"/>
    <cellStyle name="20% - 强调文字颜色 6 3" xfId="3165"/>
    <cellStyle name="20% - 强调文字颜色 6 3 2" xfId="3166"/>
    <cellStyle name="20% - 强调文字颜色 6 3 3" xfId="3167"/>
    <cellStyle name="常规 146" xfId="3168"/>
    <cellStyle name="常规 151" xfId="3169"/>
    <cellStyle name="常规 201" xfId="3170"/>
    <cellStyle name="20% - 强调文字颜色 6 35" xfId="3171"/>
    <cellStyle name="20% - 强调文字颜色 6 40" xfId="3172"/>
    <cellStyle name="常规 147" xfId="3173"/>
    <cellStyle name="常规 152" xfId="3174"/>
    <cellStyle name="常规 202" xfId="3175"/>
    <cellStyle name="20% - 强调文字颜色 6 36" xfId="3176"/>
    <cellStyle name="20% - 强调文字颜色 6 41" xfId="3177"/>
    <cellStyle name="常规 148" xfId="3178"/>
    <cellStyle name="常规 153" xfId="3179"/>
    <cellStyle name="常规 203" xfId="3180"/>
    <cellStyle name="20% - 强调文字颜色 6 37" xfId="3181"/>
    <cellStyle name="20% - 强调文字颜色 6 42" xfId="3182"/>
    <cellStyle name="常规 149" xfId="3183"/>
    <cellStyle name="常规 154" xfId="3184"/>
    <cellStyle name="常规 204" xfId="3185"/>
    <cellStyle name="20% - 强调文字颜色 6 38" xfId="3186"/>
    <cellStyle name="20% - 强调文字颜色 6 43" xfId="3187"/>
    <cellStyle name="常规 155" xfId="3188"/>
    <cellStyle name="常规 160" xfId="3189"/>
    <cellStyle name="常规 205" xfId="3190"/>
    <cellStyle name="常规 210" xfId="3191"/>
    <cellStyle name="20% - 强调文字颜色 6 39" xfId="3192"/>
    <cellStyle name="20% - 强调文字颜色 6 44" xfId="3193"/>
    <cellStyle name="20% - 强调文字颜色 6 4" xfId="3194"/>
    <cellStyle name="常规 156" xfId="3195"/>
    <cellStyle name="常规 161" xfId="3196"/>
    <cellStyle name="常规 206" xfId="3197"/>
    <cellStyle name="常规 211" xfId="3198"/>
    <cellStyle name="20% - 强调文字颜色 6 45" xfId="3199"/>
    <cellStyle name="20% - 强调文字颜色 6 50" xfId="3200"/>
    <cellStyle name="常规 157" xfId="3201"/>
    <cellStyle name="常规 162" xfId="3202"/>
    <cellStyle name="常规 207" xfId="3203"/>
    <cellStyle name="常规 212" xfId="3204"/>
    <cellStyle name="20% - 强调文字颜色 6 46" xfId="3205"/>
    <cellStyle name="20% - 强调文字颜色 6 51" xfId="3206"/>
    <cellStyle name="检查单元格 3 2" xfId="3207"/>
    <cellStyle name="常规 158" xfId="3208"/>
    <cellStyle name="常规 163" xfId="3209"/>
    <cellStyle name="常规 208" xfId="3210"/>
    <cellStyle name="常规 213" xfId="3211"/>
    <cellStyle name="20% - 强调文字颜色 6 47" xfId="3212"/>
    <cellStyle name="20% - 强调文字颜色 6 52" xfId="3213"/>
    <cellStyle name="常规 159" xfId="3214"/>
    <cellStyle name="常规 164" xfId="3215"/>
    <cellStyle name="常规 209" xfId="3216"/>
    <cellStyle name="常规 214" xfId="3217"/>
    <cellStyle name="20% - 强调文字颜色 6 48" xfId="3218"/>
    <cellStyle name="20% - 强调文字颜色 6 53" xfId="3219"/>
    <cellStyle name="常规 165" xfId="3220"/>
    <cellStyle name="常规 170" xfId="3221"/>
    <cellStyle name="常规 215" xfId="3222"/>
    <cellStyle name="常规 220" xfId="3223"/>
    <cellStyle name="20% - 强调文字颜色 6 49" xfId="3224"/>
    <cellStyle name="20% - 强调文字颜色 6 54" xfId="3225"/>
    <cellStyle name="20% - 强调文字颜色 6 5" xfId="3226"/>
    <cellStyle name="常规 166" xfId="3227"/>
    <cellStyle name="常规 171" xfId="3228"/>
    <cellStyle name="常规 216" xfId="3229"/>
    <cellStyle name="常规 221" xfId="3230"/>
    <cellStyle name="20% - 强调文字颜色 6 55" xfId="3231"/>
    <cellStyle name="20% - 强调文字颜色 6 60" xfId="3232"/>
    <cellStyle name="常规 167" xfId="3233"/>
    <cellStyle name="常规 172" xfId="3234"/>
    <cellStyle name="常规 217" xfId="3235"/>
    <cellStyle name="常规 222" xfId="3236"/>
    <cellStyle name="20% - 强调文字颜色 6 56" xfId="3237"/>
    <cellStyle name="20% - 强调文字颜色 6 61" xfId="3238"/>
    <cellStyle name="常规 168" xfId="3239"/>
    <cellStyle name="常规 173" xfId="3240"/>
    <cellStyle name="常规 218" xfId="3241"/>
    <cellStyle name="常规 223" xfId="3242"/>
    <cellStyle name="20% - 强调文字颜色 6 57" xfId="3243"/>
    <cellStyle name="20% - 强调文字颜色 6 62" xfId="3244"/>
    <cellStyle name="常规 169" xfId="3245"/>
    <cellStyle name="常规 174" xfId="3246"/>
    <cellStyle name="常规 219" xfId="3247"/>
    <cellStyle name="常规 224" xfId="3248"/>
    <cellStyle name="20% - 强调文字颜色 6 58" xfId="3249"/>
    <cellStyle name="20% - 强调文字颜色 6 63" xfId="3250"/>
    <cellStyle name="常规 175" xfId="3251"/>
    <cellStyle name="常规 180" xfId="3252"/>
    <cellStyle name="常规 225" xfId="3253"/>
    <cellStyle name="常规 230" xfId="3254"/>
    <cellStyle name="20% - 强调文字颜色 6 59" xfId="3255"/>
    <cellStyle name="20% - 强调文字颜色 6 64" xfId="3256"/>
    <cellStyle name="20% - 强调文字颜色 6 6" xfId="3257"/>
    <cellStyle name="常规 176" xfId="3258"/>
    <cellStyle name="常规 181" xfId="3259"/>
    <cellStyle name="常规 226" xfId="3260"/>
    <cellStyle name="常规 231" xfId="3261"/>
    <cellStyle name="20% - 强调文字颜色 6 65" xfId="3262"/>
    <cellStyle name="20% - 强调文字颜色 6 70" xfId="3263"/>
    <cellStyle name="常规 177" xfId="3264"/>
    <cellStyle name="常规 182" xfId="3265"/>
    <cellStyle name="常规 227" xfId="3266"/>
    <cellStyle name="常规 232" xfId="3267"/>
    <cellStyle name="20% - 强调文字颜色 6 66" xfId="3268"/>
    <cellStyle name="20% - 强调文字颜色 6 71" xfId="3269"/>
    <cellStyle name="常规 178" xfId="3270"/>
    <cellStyle name="常规 183" xfId="3271"/>
    <cellStyle name="常规 228" xfId="3272"/>
    <cellStyle name="常规 233" xfId="3273"/>
    <cellStyle name="20% - 强调文字颜色 6 67" xfId="3274"/>
    <cellStyle name="20% - 强调文字颜色 6 72" xfId="3275"/>
    <cellStyle name="常规 179" xfId="3276"/>
    <cellStyle name="常规 184" xfId="3277"/>
    <cellStyle name="常规 229" xfId="3278"/>
    <cellStyle name="常规 234" xfId="3279"/>
    <cellStyle name="20% - 强调文字颜色 6 68" xfId="3280"/>
    <cellStyle name="20% - 强调文字颜色 6 73" xfId="3281"/>
    <cellStyle name="常规 185" xfId="3282"/>
    <cellStyle name="常规 190" xfId="3283"/>
    <cellStyle name="常规 235" xfId="3284"/>
    <cellStyle name="常规 240" xfId="3285"/>
    <cellStyle name="20% - 强调文字颜色 6 69" xfId="3286"/>
    <cellStyle name="20% - 强调文字颜色 6 74" xfId="3287"/>
    <cellStyle name="20% - 强调文字颜色 6 7" xfId="3288"/>
    <cellStyle name="常规 186" xfId="3289"/>
    <cellStyle name="常规 191" xfId="3290"/>
    <cellStyle name="常规 236" xfId="3291"/>
    <cellStyle name="常规 241" xfId="3292"/>
    <cellStyle name="20% - 强调文字颜色 6 75" xfId="3293"/>
    <cellStyle name="20% - 强调文字颜色 6 80" xfId="3294"/>
    <cellStyle name="常规 187" xfId="3295"/>
    <cellStyle name="常规 192" xfId="3296"/>
    <cellStyle name="常规 237" xfId="3297"/>
    <cellStyle name="常规 242" xfId="3298"/>
    <cellStyle name="常规 6 2" xfId="3299"/>
    <cellStyle name="20% - 强调文字颜色 6 76" xfId="3300"/>
    <cellStyle name="20% - 强调文字颜色 6 81" xfId="3301"/>
    <cellStyle name="常规 188" xfId="3302"/>
    <cellStyle name="常规 193" xfId="3303"/>
    <cellStyle name="常规 238" xfId="3304"/>
    <cellStyle name="常规 243" xfId="3305"/>
    <cellStyle name="常规 6 3" xfId="3306"/>
    <cellStyle name="20% - 强调文字颜色 6 77" xfId="3307"/>
    <cellStyle name="20% - 强调文字颜色 6 82" xfId="3308"/>
    <cellStyle name="常规 189" xfId="3309"/>
    <cellStyle name="常规 194" xfId="3310"/>
    <cellStyle name="常规 239" xfId="3311"/>
    <cellStyle name="常规 244" xfId="3312"/>
    <cellStyle name="常规 6 4" xfId="3313"/>
    <cellStyle name="20% - 强调文字颜色 6 78" xfId="3314"/>
    <cellStyle name="20% - 强调文字颜色 6 83" xfId="3315"/>
    <cellStyle name="20% - 强调文字颜色 6 8" xfId="3316"/>
    <cellStyle name="常规 196" xfId="3317"/>
    <cellStyle name="常规 246" xfId="3318"/>
    <cellStyle name="常规 251" xfId="3319"/>
    <cellStyle name="20% - 强调文字颜色 6 85" xfId="3320"/>
    <cellStyle name="20% - 强调文字颜色 6 90" xfId="3321"/>
    <cellStyle name="常规 197" xfId="3322"/>
    <cellStyle name="常规 247" xfId="3323"/>
    <cellStyle name="常规 252" xfId="3324"/>
    <cellStyle name="20% - 强调文字颜色 6 86" xfId="3325"/>
    <cellStyle name="20% - 强调文字颜色 6 91" xfId="3326"/>
    <cellStyle name="常规 198" xfId="3327"/>
    <cellStyle name="常规 248" xfId="3328"/>
    <cellStyle name="常规 253" xfId="3329"/>
    <cellStyle name="20% - 强调文字颜色 6 87" xfId="3330"/>
    <cellStyle name="20% - 强调文字颜色 6 92" xfId="3331"/>
    <cellStyle name="常规 199" xfId="3332"/>
    <cellStyle name="常规 249" xfId="3333"/>
    <cellStyle name="常规 254" xfId="3334"/>
    <cellStyle name="20% - 强调文字颜色 6 88" xfId="3335"/>
    <cellStyle name="20% - 强调文字颜色 6 93" xfId="3336"/>
    <cellStyle name="常规 255" xfId="3337"/>
    <cellStyle name="常规 260" xfId="3338"/>
    <cellStyle name="20% - 强调文字颜色 6 89" xfId="3339"/>
    <cellStyle name="20% - 强调文字颜色 6 94" xfId="3340"/>
    <cellStyle name="20% - 强调文字颜色 6 9" xfId="3341"/>
    <cellStyle name="常规 256" xfId="3342"/>
    <cellStyle name="常规 261" xfId="3343"/>
    <cellStyle name="20% - 强调文字颜色 6 95" xfId="3344"/>
    <cellStyle name="常规 257" xfId="3345"/>
    <cellStyle name="常规 262" xfId="3346"/>
    <cellStyle name="20% - 强调文字颜色 6 96" xfId="3347"/>
    <cellStyle name="常规 258" xfId="3348"/>
    <cellStyle name="常规 263" xfId="3349"/>
    <cellStyle name="20% - 强调文字颜色 6 97" xfId="3350"/>
    <cellStyle name="常规 259" xfId="3351"/>
    <cellStyle name="常规 264" xfId="3352"/>
    <cellStyle name="20% - 强调文字颜色 6 98" xfId="3353"/>
    <cellStyle name="常规 265" xfId="3354"/>
    <cellStyle name="常规 270" xfId="3355"/>
    <cellStyle name="20% - 强调文字颜色 6 99" xfId="3356"/>
    <cellStyle name="40% - 强调文字颜色 1 10" xfId="3357"/>
    <cellStyle name="40% - 强调文字颜色 1 100" xfId="3358"/>
    <cellStyle name="40% - 强调文字颜色 1 101" xfId="3359"/>
    <cellStyle name="40% - 强调文字颜色 1 102" xfId="3360"/>
    <cellStyle name="40% - 强调文字颜色 1 103" xfId="3361"/>
    <cellStyle name="40% - 强调文字颜色 1 104" xfId="3362"/>
    <cellStyle name="40% - 强调文字颜色 1 105" xfId="3363"/>
    <cellStyle name="40% - 强调文字颜色 1 110" xfId="3364"/>
    <cellStyle name="40% - 强调文字颜色 1 106" xfId="3365"/>
    <cellStyle name="40% - 强调文字颜色 1 111" xfId="3366"/>
    <cellStyle name="40% - 强调文字颜色 1 107" xfId="3367"/>
    <cellStyle name="40% - 强调文字颜色 1 112" xfId="3368"/>
    <cellStyle name="40% - 强调文字颜色 1 108" xfId="3369"/>
    <cellStyle name="40% - 强调文字颜色 1 113" xfId="3370"/>
    <cellStyle name="40% - 强调文字颜色 1 109" xfId="3371"/>
    <cellStyle name="40% - 强调文字颜色 1 114" xfId="3372"/>
    <cellStyle name="40% - 强调文字颜色 1 11" xfId="3373"/>
    <cellStyle name="40% - 强调文字颜色 1 115" xfId="3374"/>
    <cellStyle name="40% - 强调文字颜色 1 120" xfId="3375"/>
    <cellStyle name="40% - 强调文字颜色 1 116" xfId="3376"/>
    <cellStyle name="40% - 强调文字颜色 1 121" xfId="3377"/>
    <cellStyle name="40% - 强调文字颜色 1 117" xfId="3378"/>
    <cellStyle name="40% - 强调文字颜色 1 122" xfId="3379"/>
    <cellStyle name="40% - 强调文字颜色 1 118" xfId="3380"/>
    <cellStyle name="40% - 强调文字颜色 1 123" xfId="3381"/>
    <cellStyle name="40% - 强调文字颜色 1 119" xfId="3382"/>
    <cellStyle name="40% - 强调文字颜色 1 124" xfId="3383"/>
    <cellStyle name="40% - 强调文字颜色 1 12" xfId="3384"/>
    <cellStyle name="40% - 强调文字颜色 1 125" xfId="3385"/>
    <cellStyle name="40% - 强调文字颜色 1 130" xfId="3386"/>
    <cellStyle name="40% - 强调文字颜色 1 126" xfId="3387"/>
    <cellStyle name="40% - 强调文字颜色 1 131" xfId="3388"/>
    <cellStyle name="40% - 强调文字颜色 1 127" xfId="3389"/>
    <cellStyle name="40% - 强调文字颜色 1 132" xfId="3390"/>
    <cellStyle name="40% - 强调文字颜色 1 128" xfId="3391"/>
    <cellStyle name="40% - 强调文字颜色 1 133" xfId="3392"/>
    <cellStyle name="40% - 强调文字颜色 1 129" xfId="3393"/>
    <cellStyle name="40% - 强调文字颜色 1 134" xfId="3394"/>
    <cellStyle name="40% - 强调文字颜色 1 13" xfId="3395"/>
    <cellStyle name="40% - 强调文字颜色 1 135" xfId="3396"/>
    <cellStyle name="40% - 强调文字颜色 1 140" xfId="3397"/>
    <cellStyle name="40% - 强调文字颜色 1 136" xfId="3398"/>
    <cellStyle name="40% - 强调文字颜色 1 141" xfId="3399"/>
    <cellStyle name="40% - 强调文字颜色 1 137" xfId="3400"/>
    <cellStyle name="40% - 强调文字颜色 1 142" xfId="3401"/>
    <cellStyle name="40% - 强调文字颜色 1 138" xfId="3402"/>
    <cellStyle name="40% - 强调文字颜色 1 143" xfId="3403"/>
    <cellStyle name="40% - 强调文字颜色 1 139" xfId="3404"/>
    <cellStyle name="40% - 强调文字颜色 1 144" xfId="3405"/>
    <cellStyle name="40% - 强调文字颜色 1 14" xfId="3406"/>
    <cellStyle name="40% - 强调文字颜色 1 145" xfId="3407"/>
    <cellStyle name="40% - 强调文字颜色 1 150" xfId="3408"/>
    <cellStyle name="40% - 强调文字颜色 1 200" xfId="3409"/>
    <cellStyle name="40% - 强调文字颜色 1 146" xfId="3410"/>
    <cellStyle name="40% - 强调文字颜色 1 151" xfId="3411"/>
    <cellStyle name="40% - 强调文字颜色 1 201" xfId="3412"/>
    <cellStyle name="40% - 强调文字颜色 1 147" xfId="3413"/>
    <cellStyle name="40% - 强调文字颜色 1 152" xfId="3414"/>
    <cellStyle name="40% - 强调文字颜色 1 202" xfId="3415"/>
    <cellStyle name="40% - 强调文字颜色 1 148" xfId="3416"/>
    <cellStyle name="40% - 强调文字颜色 1 153" xfId="3417"/>
    <cellStyle name="40% - 强调文字颜色 1 203" xfId="3418"/>
    <cellStyle name="40% - 强调文字颜色 1 149" xfId="3419"/>
    <cellStyle name="40% - 强调文字颜色 1 154" xfId="3420"/>
    <cellStyle name="40% - 强调文字颜色 1 204" xfId="3421"/>
    <cellStyle name="40% - 强调文字颜色 1 15" xfId="3422"/>
    <cellStyle name="40% - 强调文字颜色 1 20" xfId="3423"/>
    <cellStyle name="40% - 强调文字颜色 1 155" xfId="3424"/>
    <cellStyle name="40% - 强调文字颜色 1 160" xfId="3425"/>
    <cellStyle name="40% - 强调文字颜色 1 205" xfId="3426"/>
    <cellStyle name="40% - 强调文字颜色 1 210" xfId="3427"/>
    <cellStyle name="40% - 强调文字颜色 1 156" xfId="3428"/>
    <cellStyle name="40% - 强调文字颜色 1 161" xfId="3429"/>
    <cellStyle name="40% - 强调文字颜色 1 206" xfId="3430"/>
    <cellStyle name="40% - 强调文字颜色 1 211" xfId="3431"/>
    <cellStyle name="40% - 强调文字颜色 1 157" xfId="3432"/>
    <cellStyle name="40% - 强调文字颜色 1 162" xfId="3433"/>
    <cellStyle name="40% - 强调文字颜色 1 207" xfId="3434"/>
    <cellStyle name="40% - 强调文字颜色 1 212" xfId="3435"/>
    <cellStyle name="40% - 强调文字颜色 1 158" xfId="3436"/>
    <cellStyle name="40% - 强调文字颜色 1 163" xfId="3437"/>
    <cellStyle name="40% - 强调文字颜色 1 208" xfId="3438"/>
    <cellStyle name="40% - 强调文字颜色 1 213" xfId="3439"/>
    <cellStyle name="40% - 强调文字颜色 1 159" xfId="3440"/>
    <cellStyle name="40% - 强调文字颜色 1 164" xfId="3441"/>
    <cellStyle name="40% - 强调文字颜色 1 209" xfId="3442"/>
    <cellStyle name="40% - 强调文字颜色 1 214" xfId="3443"/>
    <cellStyle name="40% - 强调文字颜色 1 16" xfId="3444"/>
    <cellStyle name="40% - 强调文字颜色 1 21" xfId="3445"/>
    <cellStyle name="40% - 强调文字颜色 1 165" xfId="3446"/>
    <cellStyle name="40% - 强调文字颜色 1 170" xfId="3447"/>
    <cellStyle name="40% - 强调文字颜色 1 215" xfId="3448"/>
    <cellStyle name="40% - 强调文字颜色 1 220" xfId="3449"/>
    <cellStyle name="40% - 强调文字颜色 1 166" xfId="3450"/>
    <cellStyle name="40% - 强调文字颜色 1 171" xfId="3451"/>
    <cellStyle name="40% - 强调文字颜色 1 216" xfId="3452"/>
    <cellStyle name="40% - 强调文字颜色 1 221" xfId="3453"/>
    <cellStyle name="40% - 强调文字颜色 1 167" xfId="3454"/>
    <cellStyle name="40% - 强调文字颜色 1 172" xfId="3455"/>
    <cellStyle name="40% - 强调文字颜色 1 217" xfId="3456"/>
    <cellStyle name="40% - 强调文字颜色 1 222" xfId="3457"/>
    <cellStyle name="40% - 强调文字颜色 1 168" xfId="3458"/>
    <cellStyle name="40% - 强调文字颜色 1 173" xfId="3459"/>
    <cellStyle name="40% - 强调文字颜色 1 218" xfId="3460"/>
    <cellStyle name="40% - 强调文字颜色 1 223" xfId="3461"/>
    <cellStyle name="40% - 强调文字颜色 1 169" xfId="3462"/>
    <cellStyle name="40% - 强调文字颜色 1 174" xfId="3463"/>
    <cellStyle name="40% - 强调文字颜色 1 219" xfId="3464"/>
    <cellStyle name="40% - 强调文字颜色 1 224" xfId="3465"/>
    <cellStyle name="40% - 强调文字颜色 1 17" xfId="3466"/>
    <cellStyle name="40% - 强调文字颜色 1 22" xfId="3467"/>
    <cellStyle name="40% - 强调文字颜色 1 175" xfId="3468"/>
    <cellStyle name="40% - 强调文字颜色 1 180" xfId="3469"/>
    <cellStyle name="40% - 强调文字颜色 1 225" xfId="3470"/>
    <cellStyle name="40% - 强调文字颜色 1 230" xfId="3471"/>
    <cellStyle name="40% - 强调文字颜色 1 176" xfId="3472"/>
    <cellStyle name="40% - 强调文字颜色 1 181" xfId="3473"/>
    <cellStyle name="40% - 强调文字颜色 1 226" xfId="3474"/>
    <cellStyle name="40% - 强调文字颜色 1 231" xfId="3475"/>
    <cellStyle name="40% - 强调文字颜色 1 177" xfId="3476"/>
    <cellStyle name="40% - 强调文字颜色 1 182" xfId="3477"/>
    <cellStyle name="40% - 强调文字颜色 1 227" xfId="3478"/>
    <cellStyle name="40% - 强调文字颜色 1 232" xfId="3479"/>
    <cellStyle name="40% - 强调文字颜色 1 178" xfId="3480"/>
    <cellStyle name="40% - 强调文字颜色 1 183" xfId="3481"/>
    <cellStyle name="40% - 强调文字颜色 1 228" xfId="3482"/>
    <cellStyle name="40% - 强调文字颜色 1 233" xfId="3483"/>
    <cellStyle name="40% - 强调文字颜色 1 179" xfId="3484"/>
    <cellStyle name="40% - 强调文字颜色 1 184" xfId="3485"/>
    <cellStyle name="40% - 强调文字颜色 1 229" xfId="3486"/>
    <cellStyle name="40% - 强调文字颜色 1 234" xfId="3487"/>
    <cellStyle name="40% - 强调文字颜色 1 18" xfId="3488"/>
    <cellStyle name="40% - 强调文字颜色 1 23" xfId="3489"/>
    <cellStyle name="40% - 强调文字颜色 1 185" xfId="3490"/>
    <cellStyle name="40% - 强调文字颜色 1 190" xfId="3491"/>
    <cellStyle name="40% - 强调文字颜色 1 235" xfId="3492"/>
    <cellStyle name="40% - 强调文字颜色 1 240" xfId="3493"/>
    <cellStyle name="40% - 强调文字颜色 1 186" xfId="3494"/>
    <cellStyle name="40% - 强调文字颜色 1 191" xfId="3495"/>
    <cellStyle name="40% - 强调文字颜色 1 236" xfId="3496"/>
    <cellStyle name="40% - 强调文字颜色 1 241" xfId="3497"/>
    <cellStyle name="40% - 强调文字颜色 1 187" xfId="3498"/>
    <cellStyle name="40% - 强调文字颜色 1 192" xfId="3499"/>
    <cellStyle name="40% - 强调文字颜色 1 237" xfId="3500"/>
    <cellStyle name="40% - 强调文字颜色 1 242" xfId="3501"/>
    <cellStyle name="40% - 强调文字颜色 1 188" xfId="3502"/>
    <cellStyle name="40% - 强调文字颜色 1 193" xfId="3503"/>
    <cellStyle name="40% - 强调文字颜色 1 238" xfId="3504"/>
    <cellStyle name="40% - 强调文字颜色 1 243" xfId="3505"/>
    <cellStyle name="40% - 强调文字颜色 1 189" xfId="3506"/>
    <cellStyle name="40% - 强调文字颜色 1 194" xfId="3507"/>
    <cellStyle name="40% - 强调文字颜色 1 239" xfId="3508"/>
    <cellStyle name="40% - 强调文字颜色 1 244" xfId="3509"/>
    <cellStyle name="40% - 强调文字颜色 1 19" xfId="3510"/>
    <cellStyle name="40% - 强调文字颜色 1 24" xfId="3511"/>
    <cellStyle name="40% - 强调文字颜色 1 195" xfId="3512"/>
    <cellStyle name="40% - 强调文字颜色 1 245" xfId="3513"/>
    <cellStyle name="40% - 强调文字颜色 1 250" xfId="3514"/>
    <cellStyle name="常规 46 2" xfId="3515"/>
    <cellStyle name="40% - 强调文字颜色 1 196" xfId="3516"/>
    <cellStyle name="40% - 强调文字颜色 1 246" xfId="3517"/>
    <cellStyle name="40% - 强调文字颜色 1 251" xfId="3518"/>
    <cellStyle name="40% - 强调文字颜色 1 197" xfId="3519"/>
    <cellStyle name="40% - 强调文字颜色 1 247" xfId="3520"/>
    <cellStyle name="40% - 强调文字颜色 1 252" xfId="3521"/>
    <cellStyle name="40% - 强调文字颜色 1 198" xfId="3522"/>
    <cellStyle name="40% - 强调文字颜色 1 248" xfId="3523"/>
    <cellStyle name="40% - 强调文字颜色 1 253" xfId="3524"/>
    <cellStyle name="40% - 强调文字颜色 1 199" xfId="3525"/>
    <cellStyle name="40% - 强调文字颜色 1 249" xfId="3526"/>
    <cellStyle name="40% - 强调文字颜色 1 254" xfId="3527"/>
    <cellStyle name="40% - 强调文字颜色 1 2" xfId="3528"/>
    <cellStyle name="40% - 强调文字颜色 1 2 2" xfId="3529"/>
    <cellStyle name="40% - 强调文字颜色 1 2 3" xfId="3530"/>
    <cellStyle name="40% - 强调文字颜色 1 25" xfId="3531"/>
    <cellStyle name="40% - 强调文字颜色 1 30" xfId="3532"/>
    <cellStyle name="40% - 强调文字颜色 1 255" xfId="3533"/>
    <cellStyle name="40% - 强调文字颜色 1 260" xfId="3534"/>
    <cellStyle name="40% - 强调文字颜色 1 256" xfId="3535"/>
    <cellStyle name="40% - 强调文字颜色 1 261" xfId="3536"/>
    <cellStyle name="40% - 强调文字颜色 1 257" xfId="3537"/>
    <cellStyle name="40% - 强调文字颜色 1 262" xfId="3538"/>
    <cellStyle name="40% - 强调文字颜色 1 258" xfId="3539"/>
    <cellStyle name="40% - 强调文字颜色 1 263" xfId="3540"/>
    <cellStyle name="40% - 强调文字颜色 1 259" xfId="3541"/>
    <cellStyle name="40% - 强调文字颜色 1 264" xfId="3542"/>
    <cellStyle name="40% - 强调文字颜色 1 26" xfId="3543"/>
    <cellStyle name="40% - 强调文字颜色 1 31" xfId="3544"/>
    <cellStyle name="40% - 强调文字颜色 1 265" xfId="3545"/>
    <cellStyle name="40% - 强调文字颜色 1 270" xfId="3546"/>
    <cellStyle name="40% - 强调文字颜色 1 266" xfId="3547"/>
    <cellStyle name="40% - 强调文字颜色 1 271" xfId="3548"/>
    <cellStyle name="40% - 强调文字颜色 1 267" xfId="3549"/>
    <cellStyle name="40% - 强调文字颜色 1 272" xfId="3550"/>
    <cellStyle name="40% - 强调文字颜色 1 268" xfId="3551"/>
    <cellStyle name="40% - 强调文字颜色 1 273" xfId="3552"/>
    <cellStyle name="40% - 强调文字颜色 1 269" xfId="3553"/>
    <cellStyle name="40% - 强调文字颜色 1 274" xfId="3554"/>
    <cellStyle name="40% - 强调文字颜色 1 27" xfId="3555"/>
    <cellStyle name="40% - 强调文字颜色 1 32" xfId="3556"/>
    <cellStyle name="40% - 强调文字颜色 1 275" xfId="3557"/>
    <cellStyle name="40% - 强调文字颜色 1 276" xfId="3558"/>
    <cellStyle name="40% - 强调文字颜色 1 277" xfId="3559"/>
    <cellStyle name="40% - 强调文字颜色 1 28" xfId="3560"/>
    <cellStyle name="40% - 强调文字颜色 1 33" xfId="3561"/>
    <cellStyle name="40% - 强调文字颜色 1 29" xfId="3562"/>
    <cellStyle name="40% - 强调文字颜色 1 34" xfId="3563"/>
    <cellStyle name="常规 9 2" xfId="3564"/>
    <cellStyle name="40% - 强调文字颜色 1 3" xfId="3565"/>
    <cellStyle name="40% - 强调文字颜色 1 3 2" xfId="3566"/>
    <cellStyle name="40% - 强调文字颜色 1 3 3" xfId="3567"/>
    <cellStyle name="40% - 强调文字颜色 1 35" xfId="3568"/>
    <cellStyle name="40% - 强调文字颜色 1 40" xfId="3569"/>
    <cellStyle name="40% - 强调文字颜色 1 36" xfId="3570"/>
    <cellStyle name="40% - 强调文字颜色 1 41" xfId="3571"/>
    <cellStyle name="40% - 强调文字颜色 1 37" xfId="3572"/>
    <cellStyle name="40% - 强调文字颜色 1 42" xfId="3573"/>
    <cellStyle name="40% - 强调文字颜色 1 38" xfId="3574"/>
    <cellStyle name="40% - 强调文字颜色 1 43" xfId="3575"/>
    <cellStyle name="40% - 强调文字颜色 1 39" xfId="3576"/>
    <cellStyle name="40% - 强调文字颜色 1 44" xfId="3577"/>
    <cellStyle name="常规 9 3" xfId="3578"/>
    <cellStyle name="40% - 强调文字颜色 1 4" xfId="3579"/>
    <cellStyle name="40% - 强调文字颜色 1 45" xfId="3580"/>
    <cellStyle name="40% - 强调文字颜色 1 50" xfId="3581"/>
    <cellStyle name="40% - 强调文字颜色 1 46" xfId="3582"/>
    <cellStyle name="40% - 强调文字颜色 1 51" xfId="3583"/>
    <cellStyle name="40% - 强调文字颜色 1 47" xfId="3584"/>
    <cellStyle name="40% - 强调文字颜色 1 52" xfId="3585"/>
    <cellStyle name="40% - 强调文字颜色 1 48" xfId="3586"/>
    <cellStyle name="40% - 强调文字颜色 1 53" xfId="3587"/>
    <cellStyle name="40% - 强调文字颜色 1 49" xfId="3588"/>
    <cellStyle name="40% - 强调文字颜色 1 54" xfId="3589"/>
    <cellStyle name="40% - 强调文字颜色 1 5" xfId="3590"/>
    <cellStyle name="40% - 强调文字颜色 1 55" xfId="3591"/>
    <cellStyle name="40% - 强调文字颜色 1 60" xfId="3592"/>
    <cellStyle name="40% - 强调文字颜色 1 56" xfId="3593"/>
    <cellStyle name="40% - 强调文字颜色 1 61" xfId="3594"/>
    <cellStyle name="40% - 强调文字颜色 1 57" xfId="3595"/>
    <cellStyle name="40% - 强调文字颜色 1 62" xfId="3596"/>
    <cellStyle name="40% - 强调文字颜色 1 58" xfId="3597"/>
    <cellStyle name="40% - 强调文字颜色 1 63" xfId="3598"/>
    <cellStyle name="40% - 强调文字颜色 1 59" xfId="3599"/>
    <cellStyle name="40% - 强调文字颜色 1 64" xfId="3600"/>
    <cellStyle name="40% - 强调文字颜色 1 6" xfId="3601"/>
    <cellStyle name="40% - 强调文字颜色 1 65" xfId="3602"/>
    <cellStyle name="40% - 强调文字颜色 1 70" xfId="3603"/>
    <cellStyle name="40% - 强调文字颜色 1 66" xfId="3604"/>
    <cellStyle name="40% - 强调文字颜色 1 71" xfId="3605"/>
    <cellStyle name="40% - 强调文字颜色 1 67" xfId="3606"/>
    <cellStyle name="40% - 强调文字颜色 1 72" xfId="3607"/>
    <cellStyle name="40% - 强调文字颜色 1 68" xfId="3608"/>
    <cellStyle name="40% - 强调文字颜色 1 73" xfId="3609"/>
    <cellStyle name="40% - 强调文字颜色 1 69" xfId="3610"/>
    <cellStyle name="40% - 强调文字颜色 1 74" xfId="3611"/>
    <cellStyle name="40% - 强调文字颜色 1 7" xfId="3612"/>
    <cellStyle name="40% - 强调文字颜色 1 75" xfId="3613"/>
    <cellStyle name="40% - 强调文字颜色 1 80" xfId="3614"/>
    <cellStyle name="40% - 强调文字颜色 1 76" xfId="3615"/>
    <cellStyle name="40% - 强调文字颜色 1 81" xfId="3616"/>
    <cellStyle name="40% - 强调文字颜色 1 77" xfId="3617"/>
    <cellStyle name="40% - 强调文字颜色 1 82" xfId="3618"/>
    <cellStyle name="40% - 强调文字颜色 1 78" xfId="3619"/>
    <cellStyle name="40% - 强调文字颜色 1 83" xfId="3620"/>
    <cellStyle name="40% - 强调文字颜色 1 79" xfId="3621"/>
    <cellStyle name="40% - 强调文字颜色 1 84" xfId="3622"/>
    <cellStyle name="40% - 强调文字颜色 1 8" xfId="3623"/>
    <cellStyle name="40% - 强调文字颜色 1 85" xfId="3624"/>
    <cellStyle name="40% - 强调文字颜色 1 90" xfId="3625"/>
    <cellStyle name="40% - 强调文字颜色 1 86" xfId="3626"/>
    <cellStyle name="40% - 强调文字颜色 1 91" xfId="3627"/>
    <cellStyle name="40% - 强调文字颜色 1 87" xfId="3628"/>
    <cellStyle name="40% - 强调文字颜色 1 92" xfId="3629"/>
    <cellStyle name="40% - 强调文字颜色 1 88" xfId="3630"/>
    <cellStyle name="40% - 强调文字颜色 1 93" xfId="3631"/>
    <cellStyle name="40% - 强调文字颜色 1 89" xfId="3632"/>
    <cellStyle name="40% - 强调文字颜色 1 94" xfId="3633"/>
    <cellStyle name="40% - 强调文字颜色 1 9" xfId="3634"/>
    <cellStyle name="40% - 强调文字颜色 1 95" xfId="3635"/>
    <cellStyle name="40% - 强调文字颜色 1 96" xfId="3636"/>
    <cellStyle name="40% - 强调文字颜色 1 97" xfId="3637"/>
    <cellStyle name="40% - 强调文字颜色 1 98" xfId="3638"/>
    <cellStyle name="40% - 强调文字颜色 1 99" xfId="3639"/>
    <cellStyle name="40% - 强调文字颜色 2 10" xfId="3640"/>
    <cellStyle name="40% - 强调文字颜色 2 2" xfId="3641"/>
    <cellStyle name="40% - 强调文字颜色 2 2 2" xfId="3642"/>
    <cellStyle name="40% - 强调文字颜色 2 2 3" xfId="3643"/>
    <cellStyle name="40% - 强调文字颜色 2 3" xfId="3644"/>
    <cellStyle name="40% - 强调文字颜色 2 4" xfId="3645"/>
    <cellStyle name="40% - 强调文字颜色 2 5" xfId="3646"/>
    <cellStyle name="40% - 强调文字颜色 2 6" xfId="3647"/>
    <cellStyle name="40% - 强调文字颜色 2 7" xfId="3648"/>
    <cellStyle name="40% - 强调文字颜色 2 8" xfId="3649"/>
    <cellStyle name="40% - 强调文字颜色 2 9" xfId="3650"/>
    <cellStyle name="40% - 强调文字颜色 3 10" xfId="3651"/>
    <cellStyle name="注释 148" xfId="3652"/>
    <cellStyle name="注释 153" xfId="3653"/>
    <cellStyle name="注释 203" xfId="3654"/>
    <cellStyle name="常规 78" xfId="3655"/>
    <cellStyle name="常规 83" xfId="3656"/>
    <cellStyle name="40% - 强调文字颜色 3 100" xfId="3657"/>
    <cellStyle name="注释 149" xfId="3658"/>
    <cellStyle name="注释 154" xfId="3659"/>
    <cellStyle name="注释 204" xfId="3660"/>
    <cellStyle name="常规 79" xfId="3661"/>
    <cellStyle name="常规 84" xfId="3662"/>
    <cellStyle name="40% - 强调文字颜色 3 101" xfId="3663"/>
    <cellStyle name="注释 156" xfId="3664"/>
    <cellStyle name="注释 161" xfId="3665"/>
    <cellStyle name="注释 206" xfId="3666"/>
    <cellStyle name="注释 211" xfId="3667"/>
    <cellStyle name="常规 86" xfId="3668"/>
    <cellStyle name="常规 91" xfId="3669"/>
    <cellStyle name="40% - 强调文字颜色 3 103" xfId="3670"/>
    <cellStyle name="注释 157" xfId="3671"/>
    <cellStyle name="注释 162" xfId="3672"/>
    <cellStyle name="注释 207" xfId="3673"/>
    <cellStyle name="注释 212" xfId="3674"/>
    <cellStyle name="常规 87" xfId="3675"/>
    <cellStyle name="常规 92" xfId="3676"/>
    <cellStyle name="40% - 强调文字颜色 3 104" xfId="3677"/>
    <cellStyle name="40% - 强调文字颜色 3 2" xfId="3678"/>
    <cellStyle name="40% - 强调文字颜色 6 9" xfId="3679"/>
    <cellStyle name="40% - 强调文字颜色 3 2 2" xfId="3680"/>
    <cellStyle name="40% - 强调文字颜色 3 2 3" xfId="3681"/>
    <cellStyle name="40% - 强调文字颜色 3 3" xfId="3682"/>
    <cellStyle name="注释 100" xfId="3683"/>
    <cellStyle name="常规 25" xfId="3684"/>
    <cellStyle name="常规 30" xfId="3685"/>
    <cellStyle name="40% - 强调文字颜色 3 3 2" xfId="3686"/>
    <cellStyle name="注释 101" xfId="3687"/>
    <cellStyle name="常规 26" xfId="3688"/>
    <cellStyle name="常规 31" xfId="3689"/>
    <cellStyle name="40% - 强调文字颜色 3 3 3" xfId="3690"/>
    <cellStyle name="40% - 强调文字颜色 3 4" xfId="3691"/>
    <cellStyle name="40% - 强调文字颜色 3 5" xfId="3692"/>
    <cellStyle name="40% - 强调文字颜色 3 6" xfId="3693"/>
    <cellStyle name="40% - 强调文字颜色 3 7" xfId="3694"/>
    <cellStyle name="40% - 强调文字颜色 3 8" xfId="3695"/>
    <cellStyle name="40% - 强调文字颜色 3 9" xfId="3696"/>
    <cellStyle name="40% - 强调文字颜色 4 10" xfId="3697"/>
    <cellStyle name="40% - 强调文字颜色 4 100" xfId="3698"/>
    <cellStyle name="40% - 强调文字颜色 4 101" xfId="3699"/>
    <cellStyle name="40% - 强调文字颜色 4 102" xfId="3700"/>
    <cellStyle name="40% - 强调文字颜色 4 103" xfId="3701"/>
    <cellStyle name="40% - 强调文字颜色 4 104" xfId="3702"/>
    <cellStyle name="40% - 强调文字颜色 4 2" xfId="3703"/>
    <cellStyle name="40% - 强调文字颜色 4 2 2" xfId="3704"/>
    <cellStyle name="40% - 强调文字颜色 4 2 3" xfId="3705"/>
    <cellStyle name="40% - 强调文字颜色 4 3" xfId="3706"/>
    <cellStyle name="40% - 强调文字颜色 4 3 2" xfId="3707"/>
    <cellStyle name="40% - 强调文字颜色 4 3 3" xfId="3708"/>
    <cellStyle name="40% - 强调文字颜色 4 4" xfId="3709"/>
    <cellStyle name="40% - 强调文字颜色 4 5" xfId="3710"/>
    <cellStyle name="40% - 强调文字颜色 4 6" xfId="3711"/>
    <cellStyle name="40% - 强调文字颜色 4 7" xfId="3712"/>
    <cellStyle name="40% - 强调文字颜色 4 8" xfId="3713"/>
    <cellStyle name="40% - 强调文字颜色 4 9" xfId="3714"/>
    <cellStyle name="40% - 强调文字颜色 5 10" xfId="3715"/>
    <cellStyle name="40% - 强调文字颜色 5 100" xfId="3716"/>
    <cellStyle name="40% - 强调文字颜色 5 101" xfId="3717"/>
    <cellStyle name="40% - 强调文字颜色 5 102" xfId="3718"/>
    <cellStyle name="40% - 强调文字颜色 5 103" xfId="3719"/>
    <cellStyle name="40% - 强调文字颜色 5 104" xfId="3720"/>
    <cellStyle name="好 2 3" xfId="3721"/>
    <cellStyle name="40% - 强调文字颜色 5 2" xfId="3722"/>
    <cellStyle name="40% - 强调文字颜色 5 2 2" xfId="3723"/>
    <cellStyle name="40% - 强调文字颜色 5 2 3" xfId="3724"/>
    <cellStyle name="40% - 强调文字颜色 5 3" xfId="3725"/>
    <cellStyle name="40% - 强调文字颜色 5 3 2" xfId="3726"/>
    <cellStyle name="40% - 强调文字颜色 5 3 3" xfId="3727"/>
    <cellStyle name="40% - 强调文字颜色 5 4" xfId="3728"/>
    <cellStyle name="40% - 强调文字颜色 5 5" xfId="3729"/>
    <cellStyle name="注释 2 2" xfId="3730"/>
    <cellStyle name="40% - 强调文字颜色 5 6" xfId="3731"/>
    <cellStyle name="注释 2 3" xfId="3732"/>
    <cellStyle name="40% - 强调文字颜色 5 7" xfId="3733"/>
    <cellStyle name="40% - 强调文字颜色 5 8" xfId="3734"/>
    <cellStyle name="40% - 强调文字颜色 5 9" xfId="3735"/>
    <cellStyle name="40% - 强调文字颜色 6 10" xfId="3736"/>
    <cellStyle name="40% - 强调文字颜色 6 100" xfId="3737"/>
    <cellStyle name="40% - 强调文字颜色 6 101" xfId="3738"/>
    <cellStyle name="40% - 强调文字颜色 6 102" xfId="3739"/>
    <cellStyle name="40% - 强调文字颜色 6 103" xfId="3740"/>
    <cellStyle name="40% - 强调文字颜色 6 104" xfId="3741"/>
    <cellStyle name="40% - 强调文字颜色 6 2" xfId="3742"/>
    <cellStyle name="40% - 强调文字颜色 6 2 2" xfId="3743"/>
    <cellStyle name="40% - 强调文字颜色 6 2 3" xfId="3744"/>
    <cellStyle name="40% - 强调文字颜色 6 3" xfId="3745"/>
    <cellStyle name="40% - 强调文字颜色 6 3 2" xfId="3746"/>
    <cellStyle name="40% - 强调文字颜色 6 3 3" xfId="3747"/>
    <cellStyle name="60% - 强调文字颜色 4 2 2" xfId="3748"/>
    <cellStyle name="40% - 强调文字颜色 6 4" xfId="3749"/>
    <cellStyle name="40% - 强调文字颜色 6 5" xfId="3750"/>
    <cellStyle name="40% - 强调文字颜色 6 6" xfId="3751"/>
    <cellStyle name="40% - 强调文字颜色 6 7" xfId="3752"/>
    <cellStyle name="40% - 强调文字颜色 6 8" xfId="3753"/>
    <cellStyle name="60% - 强调文字颜色 1 2" xfId="3754"/>
    <cellStyle name="60% - 强调文字颜色 1 2 2" xfId="3755"/>
    <cellStyle name="60% - 强调文字颜色 1 3" xfId="3756"/>
    <cellStyle name="60% - 强调文字颜色 1 3 2" xfId="3757"/>
    <cellStyle name="60% - 强调文字颜色 2 2 2" xfId="3758"/>
    <cellStyle name="注释 2" xfId="3759"/>
    <cellStyle name="60% - 强调文字颜色 2 3 2" xfId="3760"/>
    <cellStyle name="60% - 强调文字颜色 3 2 2" xfId="3761"/>
    <cellStyle name="常规 15" xfId="3762"/>
    <cellStyle name="常规 20" xfId="3763"/>
    <cellStyle name="60% - 强调文字颜色 4 3 2" xfId="3764"/>
    <cellStyle name="60% - 强调文字颜色 5 2" xfId="3765"/>
    <cellStyle name="60% - 强调文字颜色 5 2 2" xfId="3766"/>
    <cellStyle name="60% - 强调文字颜色 5 3" xfId="3767"/>
    <cellStyle name="60% - 强调文字颜色 5 3 2" xfId="3768"/>
    <cellStyle name="60% - 强调文字颜色 6 2" xfId="3769"/>
    <cellStyle name="60% - 强调文字颜色 6 2 2" xfId="3770"/>
    <cellStyle name="60% - 强调文字颜色 6 3" xfId="3771"/>
    <cellStyle name="60% - 强调文字颜色 6 3 2" xfId="3772"/>
    <cellStyle name="百分比 2" xfId="3773"/>
    <cellStyle name="标题 1 2 2" xfId="3774"/>
    <cellStyle name="标题 1 2 3" xfId="3775"/>
    <cellStyle name="标题 1 3 2" xfId="3776"/>
    <cellStyle name="标题 2 2 2" xfId="3777"/>
    <cellStyle name="标题 2 2 3" xfId="3778"/>
    <cellStyle name="标题 2 3 2" xfId="3779"/>
    <cellStyle name="标题 3 2" xfId="3780"/>
    <cellStyle name="标题 3 2 2" xfId="3781"/>
    <cellStyle name="标题 3 2 3" xfId="3782"/>
    <cellStyle name="标题 3 3" xfId="3783"/>
    <cellStyle name="标题 3 3 2" xfId="3784"/>
    <cellStyle name="标题 3 4" xfId="3785"/>
    <cellStyle name="千位分隔 3" xfId="3786"/>
    <cellStyle name="标题 4 2" xfId="3787"/>
    <cellStyle name="千位分隔 3 2" xfId="3788"/>
    <cellStyle name="标题 4 2 2" xfId="3789"/>
    <cellStyle name="标题 4 2 3" xfId="3790"/>
    <cellStyle name="千位分隔 4" xfId="3791"/>
    <cellStyle name="标题 4 3" xfId="3792"/>
    <cellStyle name="标题 4 3 2" xfId="3793"/>
    <cellStyle name="标题 4 4" xfId="3794"/>
    <cellStyle name="标题 5" xfId="3795"/>
    <cellStyle name="标题 5 2" xfId="3796"/>
    <cellStyle name="标题 5 3" xfId="3797"/>
    <cellStyle name="标题 6" xfId="3798"/>
    <cellStyle name="标题 7" xfId="3799"/>
    <cellStyle name="差 2" xfId="3800"/>
    <cellStyle name="差 3" xfId="3801"/>
    <cellStyle name="差 3 2" xfId="3802"/>
    <cellStyle name="差 4" xfId="3803"/>
    <cellStyle name="常规 10" xfId="3804"/>
    <cellStyle name="常规 10 2" xfId="3805"/>
    <cellStyle name="常规 10 3" xfId="3806"/>
    <cellStyle name="常规 10 4" xfId="3807"/>
    <cellStyle name="常规 100" xfId="3808"/>
    <cellStyle name="常规 4 5" xfId="3809"/>
    <cellStyle name="常规 4 2 3" xfId="3810"/>
    <cellStyle name="常规 4 2 4" xfId="3811"/>
    <cellStyle name="常规 101" xfId="3812"/>
    <cellStyle name="常规 102" xfId="3813"/>
    <cellStyle name="常规 103" xfId="3814"/>
    <cellStyle name="常规 104" xfId="3815"/>
    <cellStyle name="常规 105" xfId="3816"/>
    <cellStyle name="常规 110" xfId="3817"/>
    <cellStyle name="常规 106" xfId="3818"/>
    <cellStyle name="常规 111" xfId="3819"/>
    <cellStyle name="常规 107" xfId="3820"/>
    <cellStyle name="常规 112" xfId="3821"/>
    <cellStyle name="检查单元格 2 2" xfId="3822"/>
    <cellStyle name="常规 108" xfId="3823"/>
    <cellStyle name="常规 113" xfId="3824"/>
    <cellStyle name="检查单元格 2 3" xfId="3825"/>
    <cellStyle name="常规 109" xfId="3826"/>
    <cellStyle name="常规 114" xfId="3827"/>
    <cellStyle name="常规 11" xfId="3828"/>
    <cellStyle name="常规 11 2" xfId="3829"/>
    <cellStyle name="常规 115" xfId="3830"/>
    <cellStyle name="常规 120" xfId="3831"/>
    <cellStyle name="常规 12" xfId="3832"/>
    <cellStyle name="常规 12 2" xfId="3833"/>
    <cellStyle name="常规 13" xfId="3834"/>
    <cellStyle name="常规 14" xfId="3835"/>
    <cellStyle name="常规 16" xfId="3836"/>
    <cellStyle name="常规 21" xfId="3837"/>
    <cellStyle name="常规 17" xfId="3838"/>
    <cellStyle name="常规 22" xfId="3839"/>
    <cellStyle name="常规 18" xfId="3840"/>
    <cellStyle name="常规 23" xfId="3841"/>
    <cellStyle name="常规 19" xfId="3842"/>
    <cellStyle name="常规 24" xfId="3843"/>
    <cellStyle name="常规 2" xfId="3844"/>
    <cellStyle name="强调文字颜色 3 3" xfId="3845"/>
    <cellStyle name="常规 2 10" xfId="3846"/>
    <cellStyle name="常规 2 11" xfId="3847"/>
    <cellStyle name="常规 2 2" xfId="3848"/>
    <cellStyle name="常规 2 3" xfId="3849"/>
    <cellStyle name="常规 2 4" xfId="3850"/>
    <cellStyle name="常规 2 4 2" xfId="3851"/>
    <cellStyle name="常规 2 5" xfId="3852"/>
    <cellStyle name="常规 2 5 2" xfId="3853"/>
    <cellStyle name="常规 2 6" xfId="3854"/>
    <cellStyle name="常规 2 6 2" xfId="3855"/>
    <cellStyle name="常规 2 7" xfId="3856"/>
    <cellStyle name="常规 2 8" xfId="3857"/>
    <cellStyle name="输入 2" xfId="3858"/>
    <cellStyle name="常规 2 9" xfId="3859"/>
    <cellStyle name="输入 3" xfId="3860"/>
    <cellStyle name="常规 266" xfId="3861"/>
    <cellStyle name="常规 271" xfId="3862"/>
    <cellStyle name="常规 267" xfId="3863"/>
    <cellStyle name="常规 272" xfId="3864"/>
    <cellStyle name="常规 268" xfId="3865"/>
    <cellStyle name="常规 273" xfId="3866"/>
    <cellStyle name="常规 269" xfId="3867"/>
    <cellStyle name="常规 274" xfId="3868"/>
    <cellStyle name="注释 102" xfId="3869"/>
    <cellStyle name="常规 27" xfId="3870"/>
    <cellStyle name="常规 32" xfId="3871"/>
    <cellStyle name="常规 275" xfId="3872"/>
    <cellStyle name="常规 280" xfId="3873"/>
    <cellStyle name="常规 276" xfId="3874"/>
    <cellStyle name="常规 281" xfId="3875"/>
    <cellStyle name="常规 277" xfId="3876"/>
    <cellStyle name="常规 282" xfId="3877"/>
    <cellStyle name="常规 278" xfId="3878"/>
    <cellStyle name="常规 283" xfId="3879"/>
    <cellStyle name="常规 279" xfId="3880"/>
    <cellStyle name="常规 284" xfId="3881"/>
    <cellStyle name="注释 103" xfId="3882"/>
    <cellStyle name="常规 28" xfId="3883"/>
    <cellStyle name="常规 33" xfId="3884"/>
    <cellStyle name="常规 285" xfId="3885"/>
    <cellStyle name="注释 104" xfId="3886"/>
    <cellStyle name="常规 29" xfId="3887"/>
    <cellStyle name="常规 34" xfId="3888"/>
    <cellStyle name="注释 10" xfId="3889"/>
    <cellStyle name="常规 3" xfId="3890"/>
    <cellStyle name="常规 3 2" xfId="3891"/>
    <cellStyle name="常规 3 2 2" xfId="3892"/>
    <cellStyle name="常规 3 2 2 2" xfId="3893"/>
    <cellStyle name="常规 3 2 3" xfId="3894"/>
    <cellStyle name="常规 3 3" xfId="3895"/>
    <cellStyle name="常规 3 4" xfId="3896"/>
    <cellStyle name="常规 3 5" xfId="3897"/>
    <cellStyle name="常规 3 6" xfId="3898"/>
    <cellStyle name="常规 3 7" xfId="3899"/>
    <cellStyle name="注释 107" xfId="3900"/>
    <cellStyle name="注释 112" xfId="3901"/>
    <cellStyle name="常规 37" xfId="3902"/>
    <cellStyle name="常规 42" xfId="3903"/>
    <cellStyle name="注释 108" xfId="3904"/>
    <cellStyle name="注释 113" xfId="3905"/>
    <cellStyle name="常规 38" xfId="3906"/>
    <cellStyle name="常规 43" xfId="3907"/>
    <cellStyle name="注释 11" xfId="3908"/>
    <cellStyle name="常规 4" xfId="3909"/>
    <cellStyle name="常规 4 2" xfId="3910"/>
    <cellStyle name="常规 4 4" xfId="3911"/>
    <cellStyle name="常规 4 2 2" xfId="3912"/>
    <cellStyle name="常规 4 3" xfId="3913"/>
    <cellStyle name="注释 115" xfId="3914"/>
    <cellStyle name="注释 120" xfId="3915"/>
    <cellStyle name="常规 45" xfId="3916"/>
    <cellStyle name="常规 50" xfId="3917"/>
    <cellStyle name="注释 116" xfId="3918"/>
    <cellStyle name="注释 121" xfId="3919"/>
    <cellStyle name="常规 46" xfId="3920"/>
    <cellStyle name="常规 51" xfId="3921"/>
    <cellStyle name="注释 117" xfId="3922"/>
    <cellStyle name="注释 122" xfId="3923"/>
    <cellStyle name="常规 47" xfId="3924"/>
    <cellStyle name="常规 52" xfId="3925"/>
    <cellStyle name="注释 118" xfId="3926"/>
    <cellStyle name="注释 123" xfId="3927"/>
    <cellStyle name="常规 48" xfId="3928"/>
    <cellStyle name="常规 53" xfId="3929"/>
    <cellStyle name="注释 119" xfId="3930"/>
    <cellStyle name="注释 124" xfId="3931"/>
    <cellStyle name="常规 49" xfId="3932"/>
    <cellStyle name="常规 54" xfId="3933"/>
    <cellStyle name="注释 12" xfId="3934"/>
    <cellStyle name="常规 5" xfId="3935"/>
    <cellStyle name="常规 5 2 2" xfId="3936"/>
    <cellStyle name="注释 125" xfId="3937"/>
    <cellStyle name="注释 130" xfId="3938"/>
    <cellStyle name="常规 55" xfId="3939"/>
    <cellStyle name="常规 60" xfId="3940"/>
    <cellStyle name="注释 126" xfId="3941"/>
    <cellStyle name="注释 131" xfId="3942"/>
    <cellStyle name="常规 56" xfId="3943"/>
    <cellStyle name="常规 61" xfId="3944"/>
    <cellStyle name="注释 127" xfId="3945"/>
    <cellStyle name="注释 132" xfId="3946"/>
    <cellStyle name="常规 57" xfId="3947"/>
    <cellStyle name="常规 62" xfId="3948"/>
    <cellStyle name="注释 128" xfId="3949"/>
    <cellStyle name="注释 133" xfId="3950"/>
    <cellStyle name="常规 58" xfId="3951"/>
    <cellStyle name="常规 63" xfId="3952"/>
    <cellStyle name="注释 129" xfId="3953"/>
    <cellStyle name="注释 134" xfId="3954"/>
    <cellStyle name="常规 59" xfId="3955"/>
    <cellStyle name="常规 64" xfId="3956"/>
    <cellStyle name="注释 13" xfId="3957"/>
    <cellStyle name="常规 6" xfId="3958"/>
    <cellStyle name="常规 6 2 2" xfId="3959"/>
    <cellStyle name="常规 6 3 2" xfId="3960"/>
    <cellStyle name="注释 135" xfId="3961"/>
    <cellStyle name="注释 140" xfId="3962"/>
    <cellStyle name="常规 65" xfId="3963"/>
    <cellStyle name="常规 70" xfId="3964"/>
    <cellStyle name="注释 136" xfId="3965"/>
    <cellStyle name="注释 141" xfId="3966"/>
    <cellStyle name="常规 66" xfId="3967"/>
    <cellStyle name="常规 71" xfId="3968"/>
    <cellStyle name="注释 137" xfId="3969"/>
    <cellStyle name="注释 142" xfId="3970"/>
    <cellStyle name="常规 67" xfId="3971"/>
    <cellStyle name="常规 72" xfId="3972"/>
    <cellStyle name="注释 138" xfId="3973"/>
    <cellStyle name="注释 143" xfId="3974"/>
    <cellStyle name="常规 68" xfId="3975"/>
    <cellStyle name="常规 73" xfId="3976"/>
    <cellStyle name="注释 139" xfId="3977"/>
    <cellStyle name="注释 144" xfId="3978"/>
    <cellStyle name="常规 69" xfId="3979"/>
    <cellStyle name="常规 74" xfId="3980"/>
    <cellStyle name="注释 14" xfId="3981"/>
    <cellStyle name="常规 7" xfId="3982"/>
    <cellStyle name="常规 7 2" xfId="3983"/>
    <cellStyle name="常规 7 3" xfId="3984"/>
    <cellStyle name="注释 145" xfId="3985"/>
    <cellStyle name="注释 150" xfId="3986"/>
    <cellStyle name="注释 200" xfId="3987"/>
    <cellStyle name="常规 75" xfId="3988"/>
    <cellStyle name="常规 80" xfId="3989"/>
    <cellStyle name="注释 146" xfId="3990"/>
    <cellStyle name="注释 151" xfId="3991"/>
    <cellStyle name="注释 201" xfId="3992"/>
    <cellStyle name="常规 76" xfId="3993"/>
    <cellStyle name="常规 81" xfId="3994"/>
    <cellStyle name="注释 147" xfId="3995"/>
    <cellStyle name="注释 152" xfId="3996"/>
    <cellStyle name="注释 202" xfId="3997"/>
    <cellStyle name="常规 77" xfId="3998"/>
    <cellStyle name="常规 82" xfId="3999"/>
    <cellStyle name="注释 15" xfId="4000"/>
    <cellStyle name="注释 20" xfId="4001"/>
    <cellStyle name="常规 8" xfId="4002"/>
    <cellStyle name="常规 8 2" xfId="4003"/>
    <cellStyle name="注释 16" xfId="4004"/>
    <cellStyle name="注释 21" xfId="4005"/>
    <cellStyle name="常规 9" xfId="4006"/>
    <cellStyle name="好 2" xfId="4007"/>
    <cellStyle name="好 2 2" xfId="4008"/>
    <cellStyle name="好 3" xfId="4009"/>
    <cellStyle name="好 3 2" xfId="4010"/>
    <cellStyle name="好 4" xfId="4011"/>
    <cellStyle name="汇总 2" xfId="4012"/>
    <cellStyle name="汇总 2 2" xfId="4013"/>
    <cellStyle name="汇总 2 3" xfId="4014"/>
    <cellStyle name="汇总 3" xfId="4015"/>
    <cellStyle name="汇总 3 2" xfId="4016"/>
    <cellStyle name="汇总 4" xfId="4017"/>
    <cellStyle name="计算 2" xfId="4018"/>
    <cellStyle name="计算 2 2" xfId="4019"/>
    <cellStyle name="计算 2 3" xfId="4020"/>
    <cellStyle name="计算 3" xfId="4021"/>
    <cellStyle name="计算 3 2" xfId="4022"/>
    <cellStyle name="计算 4" xfId="4023"/>
    <cellStyle name="检查单元格 2" xfId="4024"/>
    <cellStyle name="检查单元格 3" xfId="4025"/>
    <cellStyle name="检查单元格 4" xfId="4026"/>
    <cellStyle name="解释性文本 2" xfId="4027"/>
    <cellStyle name="解释性文本 2 2" xfId="4028"/>
    <cellStyle name="解释性文本 2 3" xfId="4029"/>
    <cellStyle name="解释性文本 3" xfId="4030"/>
    <cellStyle name="解释性文本 4" xfId="4031"/>
    <cellStyle name="警告文本 2" xfId="4032"/>
    <cellStyle name="警告文本 2 2" xfId="4033"/>
    <cellStyle name="警告文本 2 3" xfId="4034"/>
    <cellStyle name="警告文本 3" xfId="4035"/>
    <cellStyle name="警告文本 3 2" xfId="4036"/>
    <cellStyle name="警告文本 4" xfId="4037"/>
    <cellStyle name="链接单元格 2" xfId="4038"/>
    <cellStyle name="链接单元格 2 2" xfId="4039"/>
    <cellStyle name="链接单元格 2 3" xfId="4040"/>
    <cellStyle name="链接单元格 3" xfId="4041"/>
    <cellStyle name="链接单元格 3 2" xfId="4042"/>
    <cellStyle name="链接单元格 4" xfId="4043"/>
    <cellStyle name="千位分隔 2" xfId="4044"/>
    <cellStyle name="千位分隔 2 2" xfId="4045"/>
    <cellStyle name="千位分隔 2 3" xfId="4046"/>
    <cellStyle name="千位分隔 2 3 2 2 2" xfId="4047"/>
    <cellStyle name="千位分隔 2 4" xfId="4048"/>
    <cellStyle name="千位分隔 2 4 2" xfId="4049"/>
    <cellStyle name="千位分隔[0] 2" xfId="4050"/>
    <cellStyle name="千位分隔[0] 3" xfId="4051"/>
    <cellStyle name="千位分隔[0] 3 2" xfId="4052"/>
    <cellStyle name="千位分隔[0] 4" xfId="4053"/>
    <cellStyle name="千位分隔[0] 5" xfId="4054"/>
    <cellStyle name="千位分隔[0] 6" xfId="4055"/>
    <cellStyle name="千位分隔[0] 6 2" xfId="4056"/>
    <cellStyle name="千位分隔[0] 7" xfId="4057"/>
    <cellStyle name="强调文字颜色 1 2" xfId="4058"/>
    <cellStyle name="强调文字颜色 1 2 2" xfId="4059"/>
    <cellStyle name="强调文字颜色 1 3" xfId="4060"/>
    <cellStyle name="强调文字颜色 2 2" xfId="4061"/>
    <cellStyle name="强调文字颜色 2 2 2" xfId="4062"/>
    <cellStyle name="强调文字颜色 2 3" xfId="4063"/>
    <cellStyle name="强调文字颜色 3 2" xfId="4064"/>
    <cellStyle name="强调文字颜色 3 2 2" xfId="4065"/>
    <cellStyle name="强调文字颜色 3 3 2" xfId="4066"/>
    <cellStyle name="强调文字颜色 4 2" xfId="4067"/>
    <cellStyle name="强调文字颜色 4 2 2" xfId="4068"/>
    <cellStyle name="强调文字颜色 4 3" xfId="4069"/>
    <cellStyle name="强调文字颜色 4 3 2" xfId="4070"/>
    <cellStyle name="强调文字颜色 5 2" xfId="4071"/>
    <cellStyle name="强调文字颜色 5 2 2" xfId="4072"/>
    <cellStyle name="强调文字颜色 5 3" xfId="4073"/>
    <cellStyle name="强调文字颜色 5 3 2" xfId="4074"/>
    <cellStyle name="强调文字颜色 6 2" xfId="4075"/>
    <cellStyle name="强调文字颜色 6 2 2" xfId="4076"/>
    <cellStyle name="强调文字颜色 6 3" xfId="4077"/>
    <cellStyle name="强调文字颜色 6 3 2" xfId="4078"/>
    <cellStyle name="适中 2" xfId="4079"/>
    <cellStyle name="适中 2 2" xfId="4080"/>
    <cellStyle name="适中 2 3" xfId="4081"/>
    <cellStyle name="适中 3" xfId="4082"/>
    <cellStyle name="适中 4" xfId="4083"/>
    <cellStyle name="输出 2" xfId="4084"/>
    <cellStyle name="输出 2 2" xfId="4085"/>
    <cellStyle name="输出 2 3" xfId="4086"/>
    <cellStyle name="输出 3" xfId="4087"/>
    <cellStyle name="输出 3 2" xfId="4088"/>
    <cellStyle name="输出 4" xfId="4089"/>
    <cellStyle name="输入 2 2" xfId="4090"/>
    <cellStyle name="输入 2 3" xfId="4091"/>
    <cellStyle name="输入 3 2" xfId="4092"/>
    <cellStyle name="输入 4" xfId="4093"/>
    <cellStyle name="注释 17" xfId="4094"/>
    <cellStyle name="注释 22" xfId="4095"/>
    <cellStyle name="注释 18" xfId="4096"/>
    <cellStyle name="注释 23" xfId="4097"/>
    <cellStyle name="注释 19" xfId="4098"/>
    <cellStyle name="注释 24" xfId="4099"/>
    <cellStyle name="注释 30" xfId="4100"/>
    <cellStyle name="注释 25" xfId="4101"/>
    <cellStyle name="注释 31" xfId="4102"/>
    <cellStyle name="注释 26" xfId="4103"/>
    <cellStyle name="注释 270" xfId="4104"/>
    <cellStyle name="注释 265" xfId="4105"/>
    <cellStyle name="注释 271" xfId="4106"/>
    <cellStyle name="注释 266" xfId="4107"/>
    <cellStyle name="注释 272" xfId="4108"/>
    <cellStyle name="注释 267" xfId="4109"/>
    <cellStyle name="注释 273" xfId="4110"/>
    <cellStyle name="注释 268" xfId="4111"/>
    <cellStyle name="注释 274" xfId="4112"/>
    <cellStyle name="注释 269" xfId="4113"/>
    <cellStyle name="注释 32" xfId="4114"/>
    <cellStyle name="注释 27" xfId="4115"/>
    <cellStyle name="注释 275" xfId="4116"/>
    <cellStyle name="注释 276" xfId="4117"/>
    <cellStyle name="注释 277" xfId="4118"/>
    <cellStyle name="注释 278" xfId="4119"/>
    <cellStyle name="注释 33" xfId="4120"/>
    <cellStyle name="注释 28" xfId="4121"/>
    <cellStyle name="注释 34" xfId="4122"/>
    <cellStyle name="注释 29" xfId="4123"/>
    <cellStyle name="注释 3" xfId="4124"/>
    <cellStyle name="注释 3 2" xfId="4125"/>
    <cellStyle name="注释 3 3" xfId="4126"/>
    <cellStyle name="注释 40" xfId="4127"/>
    <cellStyle name="注释 35" xfId="4128"/>
    <cellStyle name="注释 41" xfId="4129"/>
    <cellStyle name="注释 36" xfId="4130"/>
    <cellStyle name="注释 42" xfId="4131"/>
    <cellStyle name="注释 37" xfId="4132"/>
    <cellStyle name="注释 43" xfId="4133"/>
    <cellStyle name="注释 38" xfId="4134"/>
    <cellStyle name="注释 44" xfId="4135"/>
    <cellStyle name="注释 39" xfId="4136"/>
    <cellStyle name="注释 4" xfId="4137"/>
    <cellStyle name="注释 4 2" xfId="4138"/>
    <cellStyle name="注释 50" xfId="4139"/>
    <cellStyle name="注释 45" xfId="4140"/>
    <cellStyle name="注释 51" xfId="4141"/>
    <cellStyle name="注释 46" xfId="4142"/>
    <cellStyle name="注释 52" xfId="4143"/>
    <cellStyle name="注释 47" xfId="4144"/>
    <cellStyle name="注释 53" xfId="4145"/>
    <cellStyle name="注释 48" xfId="4146"/>
    <cellStyle name="注释 54" xfId="4147"/>
    <cellStyle name="注释 49" xfId="4148"/>
    <cellStyle name="注释 5" xfId="4149"/>
    <cellStyle name="注释 60" xfId="4150"/>
    <cellStyle name="注释 55" xfId="4151"/>
    <cellStyle name="注释 61" xfId="4152"/>
    <cellStyle name="注释 56" xfId="4153"/>
    <cellStyle name="注释 62" xfId="4154"/>
    <cellStyle name="注释 57" xfId="4155"/>
    <cellStyle name="注释 63" xfId="4156"/>
    <cellStyle name="注释 58" xfId="4157"/>
    <cellStyle name="注释 64" xfId="4158"/>
    <cellStyle name="注释 59" xfId="4159"/>
    <cellStyle name="注释 6" xfId="4160"/>
    <cellStyle name="注释 70" xfId="4161"/>
    <cellStyle name="注释 65" xfId="4162"/>
    <cellStyle name="注释 71" xfId="4163"/>
    <cellStyle name="注释 66" xfId="4164"/>
    <cellStyle name="注释 72" xfId="4165"/>
    <cellStyle name="注释 67" xfId="4166"/>
    <cellStyle name="注释 73" xfId="4167"/>
    <cellStyle name="注释 68" xfId="4168"/>
    <cellStyle name="注释 74" xfId="4169"/>
    <cellStyle name="注释 69" xfId="4170"/>
    <cellStyle name="注释 7" xfId="4171"/>
    <cellStyle name="注释 80" xfId="4172"/>
    <cellStyle name="注释 75" xfId="4173"/>
    <cellStyle name="注释 81" xfId="4174"/>
    <cellStyle name="注释 76" xfId="4175"/>
    <cellStyle name="注释 82" xfId="4176"/>
    <cellStyle name="注释 77" xfId="4177"/>
    <cellStyle name="注释 83" xfId="4178"/>
    <cellStyle name="注释 78" xfId="4179"/>
    <cellStyle name="注释 84" xfId="4180"/>
    <cellStyle name="注释 79" xfId="4181"/>
    <cellStyle name="注释 8" xfId="4182"/>
    <cellStyle name="注释 90" xfId="4183"/>
    <cellStyle name="注释 85" xfId="4184"/>
    <cellStyle name="注释 91" xfId="4185"/>
    <cellStyle name="注释 86" xfId="4186"/>
    <cellStyle name="注释 92" xfId="4187"/>
    <cellStyle name="注释 87" xfId="4188"/>
    <cellStyle name="注释 93" xfId="4189"/>
    <cellStyle name="注释 88" xfId="4190"/>
    <cellStyle name="注释 94" xfId="4191"/>
    <cellStyle name="注释 89" xfId="4192"/>
    <cellStyle name="注释 9" xfId="4193"/>
    <cellStyle name="注释 95" xfId="4194"/>
    <cellStyle name="注释 96" xfId="4195"/>
    <cellStyle name="注释 97" xfId="4196"/>
    <cellStyle name="注释 98" xfId="4197"/>
    <cellStyle name="注释 99" xfId="419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1.xml"/><Relationship Id="rId22" Type="http://schemas.openxmlformats.org/officeDocument/2006/relationships/customXml" Target="../customXml/item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579;&#26041;&#33459;2012\&#25253;&#36130;&#25919;&#37096;\2013&#39044;&#31639;&#25253;&#36130;&#25919;&#37096;\3&#26376;\3&#26376;\2013&#21306;&#21439;&#39044;&#31639;3.31\901%20&#28189;&#20013;&#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2"/>
  <sheetViews>
    <sheetView workbookViewId="0">
      <selection activeCell="D17" sqref="D17"/>
    </sheetView>
  </sheetViews>
  <sheetFormatPr defaultColWidth="9" defaultRowHeight="14.25"/>
  <cols>
    <col min="1" max="1" width="63.75" customWidth="1"/>
  </cols>
  <sheetData>
    <row r="1" spans="1:1">
      <c r="A1" t="s">
        <v>0</v>
      </c>
    </row>
    <row r="3" spans="1:1">
      <c r="A3" s="36" t="s">
        <v>1</v>
      </c>
    </row>
    <row r="4" spans="1:1">
      <c r="A4" s="36" t="s">
        <v>2</v>
      </c>
    </row>
    <row r="5" spans="1:1">
      <c r="A5" s="36" t="s">
        <v>3</v>
      </c>
    </row>
    <row r="6" spans="1:1">
      <c r="A6" s="36" t="s">
        <v>4</v>
      </c>
    </row>
    <row r="7" spans="1:1">
      <c r="A7" s="36" t="s">
        <v>5</v>
      </c>
    </row>
    <row r="8" spans="1:1">
      <c r="A8" s="36" t="s">
        <v>6</v>
      </c>
    </row>
    <row r="9" spans="1:1">
      <c r="A9" s="36" t="s">
        <v>7</v>
      </c>
    </row>
    <row r="10" spans="1:1">
      <c r="A10" s="36" t="s">
        <v>8</v>
      </c>
    </row>
    <row r="11" spans="1:1">
      <c r="A11" s="36" t="s">
        <v>9</v>
      </c>
    </row>
    <row r="12" spans="1:1">
      <c r="A12" s="36" t="s">
        <v>10</v>
      </c>
    </row>
    <row r="13" spans="1:1">
      <c r="A13" s="36" t="s">
        <v>11</v>
      </c>
    </row>
    <row r="14" spans="1:1">
      <c r="A14" s="36" t="s">
        <v>12</v>
      </c>
    </row>
    <row r="15" spans="1:1">
      <c r="A15" s="36" t="s">
        <v>13</v>
      </c>
    </row>
    <row r="16" spans="1:1">
      <c r="A16" s="36" t="s">
        <v>14</v>
      </c>
    </row>
    <row r="17" spans="1:1">
      <c r="A17" s="36" t="s">
        <v>15</v>
      </c>
    </row>
    <row r="18" spans="1:1">
      <c r="A18" s="36" t="s">
        <v>16</v>
      </c>
    </row>
    <row r="19" spans="1:1">
      <c r="A19" s="36" t="s">
        <v>17</v>
      </c>
    </row>
    <row r="20" spans="1:1">
      <c r="A20" s="36" t="s">
        <v>18</v>
      </c>
    </row>
    <row r="21" spans="1:1">
      <c r="A21" s="36" t="s">
        <v>19</v>
      </c>
    </row>
    <row r="22" spans="1:1">
      <c r="A22" s="36" t="s">
        <v>20</v>
      </c>
    </row>
  </sheetData>
  <hyperlinks>
    <hyperlink ref="A3" location="表一!A1" display="1．重庆市渝北区镇街2023年一般公共预算收入表"/>
    <hyperlink ref="A4" location="表二!A1" display="2．重庆市渝北区镇街2023年一般公共预算支出表"/>
    <hyperlink ref="A5" location="表三!A1" display="3．重庆市渝北区镇街本级2023年一般公共预算支出表"/>
    <hyperlink ref="A6" location="表四!A1" display="4．重庆市渝北区镇街本级2023年一般公共预算基本支出表"/>
    <hyperlink ref="A7" location="表五!A1" display="5．重庆市渝北区镇街2023年一般公共预算一般性转移支付预算表"/>
    <hyperlink ref="A8" location="表六!A1" display="6．重庆市渝北区镇街2023年一般公共预算专项转移支付预算表"/>
    <hyperlink ref="A9" location="表七!A1" display="7．重庆市渝北区镇街2022年一般债务限额和余额情况表"/>
    <hyperlink ref="A10" location="表八!A1" display="8．重庆市渝北区镇街2023年“三公”经费预算表"/>
    <hyperlink ref="A11" location="表九!A1" display="9．重庆市渝北区镇街2023年政府性基金预算收入表"/>
    <hyperlink ref="A12" location="表十!A1" display="10．重庆市渝北区镇街2023年政府性基金预算支出表"/>
    <hyperlink ref="A13" location="表十一!A1" display="11．重庆市渝北区镇街2023年政府性基金预算专项转移支付预算表"/>
    <hyperlink ref="A14" location="表十二!A1" display="12．重庆市渝北区镇街2022年专项债务限额和余额情况表"/>
    <hyperlink ref="A15" location="表十三!A1" display="13．重庆市渝北区镇街2023年国有资本经营预算收入表"/>
    <hyperlink ref="A16" location="表十四!A1" display="14．重庆市渝北区镇街2023年国有资本经营预算支出表"/>
    <hyperlink ref="A17" location="表十五!A1" display="15．重庆市渝北区镇街2023年国有资本经营预算专项转移支付预算表"/>
    <hyperlink ref="A18" location="表十六!A1" display="16．重庆市渝北区镇街2023年社会保险基金预算收入表"/>
    <hyperlink ref="A19" location="表十七!A1" display="17．重庆市渝北区镇街2023年社会保险基金预算支出表"/>
    <hyperlink ref="A20" location="表十八!A1" display="18．重庆市渝北区镇街2023年乡村振兴项目公开表"/>
  </hyperlinks>
  <pageMargins left="0.708661417322835" right="0.708661417322835" top="0.748031496062992" bottom="0.748031496062992" header="0.31496062992126" footer="0.31496062992126"/>
  <pageSetup paperSize="9" scale="13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7"/>
  <sheetViews>
    <sheetView showGridLines="0" showZeros="0" workbookViewId="0">
      <pane ySplit="3" topLeftCell="A4" activePane="bottomLeft" state="frozen"/>
      <selection/>
      <selection pane="bottomLeft" activeCell="E39" sqref="E39"/>
    </sheetView>
  </sheetViews>
  <sheetFormatPr defaultColWidth="9" defaultRowHeight="14.25" outlineLevelCol="1"/>
  <cols>
    <col min="1" max="1" width="53.875" customWidth="1"/>
    <col min="2" max="2" width="23.125" customWidth="1"/>
  </cols>
  <sheetData>
    <row r="1" ht="28.5" customHeight="1" spans="1:2">
      <c r="A1" s="14" t="s">
        <v>1218</v>
      </c>
      <c r="B1" s="14"/>
    </row>
    <row r="2" ht="18" customHeight="1" spans="2:2">
      <c r="B2" t="s">
        <v>22</v>
      </c>
    </row>
    <row r="3" ht="19.5" customHeight="1" spans="1:2">
      <c r="A3" s="29" t="s">
        <v>23</v>
      </c>
      <c r="B3" s="30" t="s">
        <v>24</v>
      </c>
    </row>
    <row r="4" ht="20.1" customHeight="1" spans="1:2">
      <c r="A4" s="19" t="s">
        <v>1219</v>
      </c>
      <c r="B4" s="20"/>
    </row>
    <row r="5" ht="20.1" customHeight="1" spans="1:2">
      <c r="A5" s="19" t="s">
        <v>1220</v>
      </c>
      <c r="B5" s="20"/>
    </row>
    <row r="6" ht="20.1" customHeight="1" spans="1:2">
      <c r="A6" s="19" t="s">
        <v>1221</v>
      </c>
      <c r="B6" s="20"/>
    </row>
    <row r="7" ht="20.1" customHeight="1" spans="1:2">
      <c r="A7" s="19" t="s">
        <v>1222</v>
      </c>
      <c r="B7" s="20"/>
    </row>
    <row r="8" ht="20.1" customHeight="1" spans="1:2">
      <c r="A8" s="19" t="s">
        <v>1223</v>
      </c>
      <c r="B8" s="20"/>
    </row>
    <row r="9" ht="20.1" customHeight="1" spans="1:2">
      <c r="A9" s="19" t="s">
        <v>1224</v>
      </c>
      <c r="B9" s="20"/>
    </row>
    <row r="10" ht="20.1" customHeight="1" spans="1:2">
      <c r="A10" s="19" t="s">
        <v>1225</v>
      </c>
      <c r="B10" s="20">
        <f>SUM(B11:B15)</f>
        <v>0</v>
      </c>
    </row>
    <row r="11" ht="20.1" customHeight="1" spans="1:2">
      <c r="A11" s="19" t="s">
        <v>1226</v>
      </c>
      <c r="B11" s="20"/>
    </row>
    <row r="12" ht="20.1" customHeight="1" spans="1:2">
      <c r="A12" s="19" t="s">
        <v>1227</v>
      </c>
      <c r="B12" s="20"/>
    </row>
    <row r="13" ht="20.1" customHeight="1" spans="1:2">
      <c r="A13" s="19" t="s">
        <v>1228</v>
      </c>
      <c r="B13" s="20"/>
    </row>
    <row r="14" ht="20.1" customHeight="1" spans="1:2">
      <c r="A14" s="19" t="s">
        <v>1229</v>
      </c>
      <c r="B14" s="20"/>
    </row>
    <row r="15" ht="20.1" customHeight="1" spans="1:2">
      <c r="A15" s="19" t="s">
        <v>1230</v>
      </c>
      <c r="B15" s="20"/>
    </row>
    <row r="16" ht="20.1" customHeight="1" spans="1:2">
      <c r="A16" s="19" t="s">
        <v>1231</v>
      </c>
      <c r="B16" s="20"/>
    </row>
    <row r="17" ht="20.1" customHeight="1" spans="1:2">
      <c r="A17" s="19" t="s">
        <v>1232</v>
      </c>
      <c r="B17" s="20">
        <f>SUM(B18:B19)</f>
        <v>0</v>
      </c>
    </row>
    <row r="18" ht="20.1" customHeight="1" spans="1:2">
      <c r="A18" s="19" t="s">
        <v>1233</v>
      </c>
      <c r="B18" s="20"/>
    </row>
    <row r="19" ht="20.1" customHeight="1" spans="1:2">
      <c r="A19" s="19" t="s">
        <v>1234</v>
      </c>
      <c r="B19" s="20"/>
    </row>
    <row r="20" ht="20.1" customHeight="1" spans="1:2">
      <c r="A20" s="19" t="s">
        <v>1235</v>
      </c>
      <c r="B20" s="20"/>
    </row>
    <row r="21" ht="20.1" customHeight="1" spans="1:2">
      <c r="A21" s="19" t="s">
        <v>1236</v>
      </c>
      <c r="B21" s="20"/>
    </row>
    <row r="22" ht="20.1" customHeight="1" spans="1:2">
      <c r="A22" s="19" t="s">
        <v>1237</v>
      </c>
      <c r="B22" s="20">
        <f>SUM(B23:B25)</f>
        <v>0</v>
      </c>
    </row>
    <row r="23" ht="20.1" customHeight="1" spans="1:2">
      <c r="A23" s="19" t="s">
        <v>1238</v>
      </c>
      <c r="B23" s="20"/>
    </row>
    <row r="24" ht="20.1" customHeight="1" spans="1:2">
      <c r="A24" s="19" t="s">
        <v>1239</v>
      </c>
      <c r="B24" s="20"/>
    </row>
    <row r="25" ht="20.1" customHeight="1" spans="1:2">
      <c r="A25" s="19" t="s">
        <v>1240</v>
      </c>
      <c r="B25" s="20"/>
    </row>
    <row r="26" ht="20.1" customHeight="1" spans="1:2">
      <c r="A26" s="19" t="s">
        <v>1241</v>
      </c>
      <c r="B26" s="20"/>
    </row>
    <row r="27" ht="20.1" customHeight="1" spans="1:2">
      <c r="A27" s="19" t="s">
        <v>1242</v>
      </c>
      <c r="B27" s="20"/>
    </row>
    <row r="28" ht="20.1" customHeight="1" spans="1:2">
      <c r="A28" s="19" t="s">
        <v>1243</v>
      </c>
      <c r="B28" s="20"/>
    </row>
    <row r="29" ht="20.1" customHeight="1" spans="1:2">
      <c r="A29" s="19" t="s">
        <v>1244</v>
      </c>
      <c r="B29" s="20"/>
    </row>
    <row r="30" ht="20.1" customHeight="1" spans="1:2">
      <c r="A30" s="19" t="s">
        <v>1245</v>
      </c>
      <c r="B30" s="20"/>
    </row>
    <row r="31" ht="20.1" customHeight="1" spans="1:2">
      <c r="A31" s="19"/>
      <c r="B31" s="20"/>
    </row>
    <row r="32" ht="20.1" customHeight="1" spans="1:2">
      <c r="A32" s="19"/>
      <c r="B32" s="20"/>
    </row>
    <row r="33" ht="20.1" customHeight="1" spans="1:2">
      <c r="A33" s="19" t="s">
        <v>1246</v>
      </c>
      <c r="B33" s="20">
        <f>SUM(B4:B10,B16:B17,B20:B22,B26:B30)</f>
        <v>0</v>
      </c>
    </row>
    <row r="34" ht="20.1" customHeight="1" spans="1:2">
      <c r="A34" s="19" t="s">
        <v>52</v>
      </c>
      <c r="B34" s="20">
        <f>SUM(B35,B38,B39,B41,B42)</f>
        <v>3632447.52</v>
      </c>
    </row>
    <row r="35" ht="20.1" customHeight="1" spans="1:2">
      <c r="A35" s="19" t="s">
        <v>1247</v>
      </c>
      <c r="B35" s="20">
        <f>SUM(B36:B37)</f>
        <v>0</v>
      </c>
    </row>
    <row r="36" ht="20.1" customHeight="1" spans="1:2">
      <c r="A36" s="19" t="s">
        <v>1248</v>
      </c>
      <c r="B36" s="20"/>
    </row>
    <row r="37" ht="20.1" customHeight="1" spans="1:2">
      <c r="A37" s="19" t="s">
        <v>1249</v>
      </c>
      <c r="B37" s="20"/>
    </row>
    <row r="38" ht="20.1" customHeight="1" spans="1:2">
      <c r="A38" s="19" t="s">
        <v>123</v>
      </c>
      <c r="B38" s="20">
        <v>3632447.52</v>
      </c>
    </row>
    <row r="39" ht="20.1" customHeight="1" spans="1:2">
      <c r="A39" s="19" t="s">
        <v>124</v>
      </c>
      <c r="B39" s="20"/>
    </row>
    <row r="40" ht="20.1" customHeight="1" spans="1:2">
      <c r="A40" s="19" t="s">
        <v>1250</v>
      </c>
      <c r="B40" s="20"/>
    </row>
    <row r="41" ht="20.1" customHeight="1" spans="1:2">
      <c r="A41" s="19" t="s">
        <v>1251</v>
      </c>
      <c r="B41" s="20"/>
    </row>
    <row r="42" ht="20.1" customHeight="1" spans="1:2">
      <c r="A42" s="19" t="s">
        <v>1252</v>
      </c>
      <c r="B42" s="20"/>
    </row>
    <row r="43" ht="20.1" customHeight="1" spans="1:2">
      <c r="A43" s="19"/>
      <c r="B43" s="20"/>
    </row>
    <row r="44" ht="20.1" customHeight="1" spans="1:2">
      <c r="A44" s="19"/>
      <c r="B44" s="20"/>
    </row>
    <row r="45" ht="20.1" customHeight="1" spans="1:2">
      <c r="A45" s="19"/>
      <c r="B45" s="20"/>
    </row>
    <row r="46" ht="20.1" customHeight="1" spans="1:2">
      <c r="A46" s="19" t="s">
        <v>132</v>
      </c>
      <c r="B46" s="20">
        <f>SUM(B33:B34)</f>
        <v>3632447.52</v>
      </c>
    </row>
    <row r="47" ht="15" spans="1:2">
      <c r="A47" s="11"/>
      <c r="B47" s="13"/>
    </row>
  </sheetData>
  <protectedRanges>
    <protectedRange sqref="B4:B31" name="区域1"/>
    <protectedRange sqref="B35:B42" name="区域1_1"/>
  </protectedRanges>
  <mergeCells count="1">
    <mergeCell ref="A1:B1"/>
  </mergeCells>
  <printOptions horizontalCentered="1"/>
  <pageMargins left="0.354330708661417" right="0.354330708661417" top="0.866141732283464" bottom="0.866141732283464" header="0.118110236220472" footer="0.31496062992126"/>
  <pageSetup paperSize="9" orientation="portrait" useFirstPageNumber="1"/>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7"/>
  <sheetViews>
    <sheetView showGridLines="0" showZeros="0" workbookViewId="0">
      <pane ySplit="3" topLeftCell="A4" activePane="bottomLeft" state="frozen"/>
      <selection/>
      <selection pane="bottomLeft" activeCell="F224" sqref="F224"/>
    </sheetView>
  </sheetViews>
  <sheetFormatPr defaultColWidth="9" defaultRowHeight="14.25" outlineLevelCol="1"/>
  <cols>
    <col min="1" max="1" width="60.625" customWidth="1"/>
    <col min="2" max="2" width="21.375" customWidth="1"/>
  </cols>
  <sheetData>
    <row r="1" ht="28.5" customHeight="1" spans="1:2">
      <c r="A1" s="28" t="s">
        <v>1253</v>
      </c>
      <c r="B1" s="28"/>
    </row>
    <row r="2" ht="18" customHeight="1" spans="1:1">
      <c r="A2" s="24" t="s">
        <v>1254</v>
      </c>
    </row>
    <row r="3" ht="19.5" customHeight="1" spans="1:2">
      <c r="A3" s="2" t="s">
        <v>23</v>
      </c>
      <c r="B3" s="4" t="s">
        <v>24</v>
      </c>
    </row>
    <row r="4" ht="20.1" customHeight="1" spans="1:2">
      <c r="A4" s="19" t="s">
        <v>1255</v>
      </c>
      <c r="B4" s="20"/>
    </row>
    <row r="5" ht="20.1" customHeight="1" spans="1:2">
      <c r="A5" s="19" t="s">
        <v>1256</v>
      </c>
      <c r="B5" s="20"/>
    </row>
    <row r="6" ht="20.1" customHeight="1" spans="1:2">
      <c r="A6" s="19" t="s">
        <v>1257</v>
      </c>
      <c r="B6" s="20"/>
    </row>
    <row r="7" ht="20.1" customHeight="1" spans="1:2">
      <c r="A7" s="19" t="s">
        <v>1258</v>
      </c>
      <c r="B7" s="20"/>
    </row>
    <row r="8" ht="20.1" customHeight="1" spans="1:2">
      <c r="A8" s="19" t="s">
        <v>1259</v>
      </c>
      <c r="B8" s="20"/>
    </row>
    <row r="9" ht="20.1" customHeight="1" spans="1:2">
      <c r="A9" s="19" t="s">
        <v>1260</v>
      </c>
      <c r="B9" s="20"/>
    </row>
    <row r="10" ht="20.1" customHeight="1" spans="1:2">
      <c r="A10" s="19" t="s">
        <v>1261</v>
      </c>
      <c r="B10" s="20"/>
    </row>
    <row r="11" ht="20.1" customHeight="1" spans="1:2">
      <c r="A11" s="19" t="s">
        <v>1262</v>
      </c>
      <c r="B11" s="20"/>
    </row>
    <row r="12" ht="20.1" customHeight="1" spans="1:2">
      <c r="A12" s="19" t="s">
        <v>1263</v>
      </c>
      <c r="B12" s="20"/>
    </row>
    <row r="13" ht="20.1" customHeight="1" spans="1:2">
      <c r="A13" s="19" t="s">
        <v>1264</v>
      </c>
      <c r="B13" s="20"/>
    </row>
    <row r="14" ht="20.1" customHeight="1" spans="1:2">
      <c r="A14" s="19" t="s">
        <v>1265</v>
      </c>
      <c r="B14" s="20"/>
    </row>
    <row r="15" ht="20.1" customHeight="1" spans="1:2">
      <c r="A15" s="19" t="s">
        <v>1266</v>
      </c>
      <c r="B15" s="20"/>
    </row>
    <row r="16" ht="20.1" customHeight="1" spans="1:2">
      <c r="A16" s="19" t="s">
        <v>1267</v>
      </c>
      <c r="B16" s="20"/>
    </row>
    <row r="17" ht="20.1" customHeight="1" spans="1:2">
      <c r="A17" s="19" t="s">
        <v>1268</v>
      </c>
      <c r="B17" s="20"/>
    </row>
    <row r="18" ht="20.1" customHeight="1" spans="1:2">
      <c r="A18" s="19" t="s">
        <v>1269</v>
      </c>
      <c r="B18" s="20"/>
    </row>
    <row r="19" ht="20.1" customHeight="1" spans="1:2">
      <c r="A19" s="19" t="s">
        <v>1270</v>
      </c>
      <c r="B19" s="20"/>
    </row>
    <row r="20" ht="20.1" customHeight="1" spans="1:2">
      <c r="A20" s="19" t="s">
        <v>1271</v>
      </c>
      <c r="B20" s="20"/>
    </row>
    <row r="21" ht="20.1" customHeight="1" spans="1:2">
      <c r="A21" s="19" t="s">
        <v>1272</v>
      </c>
      <c r="B21" s="20"/>
    </row>
    <row r="22" ht="20.1" customHeight="1" spans="1:2">
      <c r="A22" s="19" t="s">
        <v>1273</v>
      </c>
      <c r="B22" s="20"/>
    </row>
    <row r="23" ht="20.1" customHeight="1" spans="1:2">
      <c r="A23" s="19" t="s">
        <v>1274</v>
      </c>
      <c r="B23" s="20"/>
    </row>
    <row r="24" ht="20.1" customHeight="1" spans="1:2">
      <c r="A24" s="19" t="s">
        <v>1275</v>
      </c>
      <c r="B24" s="20"/>
    </row>
    <row r="25" ht="20.1" customHeight="1" spans="1:2">
      <c r="A25" s="19" t="s">
        <v>1272</v>
      </c>
      <c r="B25" s="20"/>
    </row>
    <row r="26" ht="20.1" customHeight="1" spans="1:2">
      <c r="A26" s="19" t="s">
        <v>1273</v>
      </c>
      <c r="B26" s="20"/>
    </row>
    <row r="27" ht="20.1" customHeight="1" spans="1:2">
      <c r="A27" s="19" t="s">
        <v>1276</v>
      </c>
      <c r="B27" s="20"/>
    </row>
    <row r="28" ht="20.1" customHeight="1" spans="1:2">
      <c r="A28" s="19" t="s">
        <v>1277</v>
      </c>
      <c r="B28" s="20"/>
    </row>
    <row r="29" ht="20.1" customHeight="1" spans="1:2">
      <c r="A29" s="19" t="s">
        <v>1273</v>
      </c>
      <c r="B29" s="20"/>
    </row>
    <row r="30" ht="20.1" customHeight="1" spans="1:2">
      <c r="A30" s="19" t="s">
        <v>1278</v>
      </c>
      <c r="B30" s="20"/>
    </row>
    <row r="31" ht="20.1" customHeight="1" spans="1:2">
      <c r="A31" s="19" t="s">
        <v>1279</v>
      </c>
      <c r="B31" s="20"/>
    </row>
    <row r="32" ht="20.1" customHeight="1" spans="1:2">
      <c r="A32" s="19" t="s">
        <v>1280</v>
      </c>
      <c r="B32" s="20"/>
    </row>
    <row r="33" ht="20.1" customHeight="1" spans="1:2">
      <c r="A33" s="19" t="s">
        <v>1281</v>
      </c>
      <c r="B33" s="20"/>
    </row>
    <row r="34" ht="20.1" customHeight="1" spans="1:2">
      <c r="A34" s="19" t="s">
        <v>1282</v>
      </c>
      <c r="B34" s="20"/>
    </row>
    <row r="35" ht="20.1" customHeight="1" spans="1:2">
      <c r="A35" s="19" t="s">
        <v>1283</v>
      </c>
      <c r="B35" s="20"/>
    </row>
    <row r="36" ht="20.1" customHeight="1" spans="1:2">
      <c r="A36" s="19" t="s">
        <v>1284</v>
      </c>
      <c r="B36" s="20"/>
    </row>
    <row r="37" ht="20.1" customHeight="1" spans="1:2">
      <c r="A37" s="19" t="s">
        <v>1285</v>
      </c>
      <c r="B37" s="20"/>
    </row>
    <row r="38" ht="20.1" customHeight="1" spans="1:2">
      <c r="A38" s="19" t="s">
        <v>1286</v>
      </c>
      <c r="B38" s="20">
        <f>B39+B57</f>
        <v>3556000</v>
      </c>
    </row>
    <row r="39" ht="20.1" customHeight="1" spans="1:2">
      <c r="A39" s="19" t="s">
        <v>1287</v>
      </c>
      <c r="B39" s="20">
        <f>B42+B43</f>
        <v>3556000</v>
      </c>
    </row>
    <row r="40" ht="20.1" customHeight="1" spans="1:2">
      <c r="A40" s="19" t="s">
        <v>1288</v>
      </c>
      <c r="B40" s="20"/>
    </row>
    <row r="41" ht="20.1" customHeight="1" spans="1:2">
      <c r="A41" s="19" t="s">
        <v>1289</v>
      </c>
      <c r="B41" s="20"/>
    </row>
    <row r="42" ht="20.1" customHeight="1" spans="1:2">
      <c r="A42" s="19" t="s">
        <v>1290</v>
      </c>
      <c r="B42" s="20">
        <v>710000</v>
      </c>
    </row>
    <row r="43" ht="20.1" customHeight="1" spans="1:2">
      <c r="A43" s="19" t="s">
        <v>1291</v>
      </c>
      <c r="B43" s="20">
        <v>2846000</v>
      </c>
    </row>
    <row r="44" ht="20.1" customHeight="1" spans="1:2">
      <c r="A44" s="19" t="s">
        <v>1292</v>
      </c>
      <c r="B44" s="20"/>
    </row>
    <row r="45" ht="20.1" customHeight="1" spans="1:2">
      <c r="A45" s="19" t="s">
        <v>1293</v>
      </c>
      <c r="B45" s="20"/>
    </row>
    <row r="46" ht="20.1" customHeight="1" spans="1:2">
      <c r="A46" s="19" t="s">
        <v>1294</v>
      </c>
      <c r="B46" s="20"/>
    </row>
    <row r="47" ht="20.1" customHeight="1" spans="1:2">
      <c r="A47" s="19" t="s">
        <v>1295</v>
      </c>
      <c r="B47" s="20"/>
    </row>
    <row r="48" ht="20.1" customHeight="1" spans="1:2">
      <c r="A48" s="19" t="s">
        <v>1296</v>
      </c>
      <c r="B48" s="20"/>
    </row>
    <row r="49" ht="20.1" customHeight="1" spans="1:2">
      <c r="A49" s="19" t="s">
        <v>1297</v>
      </c>
      <c r="B49" s="20"/>
    </row>
    <row r="50" ht="20.1" customHeight="1" spans="1:2">
      <c r="A50" s="19" t="s">
        <v>1298</v>
      </c>
      <c r="B50" s="20"/>
    </row>
    <row r="51" ht="20.1" customHeight="1" spans="1:2">
      <c r="A51" s="19" t="s">
        <v>1299</v>
      </c>
      <c r="B51" s="20"/>
    </row>
    <row r="52" ht="20.1" customHeight="1" spans="1:2">
      <c r="A52" s="19" t="s">
        <v>1300</v>
      </c>
      <c r="B52" s="20"/>
    </row>
    <row r="53" ht="20.1" customHeight="1" spans="1:2">
      <c r="A53" s="19" t="s">
        <v>1288</v>
      </c>
      <c r="B53" s="20"/>
    </row>
    <row r="54" ht="20.1" customHeight="1" spans="1:2">
      <c r="A54" s="19" t="s">
        <v>1289</v>
      </c>
      <c r="B54" s="20"/>
    </row>
    <row r="55" ht="20.1" customHeight="1" spans="1:2">
      <c r="A55" s="19" t="s">
        <v>1301</v>
      </c>
      <c r="B55" s="20"/>
    </row>
    <row r="56" ht="20.1" customHeight="1" spans="1:2">
      <c r="A56" s="19" t="s">
        <v>1302</v>
      </c>
      <c r="B56" s="20"/>
    </row>
    <row r="57" ht="20.1" customHeight="1" spans="1:2">
      <c r="A57" s="19" t="s">
        <v>1303</v>
      </c>
      <c r="B57" s="20"/>
    </row>
    <row r="58" ht="20.1" customHeight="1" spans="1:2">
      <c r="A58" s="19" t="s">
        <v>1304</v>
      </c>
      <c r="B58" s="20"/>
    </row>
    <row r="59" ht="20.1" customHeight="1" spans="1:2">
      <c r="A59" s="19" t="s">
        <v>1305</v>
      </c>
      <c r="B59" s="20"/>
    </row>
    <row r="60" ht="20.1" customHeight="1" spans="1:2">
      <c r="A60" s="19" t="s">
        <v>1306</v>
      </c>
      <c r="B60" s="20"/>
    </row>
    <row r="61" ht="20.1" customHeight="1" spans="1:2">
      <c r="A61" s="19" t="s">
        <v>1307</v>
      </c>
      <c r="B61" s="20"/>
    </row>
    <row r="62" ht="20.1" customHeight="1" spans="1:2">
      <c r="A62" s="19" t="s">
        <v>1308</v>
      </c>
      <c r="B62" s="20"/>
    </row>
    <row r="63" ht="20.1" customHeight="1" spans="1:2">
      <c r="A63" s="19" t="s">
        <v>1309</v>
      </c>
      <c r="B63" s="20"/>
    </row>
    <row r="64" ht="20.1" customHeight="1" spans="1:2">
      <c r="A64" s="19" t="s">
        <v>1310</v>
      </c>
      <c r="B64" s="20"/>
    </row>
    <row r="65" ht="20.1" customHeight="1" spans="1:2">
      <c r="A65" s="19" t="s">
        <v>1311</v>
      </c>
      <c r="B65" s="20"/>
    </row>
    <row r="66" ht="20.1" customHeight="1" spans="1:2">
      <c r="A66" s="19" t="s">
        <v>1312</v>
      </c>
      <c r="B66" s="20"/>
    </row>
    <row r="67" ht="20.1" customHeight="1" spans="1:2">
      <c r="A67" s="19" t="s">
        <v>1313</v>
      </c>
      <c r="B67" s="20"/>
    </row>
    <row r="68" ht="20.1" customHeight="1" spans="1:2">
      <c r="A68" s="19" t="s">
        <v>1288</v>
      </c>
      <c r="B68" s="20"/>
    </row>
    <row r="69" ht="20.1" customHeight="1" spans="1:2">
      <c r="A69" s="19" t="s">
        <v>1289</v>
      </c>
      <c r="B69" s="20"/>
    </row>
    <row r="70" ht="20.1" customHeight="1" spans="1:2">
      <c r="A70" s="19" t="s">
        <v>1314</v>
      </c>
      <c r="B70" s="20"/>
    </row>
    <row r="71" ht="20.1" customHeight="1" spans="1:2">
      <c r="A71" s="19" t="s">
        <v>1315</v>
      </c>
      <c r="B71" s="20"/>
    </row>
    <row r="72" ht="20.1" customHeight="1" spans="1:2">
      <c r="A72" s="19" t="s">
        <v>1288</v>
      </c>
      <c r="B72" s="20"/>
    </row>
    <row r="73" ht="20.1" customHeight="1" spans="1:2">
      <c r="A73" s="19" t="s">
        <v>1289</v>
      </c>
      <c r="B73" s="20"/>
    </row>
    <row r="74" ht="20.1" customHeight="1" spans="1:2">
      <c r="A74" s="19" t="s">
        <v>1316</v>
      </c>
      <c r="B74" s="20"/>
    </row>
    <row r="75" ht="20.1" customHeight="1" spans="1:2">
      <c r="A75" s="19" t="s">
        <v>1317</v>
      </c>
      <c r="B75" s="20"/>
    </row>
    <row r="76" ht="20.1" customHeight="1" spans="1:2">
      <c r="A76" s="19" t="s">
        <v>1304</v>
      </c>
      <c r="B76" s="20"/>
    </row>
    <row r="77" ht="20.1" customHeight="1" spans="1:2">
      <c r="A77" s="19" t="s">
        <v>1305</v>
      </c>
      <c r="B77" s="20"/>
    </row>
    <row r="78" ht="20.1" customHeight="1" spans="1:2">
      <c r="A78" s="19" t="s">
        <v>1306</v>
      </c>
      <c r="B78" s="20"/>
    </row>
    <row r="79" ht="20.1" customHeight="1" spans="1:2">
      <c r="A79" s="19" t="s">
        <v>1307</v>
      </c>
      <c r="B79" s="20"/>
    </row>
    <row r="80" ht="20.1" customHeight="1" spans="1:2">
      <c r="A80" s="19" t="s">
        <v>1318</v>
      </c>
      <c r="B80" s="20"/>
    </row>
    <row r="81" ht="20.1" customHeight="1" spans="1:2">
      <c r="A81" s="19" t="s">
        <v>1319</v>
      </c>
      <c r="B81" s="20"/>
    </row>
    <row r="82" ht="20.1" customHeight="1" spans="1:2">
      <c r="A82" s="19" t="s">
        <v>1310</v>
      </c>
      <c r="B82" s="20"/>
    </row>
    <row r="83" ht="20.1" customHeight="1" spans="1:2">
      <c r="A83" s="19" t="s">
        <v>1320</v>
      </c>
      <c r="B83" s="20"/>
    </row>
    <row r="84" ht="20.1" customHeight="1" spans="1:2">
      <c r="A84" s="19" t="s">
        <v>1321</v>
      </c>
      <c r="B84" s="20"/>
    </row>
    <row r="85" ht="20.1" customHeight="1" spans="1:2">
      <c r="A85" s="19" t="s">
        <v>1322</v>
      </c>
      <c r="B85" s="20"/>
    </row>
    <row r="86" ht="20.1" customHeight="1" spans="1:2">
      <c r="A86" s="19" t="s">
        <v>1273</v>
      </c>
      <c r="B86" s="20"/>
    </row>
    <row r="87" ht="20.1" customHeight="1" spans="1:2">
      <c r="A87" s="19" t="s">
        <v>1323</v>
      </c>
      <c r="B87" s="20"/>
    </row>
    <row r="88" ht="20.1" customHeight="1" spans="1:2">
      <c r="A88" s="19" t="s">
        <v>1324</v>
      </c>
      <c r="B88" s="20"/>
    </row>
    <row r="89" ht="20.1" customHeight="1" spans="1:2">
      <c r="A89" s="19" t="s">
        <v>1325</v>
      </c>
      <c r="B89" s="20"/>
    </row>
    <row r="90" ht="20.1" customHeight="1" spans="1:2">
      <c r="A90" s="19" t="s">
        <v>1326</v>
      </c>
      <c r="B90" s="20"/>
    </row>
    <row r="91" ht="20.1" customHeight="1" spans="1:2">
      <c r="A91" s="19" t="s">
        <v>1273</v>
      </c>
      <c r="B91" s="20"/>
    </row>
    <row r="92" ht="20.1" customHeight="1" spans="1:2">
      <c r="A92" s="19" t="s">
        <v>1323</v>
      </c>
      <c r="B92" s="20"/>
    </row>
    <row r="93" ht="20.1" customHeight="1" spans="1:2">
      <c r="A93" s="19" t="s">
        <v>1327</v>
      </c>
      <c r="B93" s="20"/>
    </row>
    <row r="94" ht="20.1" customHeight="1" spans="1:2">
      <c r="A94" s="19" t="s">
        <v>1328</v>
      </c>
      <c r="B94" s="20"/>
    </row>
    <row r="95" ht="20.1" customHeight="1" spans="1:2">
      <c r="A95" s="19" t="s">
        <v>1329</v>
      </c>
      <c r="B95" s="20"/>
    </row>
    <row r="96" ht="20.1" customHeight="1" spans="1:2">
      <c r="A96" s="19" t="s">
        <v>1330</v>
      </c>
      <c r="B96" s="20"/>
    </row>
    <row r="97" ht="20.1" customHeight="1" spans="1:2">
      <c r="A97" s="19" t="s">
        <v>1331</v>
      </c>
      <c r="B97" s="20"/>
    </row>
    <row r="98" ht="20.1" customHeight="1" spans="1:2">
      <c r="A98" s="19" t="s">
        <v>1332</v>
      </c>
      <c r="B98" s="20"/>
    </row>
    <row r="99" ht="20.1" customHeight="1" spans="1:2">
      <c r="A99" s="19" t="s">
        <v>1333</v>
      </c>
      <c r="B99" s="20"/>
    </row>
    <row r="100" ht="20.1" customHeight="1" spans="1:2">
      <c r="A100" s="19" t="s">
        <v>1334</v>
      </c>
      <c r="B100" s="20"/>
    </row>
    <row r="101" ht="20.1" customHeight="1" spans="1:2">
      <c r="A101" s="19" t="s">
        <v>1273</v>
      </c>
      <c r="B101" s="20"/>
    </row>
    <row r="102" ht="20.1" customHeight="1" spans="1:2">
      <c r="A102" s="19" t="s">
        <v>1335</v>
      </c>
      <c r="B102" s="20"/>
    </row>
    <row r="103" ht="20.1" customHeight="1" spans="1:2">
      <c r="A103" s="19" t="s">
        <v>1336</v>
      </c>
      <c r="B103" s="20"/>
    </row>
    <row r="104" ht="20.1" customHeight="1" spans="1:2">
      <c r="A104" s="19" t="s">
        <v>1330</v>
      </c>
      <c r="B104" s="20"/>
    </row>
    <row r="105" ht="20.1" customHeight="1" spans="1:2">
      <c r="A105" s="19" t="s">
        <v>1331</v>
      </c>
      <c r="B105" s="20"/>
    </row>
    <row r="106" ht="20.1" customHeight="1" spans="1:2">
      <c r="A106" s="19" t="s">
        <v>1332</v>
      </c>
      <c r="B106" s="20"/>
    </row>
    <row r="107" ht="20.1" customHeight="1" spans="1:2">
      <c r="A107" s="19" t="s">
        <v>1337</v>
      </c>
      <c r="B107" s="20"/>
    </row>
    <row r="108" ht="20.1" customHeight="1" spans="1:2">
      <c r="A108" s="19" t="s">
        <v>1338</v>
      </c>
      <c r="B108" s="20"/>
    </row>
    <row r="109" ht="20.1" customHeight="1" spans="1:2">
      <c r="A109" s="19" t="s">
        <v>1339</v>
      </c>
      <c r="B109" s="20"/>
    </row>
    <row r="110" ht="20.1" customHeight="1" spans="1:2">
      <c r="A110" s="19" t="s">
        <v>1340</v>
      </c>
      <c r="B110" s="20"/>
    </row>
    <row r="111" ht="20.1" customHeight="1" spans="1:2">
      <c r="A111" s="19" t="s">
        <v>1341</v>
      </c>
      <c r="B111" s="20"/>
    </row>
    <row r="112" ht="20.1" customHeight="1" spans="1:2">
      <c r="A112" s="19" t="s">
        <v>1342</v>
      </c>
      <c r="B112" s="20"/>
    </row>
    <row r="113" ht="20.1" customHeight="1" spans="1:2">
      <c r="A113" s="19" t="s">
        <v>1343</v>
      </c>
      <c r="B113" s="20"/>
    </row>
    <row r="114" ht="20.1" customHeight="1" spans="1:2">
      <c r="A114" s="19" t="s">
        <v>1344</v>
      </c>
      <c r="B114" s="20"/>
    </row>
    <row r="115" ht="20.1" customHeight="1" spans="1:2">
      <c r="A115" s="19" t="s">
        <v>1342</v>
      </c>
      <c r="B115" s="20"/>
    </row>
    <row r="116" ht="20.1" customHeight="1" spans="1:2">
      <c r="A116" s="19" t="s">
        <v>1345</v>
      </c>
      <c r="B116" s="20"/>
    </row>
    <row r="117" ht="20.1" customHeight="1" spans="1:2">
      <c r="A117" s="19" t="s">
        <v>1346</v>
      </c>
      <c r="B117" s="20"/>
    </row>
    <row r="118" ht="20.1" customHeight="1" spans="1:2">
      <c r="A118" s="19" t="s">
        <v>1347</v>
      </c>
      <c r="B118" s="20"/>
    </row>
    <row r="119" ht="20.1" customHeight="1" spans="1:2">
      <c r="A119" s="19" t="s">
        <v>1348</v>
      </c>
      <c r="B119" s="20"/>
    </row>
    <row r="120" ht="20.1" customHeight="1" spans="1:2">
      <c r="A120" s="19" t="s">
        <v>1349</v>
      </c>
      <c r="B120" s="20"/>
    </row>
    <row r="121" ht="20.1" customHeight="1" spans="1:2">
      <c r="A121" s="19" t="s">
        <v>1350</v>
      </c>
      <c r="B121" s="20"/>
    </row>
    <row r="122" ht="20.1" customHeight="1" spans="1:2">
      <c r="A122" s="19" t="s">
        <v>1351</v>
      </c>
      <c r="B122" s="20"/>
    </row>
    <row r="123" ht="20.1" customHeight="1" spans="1:2">
      <c r="A123" s="19" t="s">
        <v>1352</v>
      </c>
      <c r="B123" s="20"/>
    </row>
    <row r="124" ht="20.1" customHeight="1" spans="1:2">
      <c r="A124" s="19" t="s">
        <v>1353</v>
      </c>
      <c r="B124" s="20"/>
    </row>
    <row r="125" ht="20.1" customHeight="1" spans="1:2">
      <c r="A125" s="19" t="s">
        <v>1354</v>
      </c>
      <c r="B125" s="20"/>
    </row>
    <row r="126" ht="20.1" customHeight="1" spans="1:2">
      <c r="A126" s="19" t="s">
        <v>1355</v>
      </c>
      <c r="B126" s="20"/>
    </row>
    <row r="127" ht="20.1" customHeight="1" spans="1:2">
      <c r="A127" s="19" t="s">
        <v>1356</v>
      </c>
      <c r="B127" s="20"/>
    </row>
    <row r="128" ht="20.1" customHeight="1" spans="1:2">
      <c r="A128" s="19" t="s">
        <v>1357</v>
      </c>
      <c r="B128" s="20"/>
    </row>
    <row r="129" ht="20.1" customHeight="1" spans="1:2">
      <c r="A129" s="19" t="s">
        <v>1358</v>
      </c>
      <c r="B129" s="20"/>
    </row>
    <row r="130" ht="20.1" customHeight="1" spans="1:2">
      <c r="A130" s="19" t="s">
        <v>1359</v>
      </c>
      <c r="B130" s="20"/>
    </row>
    <row r="131" ht="20.1" customHeight="1" spans="1:2">
      <c r="A131" s="19" t="s">
        <v>1360</v>
      </c>
      <c r="B131" s="20"/>
    </row>
    <row r="132" ht="20.1" customHeight="1" spans="1:2">
      <c r="A132" s="19" t="s">
        <v>1361</v>
      </c>
      <c r="B132" s="20"/>
    </row>
    <row r="133" ht="20.1" customHeight="1" spans="1:2">
      <c r="A133" s="19" t="s">
        <v>1362</v>
      </c>
      <c r="B133" s="20"/>
    </row>
    <row r="134" ht="20.1" customHeight="1" spans="1:2">
      <c r="A134" s="19" t="s">
        <v>1363</v>
      </c>
      <c r="B134" s="20"/>
    </row>
    <row r="135" ht="20.1" customHeight="1" spans="1:2">
      <c r="A135" s="19" t="s">
        <v>1364</v>
      </c>
      <c r="B135" s="20"/>
    </row>
    <row r="136" ht="20.1" customHeight="1" spans="1:2">
      <c r="A136" s="19" t="s">
        <v>1365</v>
      </c>
      <c r="B136" s="20"/>
    </row>
    <row r="137" ht="20.1" customHeight="1" spans="1:2">
      <c r="A137" s="19" t="s">
        <v>1366</v>
      </c>
      <c r="B137" s="20"/>
    </row>
    <row r="138" ht="20.1" customHeight="1" spans="1:2">
      <c r="A138" s="19" t="s">
        <v>1367</v>
      </c>
      <c r="B138" s="20"/>
    </row>
    <row r="139" ht="20.1" customHeight="1" spans="1:2">
      <c r="A139" s="19" t="s">
        <v>1368</v>
      </c>
      <c r="B139" s="20"/>
    </row>
    <row r="140" ht="20.1" customHeight="1" spans="1:2">
      <c r="A140" s="19" t="s">
        <v>1369</v>
      </c>
      <c r="B140" s="20"/>
    </row>
    <row r="141" ht="20.1" customHeight="1" spans="1:2">
      <c r="A141" s="19" t="s">
        <v>1370</v>
      </c>
      <c r="B141" s="20"/>
    </row>
    <row r="142" ht="20.1" customHeight="1" spans="1:2">
      <c r="A142" s="19" t="s">
        <v>1371</v>
      </c>
      <c r="B142" s="20"/>
    </row>
    <row r="143" ht="20.1" customHeight="1" spans="1:2">
      <c r="A143" s="19" t="s">
        <v>1372</v>
      </c>
      <c r="B143" s="20"/>
    </row>
    <row r="144" ht="20.1" customHeight="1" spans="1:2">
      <c r="A144" s="19" t="s">
        <v>1373</v>
      </c>
      <c r="B144" s="20"/>
    </row>
    <row r="145" ht="20.1" customHeight="1" spans="1:2">
      <c r="A145" s="19" t="s">
        <v>1374</v>
      </c>
      <c r="B145" s="20"/>
    </row>
    <row r="146" ht="20.1" customHeight="1" spans="1:2">
      <c r="A146" s="19" t="s">
        <v>1375</v>
      </c>
      <c r="B146" s="20"/>
    </row>
    <row r="147" ht="20.1" customHeight="1" spans="1:2">
      <c r="A147" s="19" t="s">
        <v>1376</v>
      </c>
      <c r="B147" s="20"/>
    </row>
    <row r="148" ht="20.1" customHeight="1" spans="1:2">
      <c r="A148" s="19" t="s">
        <v>1377</v>
      </c>
      <c r="B148" s="20"/>
    </row>
    <row r="149" ht="20.1" customHeight="1" spans="1:2">
      <c r="A149" s="19" t="s">
        <v>1378</v>
      </c>
      <c r="B149" s="20"/>
    </row>
    <row r="150" ht="20.1" customHeight="1" spans="1:2">
      <c r="A150" s="19" t="s">
        <v>1340</v>
      </c>
      <c r="B150" s="20"/>
    </row>
    <row r="151" ht="20.1" customHeight="1" spans="1:2">
      <c r="A151" s="19" t="s">
        <v>1379</v>
      </c>
      <c r="B151" s="20"/>
    </row>
    <row r="152" ht="20.1" customHeight="1" spans="1:2">
      <c r="A152" s="19" t="s">
        <v>1380</v>
      </c>
      <c r="B152" s="20"/>
    </row>
    <row r="153" ht="20.1" customHeight="1" spans="1:2">
      <c r="A153" s="19" t="s">
        <v>1340</v>
      </c>
      <c r="B153" s="20"/>
    </row>
    <row r="154" ht="20.1" customHeight="1" spans="1:2">
      <c r="A154" s="19" t="s">
        <v>1381</v>
      </c>
      <c r="B154" s="20"/>
    </row>
    <row r="155" ht="20.1" customHeight="1" spans="1:2">
      <c r="A155" s="19" t="s">
        <v>1382</v>
      </c>
      <c r="B155" s="20"/>
    </row>
    <row r="156" ht="20.1" customHeight="1" spans="1:2">
      <c r="A156" s="19" t="s">
        <v>1383</v>
      </c>
      <c r="B156" s="20"/>
    </row>
    <row r="157" ht="20.1" customHeight="1" spans="1:2">
      <c r="A157" s="19" t="s">
        <v>1349</v>
      </c>
      <c r="B157" s="20"/>
    </row>
    <row r="158" ht="20.1" customHeight="1" spans="1:2">
      <c r="A158" s="19" t="s">
        <v>1351</v>
      </c>
      <c r="B158" s="20"/>
    </row>
    <row r="159" ht="20.1" customHeight="1" spans="1:2">
      <c r="A159" s="19" t="s">
        <v>1384</v>
      </c>
      <c r="B159" s="20"/>
    </row>
    <row r="160" ht="20.1" customHeight="1" spans="1:2">
      <c r="A160" s="19" t="s">
        <v>1385</v>
      </c>
      <c r="B160" s="20"/>
    </row>
    <row r="161" ht="20.1" customHeight="1" spans="1:2">
      <c r="A161" s="19" t="s">
        <v>1386</v>
      </c>
      <c r="B161" s="20"/>
    </row>
    <row r="162" ht="20.1" customHeight="1" spans="1:2">
      <c r="A162" s="19" t="s">
        <v>1387</v>
      </c>
      <c r="B162" s="20"/>
    </row>
    <row r="163" ht="20.1" customHeight="1" spans="1:2">
      <c r="A163" s="19" t="s">
        <v>1388</v>
      </c>
      <c r="B163" s="20"/>
    </row>
    <row r="164" ht="20.1" customHeight="1" spans="1:2">
      <c r="A164" s="19" t="s">
        <v>1389</v>
      </c>
      <c r="B164" s="20">
        <v>76447.52</v>
      </c>
    </row>
    <row r="165" ht="20.1" customHeight="1" spans="1:2">
      <c r="A165" s="19" t="s">
        <v>1390</v>
      </c>
      <c r="B165" s="20"/>
    </row>
    <row r="166" ht="20.1" customHeight="1" spans="1:2">
      <c r="A166" s="19" t="s">
        <v>1391</v>
      </c>
      <c r="B166" s="20"/>
    </row>
    <row r="167" ht="20.1" customHeight="1" spans="1:2">
      <c r="A167" s="19" t="s">
        <v>1392</v>
      </c>
      <c r="B167" s="20"/>
    </row>
    <row r="168" ht="20.1" customHeight="1" spans="1:2">
      <c r="A168" s="19" t="s">
        <v>1393</v>
      </c>
      <c r="B168" s="20"/>
    </row>
    <row r="169" ht="20.1" customHeight="1" spans="1:2">
      <c r="A169" s="19" t="s">
        <v>1394</v>
      </c>
      <c r="B169" s="20"/>
    </row>
    <row r="170" ht="20.1" customHeight="1" spans="1:2">
      <c r="A170" s="19" t="s">
        <v>1395</v>
      </c>
      <c r="B170" s="20"/>
    </row>
    <row r="171" ht="20.1" customHeight="1" spans="1:2">
      <c r="A171" s="19" t="s">
        <v>1396</v>
      </c>
      <c r="B171" s="20"/>
    </row>
    <row r="172" ht="20.1" customHeight="1" spans="1:2">
      <c r="A172" s="19" t="s">
        <v>1397</v>
      </c>
      <c r="B172" s="20"/>
    </row>
    <row r="173" ht="20.1" customHeight="1" spans="1:2">
      <c r="A173" s="19" t="s">
        <v>1398</v>
      </c>
      <c r="B173" s="20"/>
    </row>
    <row r="174" ht="20.1" customHeight="1" spans="1:2">
      <c r="A174" s="19" t="s">
        <v>1399</v>
      </c>
      <c r="B174" s="20"/>
    </row>
    <row r="175" ht="20.1" customHeight="1" spans="1:2">
      <c r="A175" s="19" t="s">
        <v>1400</v>
      </c>
      <c r="B175" s="20">
        <f>SUM(B176:B185)</f>
        <v>76447.52</v>
      </c>
    </row>
    <row r="176" ht="20.1" customHeight="1" spans="1:2">
      <c r="A176" s="19" t="s">
        <v>1401</v>
      </c>
      <c r="B176" s="20">
        <v>76447.52</v>
      </c>
    </row>
    <row r="177" ht="20.1" customHeight="1" spans="1:2">
      <c r="A177" s="19" t="s">
        <v>1402</v>
      </c>
      <c r="B177" s="20"/>
    </row>
    <row r="178" ht="20.1" customHeight="1" spans="1:2">
      <c r="A178" s="19" t="s">
        <v>1403</v>
      </c>
      <c r="B178" s="20"/>
    </row>
    <row r="179" ht="20.1" customHeight="1" spans="1:2">
      <c r="A179" s="19" t="s">
        <v>1404</v>
      </c>
      <c r="B179" s="20"/>
    </row>
    <row r="180" ht="20.1" customHeight="1" spans="1:2">
      <c r="A180" s="19" t="s">
        <v>1405</v>
      </c>
      <c r="B180" s="20"/>
    </row>
    <row r="181" ht="20.1" customHeight="1" spans="1:2">
      <c r="A181" s="19" t="s">
        <v>1406</v>
      </c>
      <c r="B181" s="20"/>
    </row>
    <row r="182" ht="20.1" customHeight="1" spans="1:2">
      <c r="A182" s="19" t="s">
        <v>1407</v>
      </c>
      <c r="B182" s="20"/>
    </row>
    <row r="183" ht="20.1" customHeight="1" spans="1:2">
      <c r="A183" s="19" t="s">
        <v>1408</v>
      </c>
      <c r="B183" s="20"/>
    </row>
    <row r="184" ht="20.1" customHeight="1" spans="1:2">
      <c r="A184" s="19" t="s">
        <v>1409</v>
      </c>
      <c r="B184" s="20"/>
    </row>
    <row r="185" ht="20.1" customHeight="1" spans="1:2">
      <c r="A185" s="19" t="s">
        <v>1410</v>
      </c>
      <c r="B185" s="20"/>
    </row>
    <row r="186" ht="20.1" customHeight="1" spans="1:2">
      <c r="A186" s="19" t="s">
        <v>1411</v>
      </c>
      <c r="B186" s="20"/>
    </row>
    <row r="187" ht="20.1" customHeight="1" spans="1:2">
      <c r="A187" s="19" t="s">
        <v>1412</v>
      </c>
      <c r="B187" s="20"/>
    </row>
    <row r="188" ht="20.1" customHeight="1" spans="1:2">
      <c r="A188" s="19" t="s">
        <v>1413</v>
      </c>
      <c r="B188" s="20"/>
    </row>
    <row r="189" ht="20.1" customHeight="1" spans="1:2">
      <c r="A189" s="19" t="s">
        <v>1414</v>
      </c>
      <c r="B189" s="20"/>
    </row>
    <row r="190" ht="20.1" customHeight="1" spans="1:2">
      <c r="A190" s="19" t="s">
        <v>1415</v>
      </c>
      <c r="B190" s="20"/>
    </row>
    <row r="191" ht="20.1" customHeight="1" spans="1:2">
      <c r="A191" s="19" t="s">
        <v>1416</v>
      </c>
      <c r="B191" s="20"/>
    </row>
    <row r="192" ht="20.1" customHeight="1" spans="1:2">
      <c r="A192" s="19" t="s">
        <v>1417</v>
      </c>
      <c r="B192" s="20"/>
    </row>
    <row r="193" ht="20.1" customHeight="1" spans="1:2">
      <c r="A193" s="19" t="s">
        <v>1418</v>
      </c>
      <c r="B193" s="20"/>
    </row>
    <row r="194" ht="20.1" customHeight="1" spans="1:2">
      <c r="A194" s="19" t="s">
        <v>1419</v>
      </c>
      <c r="B194" s="20"/>
    </row>
    <row r="195" ht="20.1" customHeight="1" spans="1:2">
      <c r="A195" s="19" t="s">
        <v>1420</v>
      </c>
      <c r="B195" s="20"/>
    </row>
    <row r="196" ht="20.1" customHeight="1" spans="1:2">
      <c r="A196" s="19" t="s">
        <v>1421</v>
      </c>
      <c r="B196" s="20"/>
    </row>
    <row r="197" ht="20.1" customHeight="1" spans="1:2">
      <c r="A197" s="19" t="s">
        <v>1422</v>
      </c>
      <c r="B197" s="20"/>
    </row>
    <row r="198" ht="20.1" customHeight="1" spans="1:2">
      <c r="A198" s="19" t="s">
        <v>1423</v>
      </c>
      <c r="B198" s="20"/>
    </row>
    <row r="199" ht="20.1" customHeight="1" spans="1:2">
      <c r="A199" s="19" t="s">
        <v>1424</v>
      </c>
      <c r="B199" s="20"/>
    </row>
    <row r="200" ht="20.1" customHeight="1" spans="1:2">
      <c r="A200" s="19" t="s">
        <v>1425</v>
      </c>
      <c r="B200" s="20"/>
    </row>
    <row r="201" ht="20.1" customHeight="1" spans="1:2">
      <c r="A201" s="19" t="s">
        <v>1426</v>
      </c>
      <c r="B201" s="20"/>
    </row>
    <row r="202" ht="20.1" customHeight="1" spans="1:2">
      <c r="A202" s="19" t="s">
        <v>1427</v>
      </c>
      <c r="B202" s="20"/>
    </row>
    <row r="203" ht="20.1" customHeight="1" spans="1:2">
      <c r="A203" s="19" t="s">
        <v>1428</v>
      </c>
      <c r="B203" s="20"/>
    </row>
    <row r="204" ht="20.1" customHeight="1" spans="1:2">
      <c r="A204" s="19" t="s">
        <v>1429</v>
      </c>
      <c r="B204" s="20"/>
    </row>
    <row r="205" ht="20.1" customHeight="1" spans="1:2">
      <c r="A205" s="19" t="s">
        <v>1430</v>
      </c>
      <c r="B205" s="20"/>
    </row>
    <row r="206" ht="20.1" customHeight="1" spans="1:2">
      <c r="A206" s="19" t="s">
        <v>1431</v>
      </c>
      <c r="B206" s="20"/>
    </row>
    <row r="207" ht="20.1" customHeight="1" spans="1:2">
      <c r="A207" s="19" t="s">
        <v>1432</v>
      </c>
      <c r="B207" s="20"/>
    </row>
    <row r="208" ht="20.1" customHeight="1" spans="1:2">
      <c r="A208" s="19" t="s">
        <v>1433</v>
      </c>
      <c r="B208" s="20"/>
    </row>
    <row r="209" ht="20.1" customHeight="1" spans="1:2">
      <c r="A209" s="19" t="s">
        <v>1434</v>
      </c>
      <c r="B209" s="20"/>
    </row>
    <row r="210" ht="20.1" customHeight="1" spans="1:2">
      <c r="A210" s="19" t="s">
        <v>1435</v>
      </c>
      <c r="B210" s="20"/>
    </row>
    <row r="211" ht="20.1" customHeight="1" spans="1:2">
      <c r="A211" s="19" t="s">
        <v>1436</v>
      </c>
      <c r="B211" s="20"/>
    </row>
    <row r="212" ht="20.1" customHeight="1" spans="1:2">
      <c r="A212" s="19" t="s">
        <v>1437</v>
      </c>
      <c r="B212" s="20"/>
    </row>
    <row r="213" ht="20.1" customHeight="1" spans="1:2">
      <c r="A213" s="19" t="s">
        <v>1438</v>
      </c>
      <c r="B213" s="20"/>
    </row>
    <row r="214" ht="20.1" customHeight="1" spans="1:2">
      <c r="A214" s="19" t="s">
        <v>1439</v>
      </c>
      <c r="B214" s="20"/>
    </row>
    <row r="215" ht="20.1" customHeight="1" spans="1:2">
      <c r="A215" s="19" t="s">
        <v>1440</v>
      </c>
      <c r="B215" s="20"/>
    </row>
    <row r="216" ht="20.1" customHeight="1" spans="1:2">
      <c r="A216" s="19" t="s">
        <v>1441</v>
      </c>
      <c r="B216" s="20"/>
    </row>
    <row r="217" ht="20.1" customHeight="1" spans="1:2">
      <c r="A217" s="19" t="s">
        <v>1442</v>
      </c>
      <c r="B217" s="20"/>
    </row>
    <row r="218" ht="20.1" customHeight="1" spans="1:2">
      <c r="A218" s="19" t="s">
        <v>1443</v>
      </c>
      <c r="B218" s="20"/>
    </row>
    <row r="219" ht="20.1" customHeight="1" spans="1:2">
      <c r="A219" s="19" t="s">
        <v>1444</v>
      </c>
      <c r="B219" s="20"/>
    </row>
    <row r="220" ht="20.1" customHeight="1" spans="1:2">
      <c r="A220" s="19" t="s">
        <v>1445</v>
      </c>
      <c r="B220" s="20"/>
    </row>
    <row r="221" ht="20.1" customHeight="1" spans="1:2">
      <c r="A221" s="19" t="s">
        <v>1446</v>
      </c>
      <c r="B221" s="20"/>
    </row>
    <row r="222" ht="20.1" customHeight="1" spans="1:2">
      <c r="A222" s="19" t="s">
        <v>1447</v>
      </c>
      <c r="B222" s="20"/>
    </row>
    <row r="223" ht="20.1" customHeight="1" spans="1:2">
      <c r="A223" s="19" t="s">
        <v>1448</v>
      </c>
      <c r="B223" s="20"/>
    </row>
    <row r="224" ht="20.1" customHeight="1" spans="1:2">
      <c r="A224" s="19"/>
      <c r="B224" s="20"/>
    </row>
    <row r="225" ht="20.1" customHeight="1" spans="1:2">
      <c r="A225" s="19" t="s">
        <v>1449</v>
      </c>
      <c r="B225" s="20">
        <f>SUM(B4,B19,B31,B38,B84,B108,B160,B164,B186,B205)</f>
        <v>3632447.52</v>
      </c>
    </row>
    <row r="226" ht="20.1" customHeight="1" spans="1:2">
      <c r="A226" s="19" t="s">
        <v>1124</v>
      </c>
      <c r="B226" s="20">
        <f>SUM(B227,B230:B233)</f>
        <v>0</v>
      </c>
    </row>
    <row r="227" ht="20.1" customHeight="1" spans="1:2">
      <c r="A227" s="19" t="s">
        <v>1450</v>
      </c>
      <c r="B227" s="20">
        <f>SUM(B228:B229)</f>
        <v>0</v>
      </c>
    </row>
    <row r="228" ht="20.1" customHeight="1" spans="1:2">
      <c r="A228" s="19" t="s">
        <v>1451</v>
      </c>
      <c r="B228" s="20"/>
    </row>
    <row r="229" ht="20.1" customHeight="1" spans="1:2">
      <c r="A229" s="19" t="s">
        <v>1452</v>
      </c>
      <c r="B229" s="20"/>
    </row>
    <row r="230" ht="20.1" customHeight="1" spans="1:2">
      <c r="A230" s="19" t="s">
        <v>1453</v>
      </c>
      <c r="B230" s="20"/>
    </row>
    <row r="231" ht="20.1" customHeight="1" spans="1:2">
      <c r="A231" s="19" t="s">
        <v>1454</v>
      </c>
      <c r="B231" s="20"/>
    </row>
    <row r="232" ht="20.1" customHeight="1" spans="1:2">
      <c r="A232" s="19" t="s">
        <v>1455</v>
      </c>
      <c r="B232" s="20"/>
    </row>
    <row r="233" ht="20.1" customHeight="1" spans="1:2">
      <c r="A233" s="19" t="s">
        <v>1456</v>
      </c>
      <c r="B233" s="20"/>
    </row>
    <row r="234" ht="20.1" customHeight="1" spans="1:2">
      <c r="A234" s="19"/>
      <c r="B234" s="20"/>
    </row>
    <row r="235" ht="20.1" customHeight="1" spans="1:2">
      <c r="A235" s="19"/>
      <c r="B235" s="20"/>
    </row>
    <row r="236" ht="20.1" customHeight="1" spans="1:2">
      <c r="A236" s="19"/>
      <c r="B236" s="20"/>
    </row>
    <row r="237" ht="20.1" customHeight="1" spans="1:2">
      <c r="A237" s="11" t="s">
        <v>1138</v>
      </c>
      <c r="B237" s="13">
        <f>SUM(B225:B226)</f>
        <v>3632447.52</v>
      </c>
    </row>
  </sheetData>
  <protectedRanges>
    <protectedRange sqref="B5:B9 B11:B13 B23 B25 B44:B50 B78:B83 B87:B89 B93 B96 B165 B167:B173 B179 B27:B37 B98:B163 B181:B184 B15:B19 B52:B74" name="区域1_2"/>
    <protectedRange sqref="B227:B233" name="区域1_2_1"/>
  </protectedRanges>
  <autoFilter ref="A3:C223">
    <extLst/>
  </autoFilter>
  <mergeCells count="2">
    <mergeCell ref="A1:B1"/>
    <mergeCell ref="A2:B2"/>
  </mergeCells>
  <printOptions horizontalCentered="1"/>
  <pageMargins left="0.354330708661417" right="0.354330708661417" top="0.866141732283464" bottom="0.866141732283464" header="0.118110236220472" footer="0.31496062992126"/>
  <pageSetup paperSize="9" orientation="portrait" useFirstPageNumber="1"/>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showZeros="0" workbookViewId="0">
      <selection activeCell="B13" sqref="B13"/>
    </sheetView>
  </sheetViews>
  <sheetFormatPr defaultColWidth="12.125" defaultRowHeight="14.25" outlineLevelRow="4" outlineLevelCol="1"/>
  <cols>
    <col min="1" max="1" width="35.125" customWidth="1"/>
    <col min="2" max="2" width="63.125" customWidth="1"/>
    <col min="3" max="214" width="9" customWidth="1"/>
    <col min="215" max="215" width="9.75" customWidth="1"/>
    <col min="216" max="216" width="49.875" customWidth="1"/>
    <col min="217" max="217" width="11.5" customWidth="1"/>
    <col min="218" max="218" width="11.375" customWidth="1"/>
    <col min="219" max="219" width="12.625" customWidth="1"/>
    <col min="220" max="220" width="18.625" customWidth="1"/>
    <col min="221" max="227" width="12.125" customWidth="1"/>
  </cols>
  <sheetData>
    <row r="1" ht="22.5" spans="1:2">
      <c r="A1" s="21" t="s">
        <v>1457</v>
      </c>
      <c r="B1" s="21"/>
    </row>
    <row r="2" ht="24.75" customHeight="1" spans="2:2">
      <c r="B2" s="24" t="s">
        <v>1458</v>
      </c>
    </row>
    <row r="3" ht="39" customHeight="1" spans="1:2">
      <c r="A3" s="27" t="s">
        <v>1199</v>
      </c>
      <c r="B3" s="26" t="s">
        <v>1459</v>
      </c>
    </row>
    <row r="4" ht="39" customHeight="1" spans="1:2">
      <c r="A4" s="11"/>
      <c r="B4" s="13"/>
    </row>
    <row r="5" ht="31.5" customHeight="1" spans="1:1">
      <c r="A5" t="s">
        <v>1460</v>
      </c>
    </row>
  </sheetData>
  <mergeCells count="1">
    <mergeCell ref="A1:B1"/>
  </mergeCells>
  <dataValidations count="1">
    <dataValidation type="list" allowBlank="1" showInputMessage="1" showErrorMessage="1" sqref="HJ4 HJ65478:HJ65536">
      <formula1>#REF!</formula1>
    </dataValidation>
  </dataValidations>
  <printOptions horizontalCentered="1"/>
  <pageMargins left="0.511811023622047" right="0.55118110236220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A1" sqref="A1:D1"/>
    </sheetView>
  </sheetViews>
  <sheetFormatPr defaultColWidth="9" defaultRowHeight="14.25" outlineLevelRow="6" outlineLevelCol="3"/>
  <cols>
    <col min="1" max="1" width="23.25" customWidth="1"/>
    <col min="2" max="2" width="20.75" customWidth="1"/>
    <col min="3" max="3" width="14.75" customWidth="1"/>
    <col min="4" max="4" width="26.875" customWidth="1"/>
  </cols>
  <sheetData>
    <row r="1" ht="22.5" spans="1:4">
      <c r="A1" s="21" t="s">
        <v>1461</v>
      </c>
      <c r="B1" s="21"/>
      <c r="C1" s="21"/>
      <c r="D1" s="21"/>
    </row>
    <row r="2" ht="31.5" customHeight="1" spans="4:4">
      <c r="D2" s="24" t="s">
        <v>1201</v>
      </c>
    </row>
    <row r="3" ht="27" customHeight="1" spans="1:4">
      <c r="A3" s="2" t="s">
        <v>1202</v>
      </c>
      <c r="B3" s="3" t="s">
        <v>1462</v>
      </c>
      <c r="C3" s="3" t="s">
        <v>1463</v>
      </c>
      <c r="D3" s="4"/>
    </row>
    <row r="4" ht="23.25" customHeight="1" spans="1:4">
      <c r="A4" s="19"/>
      <c r="B4" s="16"/>
      <c r="C4" s="16"/>
      <c r="D4" s="20"/>
    </row>
    <row r="5" ht="37.5" customHeight="1" spans="1:4">
      <c r="A5" s="19"/>
      <c r="B5" s="16"/>
      <c r="C5" s="16"/>
      <c r="D5" s="20" t="s">
        <v>1464</v>
      </c>
    </row>
    <row r="6" ht="33" customHeight="1" spans="1:4">
      <c r="A6" s="11"/>
      <c r="B6" s="12"/>
      <c r="C6" s="12"/>
      <c r="D6" s="13"/>
    </row>
    <row r="7" ht="34.5" customHeight="1" spans="1:1">
      <c r="A7" t="s">
        <v>1197</v>
      </c>
    </row>
  </sheetData>
  <mergeCells count="4">
    <mergeCell ref="A1:D1"/>
    <mergeCell ref="A3:A5"/>
    <mergeCell ref="B3:B5"/>
    <mergeCell ref="C3:D4"/>
  </mergeCells>
  <pageMargins left="0.7" right="0.7" top="0.9"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0"/>
  <sheetViews>
    <sheetView showZeros="0" topLeftCell="B37" workbookViewId="0">
      <selection activeCell="F8" sqref="F8"/>
    </sheetView>
  </sheetViews>
  <sheetFormatPr defaultColWidth="9" defaultRowHeight="14.25" outlineLevelCol="2"/>
  <cols>
    <col min="1" max="1" width="33.875" hidden="1" customWidth="1"/>
    <col min="2" max="2" width="49.125" customWidth="1"/>
    <col min="3" max="3" width="25.5" customWidth="1"/>
  </cols>
  <sheetData>
    <row r="1" ht="27" customHeight="1" spans="1:3">
      <c r="A1" s="21" t="s">
        <v>1465</v>
      </c>
      <c r="B1" s="21"/>
      <c r="C1" s="21"/>
    </row>
    <row r="2" ht="18.75" customHeight="1" spans="1:3">
      <c r="A2" t="s">
        <v>1466</v>
      </c>
      <c r="C2" t="s">
        <v>22</v>
      </c>
    </row>
    <row r="3" ht="26.25" customHeight="1" spans="1:3">
      <c r="A3" t="s">
        <v>23</v>
      </c>
      <c r="B3" s="25" t="s">
        <v>23</v>
      </c>
      <c r="C3" s="26" t="s">
        <v>24</v>
      </c>
    </row>
    <row r="4" ht="20.25" customHeight="1" spans="2:3">
      <c r="B4" s="19" t="s">
        <v>1467</v>
      </c>
      <c r="C4" s="20"/>
    </row>
    <row r="5" ht="20.1" customHeight="1" spans="1:3">
      <c r="A5" t="s">
        <v>1468</v>
      </c>
      <c r="B5" s="19" t="s">
        <v>1469</v>
      </c>
      <c r="C5" s="20"/>
    </row>
    <row r="6" ht="20.1" customHeight="1" spans="2:3">
      <c r="B6" s="19" t="s">
        <v>1470</v>
      </c>
      <c r="C6" s="20"/>
    </row>
    <row r="7" ht="20.1" customHeight="1" spans="2:3">
      <c r="B7" s="19" t="s">
        <v>1471</v>
      </c>
      <c r="C7" s="20"/>
    </row>
    <row r="8" ht="20.1" customHeight="1" spans="2:3">
      <c r="B8" s="19" t="s">
        <v>1472</v>
      </c>
      <c r="C8" s="20"/>
    </row>
    <row r="9" ht="20.1" customHeight="1" spans="2:3">
      <c r="B9" s="19" t="s">
        <v>1473</v>
      </c>
      <c r="C9" s="20"/>
    </row>
    <row r="10" ht="20.1" customHeight="1" spans="2:3">
      <c r="B10" s="19" t="s">
        <v>1474</v>
      </c>
      <c r="C10" s="20"/>
    </row>
    <row r="11" ht="20.1" customHeight="1" spans="2:3">
      <c r="B11" s="19" t="s">
        <v>1475</v>
      </c>
      <c r="C11" s="20"/>
    </row>
    <row r="12" ht="20.1" customHeight="1" spans="2:3">
      <c r="B12" s="19" t="s">
        <v>1476</v>
      </c>
      <c r="C12" s="20"/>
    </row>
    <row r="13" ht="20.1" customHeight="1" spans="2:3">
      <c r="B13" s="19" t="s">
        <v>1477</v>
      </c>
      <c r="C13" s="20"/>
    </row>
    <row r="14" ht="20.1" customHeight="1" spans="2:3">
      <c r="B14" s="19" t="s">
        <v>1478</v>
      </c>
      <c r="C14" s="20"/>
    </row>
    <row r="15" ht="20.1" customHeight="1" spans="2:3">
      <c r="B15" s="19" t="s">
        <v>1479</v>
      </c>
      <c r="C15" s="20"/>
    </row>
    <row r="16" ht="20.1" customHeight="1" spans="2:3">
      <c r="B16" s="19" t="s">
        <v>1480</v>
      </c>
      <c r="C16" s="20"/>
    </row>
    <row r="17" ht="20.1" customHeight="1" spans="2:3">
      <c r="B17" s="19" t="s">
        <v>1481</v>
      </c>
      <c r="C17" s="20"/>
    </row>
    <row r="18" ht="20.1" customHeight="1" spans="2:3">
      <c r="B18" s="19" t="s">
        <v>1482</v>
      </c>
      <c r="C18" s="20"/>
    </row>
    <row r="19" ht="20.1" customHeight="1" spans="2:3">
      <c r="B19" s="19" t="s">
        <v>1483</v>
      </c>
      <c r="C19" s="20"/>
    </row>
    <row r="20" ht="20.1" customHeight="1" spans="2:3">
      <c r="B20" s="19" t="s">
        <v>1484</v>
      </c>
      <c r="C20" s="20"/>
    </row>
    <row r="21" ht="20.1" customHeight="1" spans="2:3">
      <c r="B21" s="19" t="s">
        <v>1485</v>
      </c>
      <c r="C21" s="20"/>
    </row>
    <row r="22" ht="20.1" customHeight="1" spans="2:3">
      <c r="B22" s="19" t="s">
        <v>1486</v>
      </c>
      <c r="C22" s="20"/>
    </row>
    <row r="23" ht="20.1" customHeight="1" spans="2:3">
      <c r="B23" s="19" t="s">
        <v>1487</v>
      </c>
      <c r="C23" s="20"/>
    </row>
    <row r="24" ht="20.1" customHeight="1" spans="2:3">
      <c r="B24" s="19" t="s">
        <v>1488</v>
      </c>
      <c r="C24" s="20"/>
    </row>
    <row r="25" ht="20.1" customHeight="1" spans="2:3">
      <c r="B25" s="19" t="s">
        <v>1489</v>
      </c>
      <c r="C25" s="20"/>
    </row>
    <row r="26" ht="20.1" customHeight="1" spans="2:3">
      <c r="B26" s="19" t="s">
        <v>1490</v>
      </c>
      <c r="C26" s="20"/>
    </row>
    <row r="27" ht="20.1" customHeight="1" spans="2:3">
      <c r="B27" s="19" t="s">
        <v>1491</v>
      </c>
      <c r="C27" s="20"/>
    </row>
    <row r="28" ht="20.1" customHeight="1" spans="2:3">
      <c r="B28" s="19" t="s">
        <v>1492</v>
      </c>
      <c r="C28" s="20"/>
    </row>
    <row r="29" ht="20.1" customHeight="1" spans="2:3">
      <c r="B29" s="19" t="s">
        <v>1493</v>
      </c>
      <c r="C29" s="20"/>
    </row>
    <row r="30" ht="20.1" customHeight="1" spans="2:3">
      <c r="B30" s="19" t="s">
        <v>1494</v>
      </c>
      <c r="C30" s="20"/>
    </row>
    <row r="31" ht="20.1" customHeight="1" spans="2:3">
      <c r="B31" s="19" t="s">
        <v>1495</v>
      </c>
      <c r="C31" s="20"/>
    </row>
    <row r="32" ht="20.1" customHeight="1" spans="2:3">
      <c r="B32" s="19" t="s">
        <v>1496</v>
      </c>
      <c r="C32" s="20"/>
    </row>
    <row r="33" ht="20.1" customHeight="1" spans="2:3">
      <c r="B33" s="19" t="s">
        <v>1497</v>
      </c>
      <c r="C33" s="20"/>
    </row>
    <row r="34" ht="20.1" customHeight="1" spans="2:3">
      <c r="B34" s="19" t="s">
        <v>1498</v>
      </c>
      <c r="C34" s="20"/>
    </row>
    <row r="35" ht="20.1" customHeight="1" spans="2:3">
      <c r="B35" s="19" t="s">
        <v>1499</v>
      </c>
      <c r="C35" s="20"/>
    </row>
    <row r="36" ht="20.1" customHeight="1" spans="2:3">
      <c r="B36" s="19" t="s">
        <v>1500</v>
      </c>
      <c r="C36" s="20"/>
    </row>
    <row r="37" ht="20.1" customHeight="1" spans="2:3">
      <c r="B37" s="19" t="s">
        <v>1501</v>
      </c>
      <c r="C37" s="20"/>
    </row>
    <row r="38" ht="20.1" customHeight="1" spans="2:3">
      <c r="B38" s="19" t="s">
        <v>1502</v>
      </c>
      <c r="C38" s="20"/>
    </row>
    <row r="39" ht="20.1" customHeight="1" spans="2:3">
      <c r="B39" s="19" t="s">
        <v>1503</v>
      </c>
      <c r="C39" s="20"/>
    </row>
    <row r="40" ht="20.1" customHeight="1" spans="2:3">
      <c r="B40" s="19" t="s">
        <v>1504</v>
      </c>
      <c r="C40" s="20"/>
    </row>
    <row r="41" ht="20.1" customHeight="1" spans="2:3">
      <c r="B41" s="19" t="s">
        <v>1505</v>
      </c>
      <c r="C41" s="20"/>
    </row>
    <row r="42" ht="20.1" customHeight="1" spans="2:3">
      <c r="B42" s="19" t="s">
        <v>1506</v>
      </c>
      <c r="C42" s="20"/>
    </row>
    <row r="43" ht="20.1" customHeight="1" spans="2:3">
      <c r="B43" s="19" t="s">
        <v>1507</v>
      </c>
      <c r="C43" s="20"/>
    </row>
    <row r="44" ht="20.1" customHeight="1" spans="2:3">
      <c r="B44" s="19" t="s">
        <v>1508</v>
      </c>
      <c r="C44" s="20"/>
    </row>
    <row r="45" ht="20.1" customHeight="1" spans="2:3">
      <c r="B45" s="19" t="s">
        <v>1509</v>
      </c>
      <c r="C45" s="20"/>
    </row>
    <row r="46" ht="20.1" customHeight="1" spans="2:3">
      <c r="B46" s="19" t="s">
        <v>1510</v>
      </c>
      <c r="C46" s="20"/>
    </row>
    <row r="47" ht="20.1" customHeight="1" spans="2:3">
      <c r="B47" s="19" t="s">
        <v>1511</v>
      </c>
      <c r="C47" s="20"/>
    </row>
    <row r="48" ht="20.1" customHeight="1" spans="2:3">
      <c r="B48" s="19" t="s">
        <v>1512</v>
      </c>
      <c r="C48" s="20"/>
    </row>
    <row r="49" ht="20.1" customHeight="1" spans="2:3">
      <c r="B49" s="19" t="s">
        <v>1513</v>
      </c>
      <c r="C49" s="20"/>
    </row>
    <row r="50" ht="20.1" customHeight="1" spans="2:3">
      <c r="B50" s="19" t="s">
        <v>1514</v>
      </c>
      <c r="C50" s="20"/>
    </row>
    <row r="51" ht="20.1" customHeight="1" spans="1:3">
      <c r="A51" t="s">
        <v>1515</v>
      </c>
      <c r="B51" s="19" t="s">
        <v>1516</v>
      </c>
      <c r="C51" s="20"/>
    </row>
    <row r="52" ht="20.1" customHeight="1" spans="1:3">
      <c r="A52" t="s">
        <v>1517</v>
      </c>
      <c r="B52" s="19" t="s">
        <v>1518</v>
      </c>
      <c r="C52" s="20"/>
    </row>
    <row r="53" ht="20.1" customHeight="1" spans="2:3">
      <c r="B53" s="19"/>
      <c r="C53" s="20"/>
    </row>
    <row r="54" ht="20.1" customHeight="1" spans="2:3">
      <c r="B54" s="19" t="s">
        <v>1246</v>
      </c>
      <c r="C54" s="20"/>
    </row>
    <row r="55" ht="20.1" customHeight="1" spans="2:3">
      <c r="B55" s="19" t="s">
        <v>1519</v>
      </c>
      <c r="C55" s="20">
        <f>SUM(C56:C57)</f>
        <v>0</v>
      </c>
    </row>
    <row r="56" ht="20.1" customHeight="1" spans="1:3">
      <c r="A56" t="s">
        <v>1520</v>
      </c>
      <c r="B56" s="19" t="s">
        <v>1521</v>
      </c>
      <c r="C56" s="20"/>
    </row>
    <row r="57" ht="20.1" customHeight="1" spans="2:3">
      <c r="B57" s="19" t="s">
        <v>1522</v>
      </c>
      <c r="C57" s="20"/>
    </row>
    <row r="58" ht="20.1" customHeight="1" spans="1:3">
      <c r="A58" t="s">
        <v>1523</v>
      </c>
      <c r="B58" s="11" t="s">
        <v>132</v>
      </c>
      <c r="C58" s="13">
        <f>C54+C55</f>
        <v>0</v>
      </c>
    </row>
    <row r="60" spans="2:2">
      <c r="B60" t="s">
        <v>1524</v>
      </c>
    </row>
  </sheetData>
  <mergeCells count="1">
    <mergeCell ref="A1:C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showZeros="0" topLeftCell="B1" workbookViewId="0">
      <selection activeCell="G9" sqref="G9"/>
    </sheetView>
  </sheetViews>
  <sheetFormatPr defaultColWidth="9" defaultRowHeight="14.25" outlineLevelCol="3"/>
  <cols>
    <col min="1" max="1" width="33.875" hidden="1" customWidth="1"/>
    <col min="2" max="2" width="52.125" customWidth="1"/>
    <col min="3" max="3" width="25" customWidth="1"/>
  </cols>
  <sheetData>
    <row r="1" ht="27" customHeight="1" spans="1:3">
      <c r="A1" t="s">
        <v>1525</v>
      </c>
      <c r="B1" s="14" t="s">
        <v>1526</v>
      </c>
      <c r="C1" s="14"/>
    </row>
    <row r="2" ht="18.75" customHeight="1" spans="1:3">
      <c r="A2" t="s">
        <v>1466</v>
      </c>
      <c r="C2" s="24" t="s">
        <v>1165</v>
      </c>
    </row>
    <row r="3" ht="18" customHeight="1" spans="1:4">
      <c r="A3" t="s">
        <v>23</v>
      </c>
      <c r="B3" s="2" t="s">
        <v>23</v>
      </c>
      <c r="C3" s="3" t="s">
        <v>24</v>
      </c>
      <c r="D3" s="4"/>
    </row>
    <row r="4" ht="18" customHeight="1" spans="1:4">
      <c r="A4" t="s">
        <v>1468</v>
      </c>
      <c r="B4" s="19" t="s">
        <v>1527</v>
      </c>
      <c r="C4" s="16"/>
      <c r="D4" s="20"/>
    </row>
    <row r="5" ht="18" customHeight="1" spans="2:4">
      <c r="B5" s="19" t="s">
        <v>1528</v>
      </c>
      <c r="C5" s="16">
        <v>0</v>
      </c>
      <c r="D5" s="20"/>
    </row>
    <row r="6" ht="18" customHeight="1" spans="2:4">
      <c r="B6" s="19" t="s">
        <v>1529</v>
      </c>
      <c r="C6" s="16"/>
      <c r="D6" s="20"/>
    </row>
    <row r="7" ht="18" customHeight="1" spans="2:4">
      <c r="B7" s="19" t="s">
        <v>1530</v>
      </c>
      <c r="C7" s="16"/>
      <c r="D7" s="20"/>
    </row>
    <row r="8" ht="18" customHeight="1" spans="2:4">
      <c r="B8" s="19" t="s">
        <v>1531</v>
      </c>
      <c r="C8" s="16"/>
      <c r="D8" s="20"/>
    </row>
    <row r="9" ht="18" customHeight="1" spans="2:4">
      <c r="B9" s="19" t="s">
        <v>1532</v>
      </c>
      <c r="C9" s="16"/>
      <c r="D9" s="20"/>
    </row>
    <row r="10" ht="18" customHeight="1" spans="2:4">
      <c r="B10" s="19" t="s">
        <v>1533</v>
      </c>
      <c r="C10" s="16"/>
      <c r="D10" s="20"/>
    </row>
    <row r="11" ht="18" customHeight="1" spans="2:4">
      <c r="B11" s="19" t="s">
        <v>1534</v>
      </c>
      <c r="C11" s="16"/>
      <c r="D11" s="20"/>
    </row>
    <row r="12" ht="18" customHeight="1" spans="2:4">
      <c r="B12" s="19" t="s">
        <v>1535</v>
      </c>
      <c r="C12" s="16"/>
      <c r="D12" s="20"/>
    </row>
    <row r="13" ht="18" customHeight="1" spans="2:4">
      <c r="B13" s="19" t="s">
        <v>1536</v>
      </c>
      <c r="C13" s="16"/>
      <c r="D13" s="20"/>
    </row>
    <row r="14" ht="18" customHeight="1" spans="2:4">
      <c r="B14" s="19" t="s">
        <v>1537</v>
      </c>
      <c r="C14" s="16"/>
      <c r="D14" s="20"/>
    </row>
    <row r="15" ht="18" customHeight="1" spans="2:4">
      <c r="B15" s="19" t="s">
        <v>1538</v>
      </c>
      <c r="C15" s="16"/>
      <c r="D15" s="20"/>
    </row>
    <row r="16" ht="18" customHeight="1" spans="2:4">
      <c r="B16" s="19" t="s">
        <v>1539</v>
      </c>
      <c r="C16" s="16"/>
      <c r="D16" s="20"/>
    </row>
    <row r="17" ht="18" customHeight="1" spans="2:4">
      <c r="B17" s="19" t="s">
        <v>1540</v>
      </c>
      <c r="C17" s="16"/>
      <c r="D17" s="20"/>
    </row>
    <row r="18" ht="18" customHeight="1" spans="2:4">
      <c r="B18" s="19" t="s">
        <v>1541</v>
      </c>
      <c r="C18" s="16">
        <v>0</v>
      </c>
      <c r="D18" s="20"/>
    </row>
    <row r="19" ht="18" customHeight="1" spans="2:4">
      <c r="B19" s="19" t="s">
        <v>1542</v>
      </c>
      <c r="C19" s="16"/>
      <c r="D19" s="20"/>
    </row>
    <row r="20" ht="18" customHeight="1" spans="2:4">
      <c r="B20" s="19" t="s">
        <v>1543</v>
      </c>
      <c r="C20" s="16"/>
      <c r="D20" s="20"/>
    </row>
    <row r="21" ht="18" customHeight="1" spans="2:4">
      <c r="B21" s="19" t="s">
        <v>1544</v>
      </c>
      <c r="C21" s="16"/>
      <c r="D21" s="20"/>
    </row>
    <row r="22" ht="18" customHeight="1" spans="2:4">
      <c r="B22" s="19" t="s">
        <v>1545</v>
      </c>
      <c r="C22" s="16"/>
      <c r="D22" s="20"/>
    </row>
    <row r="23" ht="18" customHeight="1" spans="2:4">
      <c r="B23" s="19" t="s">
        <v>1546</v>
      </c>
      <c r="C23" s="16"/>
      <c r="D23" s="20"/>
    </row>
    <row r="24" ht="18" customHeight="1" spans="2:4">
      <c r="B24" s="19" t="s">
        <v>1547</v>
      </c>
      <c r="C24" s="16"/>
      <c r="D24" s="20"/>
    </row>
    <row r="25" ht="18" customHeight="1" spans="2:4">
      <c r="B25" s="19" t="s">
        <v>1548</v>
      </c>
      <c r="C25" s="16"/>
      <c r="D25" s="20"/>
    </row>
    <row r="26" ht="18" customHeight="1" spans="2:4">
      <c r="B26" s="19" t="s">
        <v>1549</v>
      </c>
      <c r="C26" s="16"/>
      <c r="D26" s="20"/>
    </row>
    <row r="27" ht="18" customHeight="1" spans="2:4">
      <c r="B27" s="19" t="s">
        <v>1550</v>
      </c>
      <c r="C27" s="16">
        <v>0</v>
      </c>
      <c r="D27" s="20"/>
    </row>
    <row r="28" ht="18" customHeight="1" spans="2:4">
      <c r="B28" s="19" t="s">
        <v>1551</v>
      </c>
      <c r="C28" s="16"/>
      <c r="D28" s="20"/>
    </row>
    <row r="29" ht="18" customHeight="1" spans="2:4">
      <c r="B29" s="19" t="s">
        <v>1552</v>
      </c>
      <c r="C29" s="16">
        <v>0</v>
      </c>
      <c r="D29" s="20"/>
    </row>
    <row r="30" ht="18" customHeight="1" spans="2:4">
      <c r="B30" s="19" t="s">
        <v>1553</v>
      </c>
      <c r="C30" s="16"/>
      <c r="D30" s="20"/>
    </row>
    <row r="31" ht="18" customHeight="1" spans="2:4">
      <c r="B31" s="19" t="s">
        <v>1554</v>
      </c>
      <c r="C31" s="16"/>
      <c r="D31" s="20"/>
    </row>
    <row r="32" ht="18" customHeight="1" spans="2:4">
      <c r="B32" s="19" t="s">
        <v>1555</v>
      </c>
      <c r="C32" s="16"/>
      <c r="D32" s="20"/>
    </row>
    <row r="33" ht="18" customHeight="1" spans="2:4">
      <c r="B33" s="19" t="s">
        <v>1556</v>
      </c>
      <c r="C33" s="16"/>
      <c r="D33" s="20"/>
    </row>
    <row r="34" ht="18" customHeight="1" spans="2:4">
      <c r="B34" s="19" t="s">
        <v>1557</v>
      </c>
      <c r="C34" s="16"/>
      <c r="D34" s="20"/>
    </row>
    <row r="35" ht="18" customHeight="1" spans="2:4">
      <c r="B35" s="19" t="s">
        <v>1449</v>
      </c>
      <c r="C35" s="16"/>
      <c r="D35" s="20"/>
    </row>
    <row r="36" ht="18" customHeight="1" spans="2:4">
      <c r="B36" s="19" t="s">
        <v>1558</v>
      </c>
      <c r="C36" s="16">
        <f>SUM(C37)</f>
        <v>0</v>
      </c>
      <c r="D36" s="20"/>
    </row>
    <row r="37" ht="18" customHeight="1" spans="1:4">
      <c r="A37" t="s">
        <v>1520</v>
      </c>
      <c r="B37" s="19" t="s">
        <v>1559</v>
      </c>
      <c r="C37" s="16"/>
      <c r="D37" s="20"/>
    </row>
    <row r="38" ht="18" customHeight="1" spans="2:4">
      <c r="B38" s="19"/>
      <c r="C38" s="16"/>
      <c r="D38" s="20"/>
    </row>
    <row r="39" ht="18" customHeight="1" spans="1:4">
      <c r="A39" t="s">
        <v>1523</v>
      </c>
      <c r="B39" s="11" t="s">
        <v>1138</v>
      </c>
      <c r="C39" s="12"/>
      <c r="D39" s="13"/>
    </row>
    <row r="41" spans="2:2">
      <c r="B41" t="s">
        <v>1524</v>
      </c>
    </row>
  </sheetData>
  <mergeCells count="1">
    <mergeCell ref="B1:C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showZeros="0" workbookViewId="0">
      <selection activeCell="B8" sqref="B8"/>
    </sheetView>
  </sheetViews>
  <sheetFormatPr defaultColWidth="12.125" defaultRowHeight="14.25" outlineLevelRow="4" outlineLevelCol="1"/>
  <cols>
    <col min="1" max="1" width="37.75" customWidth="1"/>
    <col min="2" max="2" width="55.375" customWidth="1"/>
    <col min="3" max="214" width="9" customWidth="1"/>
    <col min="215" max="215" width="9.75" customWidth="1"/>
    <col min="216" max="216" width="49.875" customWidth="1"/>
    <col min="217" max="217" width="11.5" customWidth="1"/>
    <col min="218" max="218" width="11.375" customWidth="1"/>
    <col min="219" max="219" width="12.625" customWidth="1"/>
    <col min="220" max="220" width="18.625" customWidth="1"/>
    <col min="221" max="227" width="12.125" customWidth="1"/>
  </cols>
  <sheetData>
    <row r="1" ht="22.5" spans="1:2">
      <c r="A1" s="21" t="s">
        <v>1560</v>
      </c>
      <c r="B1" s="21"/>
    </row>
    <row r="2" ht="24.75" customHeight="1" spans="2:2">
      <c r="B2" s="24" t="s">
        <v>1561</v>
      </c>
    </row>
    <row r="3" ht="39" customHeight="1" spans="1:2">
      <c r="A3" s="25" t="s">
        <v>1199</v>
      </c>
      <c r="B3" s="26" t="s">
        <v>1459</v>
      </c>
    </row>
    <row r="4" ht="39" customHeight="1" spans="1:2">
      <c r="A4" s="11"/>
      <c r="B4" s="13"/>
    </row>
    <row r="5" ht="26.25" customHeight="1" spans="1:1">
      <c r="A5" t="s">
        <v>1562</v>
      </c>
    </row>
  </sheetData>
  <mergeCells count="1">
    <mergeCell ref="A1:B1"/>
  </mergeCells>
  <dataValidations count="1">
    <dataValidation type="list" allowBlank="1" showInputMessage="1" showErrorMessage="1" sqref="HJ4 HJ65478:HJ65536">
      <formula1>#REF!</formula1>
    </dataValidation>
  </dataValidations>
  <printOptions horizontalCentered="1"/>
  <pageMargins left="0.433070866141732" right="0.433070866141732" top="0.748031496062992" bottom="0.748031496062992" header="0.31496062992126" footer="0.31496062992126"/>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showZeros="0" topLeftCell="B1" workbookViewId="0">
      <selection activeCell="G8" sqref="G8"/>
    </sheetView>
  </sheetViews>
  <sheetFormatPr defaultColWidth="9" defaultRowHeight="14.25" outlineLevelCol="2"/>
  <cols>
    <col min="1" max="1" width="33.875" hidden="1" customWidth="1"/>
    <col min="2" max="2" width="49.125" customWidth="1"/>
    <col min="3" max="3" width="25.5" customWidth="1"/>
  </cols>
  <sheetData>
    <row r="1" ht="27" customHeight="1" spans="1:3">
      <c r="A1" s="21" t="s">
        <v>1563</v>
      </c>
      <c r="B1" s="21"/>
      <c r="C1" s="21"/>
    </row>
    <row r="2" ht="18.75" customHeight="1" spans="1:3">
      <c r="A2" t="s">
        <v>1466</v>
      </c>
      <c r="C2" t="s">
        <v>22</v>
      </c>
    </row>
    <row r="3" ht="26.25" customHeight="1" spans="1:3">
      <c r="A3" t="s">
        <v>23</v>
      </c>
      <c r="B3" s="22" t="s">
        <v>23</v>
      </c>
      <c r="C3" s="23" t="s">
        <v>24</v>
      </c>
    </row>
    <row r="4" ht="26.25" customHeight="1" spans="2:3">
      <c r="B4" s="19" t="s">
        <v>1564</v>
      </c>
      <c r="C4" s="20"/>
    </row>
    <row r="5" ht="20.1" customHeight="1" spans="1:3">
      <c r="A5" t="s">
        <v>1468</v>
      </c>
      <c r="B5" s="19" t="s">
        <v>1565</v>
      </c>
      <c r="C5" s="20"/>
    </row>
    <row r="6" ht="20.1" customHeight="1" spans="2:3">
      <c r="B6" s="19" t="s">
        <v>1566</v>
      </c>
      <c r="C6" s="20"/>
    </row>
    <row r="7" ht="20.1" customHeight="1" spans="2:3">
      <c r="B7" s="19" t="s">
        <v>1567</v>
      </c>
      <c r="C7" s="20"/>
    </row>
    <row r="8" ht="20.1" customHeight="1" spans="2:3">
      <c r="B8" s="19" t="s">
        <v>1568</v>
      </c>
      <c r="C8" s="20"/>
    </row>
    <row r="9" ht="20.1" customHeight="1" spans="2:3">
      <c r="B9" s="19" t="s">
        <v>1569</v>
      </c>
      <c r="C9" s="20"/>
    </row>
    <row r="10" ht="20.1" customHeight="1" spans="2:3">
      <c r="B10" s="19" t="s">
        <v>1570</v>
      </c>
      <c r="C10" s="20"/>
    </row>
    <row r="11" ht="20.1" customHeight="1" spans="2:3">
      <c r="B11" s="19" t="s">
        <v>1571</v>
      </c>
      <c r="C11" s="20"/>
    </row>
    <row r="12" ht="20.1" customHeight="1" spans="2:3">
      <c r="B12" s="19" t="s">
        <v>1572</v>
      </c>
      <c r="C12" s="20"/>
    </row>
    <row r="13" ht="20.1" customHeight="1" spans="2:3">
      <c r="B13" s="19" t="s">
        <v>1573</v>
      </c>
      <c r="C13" s="20"/>
    </row>
    <row r="14" ht="20.1" customHeight="1" spans="2:3">
      <c r="B14" s="19"/>
      <c r="C14" s="20"/>
    </row>
    <row r="15" ht="20.1" customHeight="1" spans="2:3">
      <c r="B15" s="19" t="s">
        <v>1246</v>
      </c>
      <c r="C15" s="20"/>
    </row>
    <row r="16" ht="20.1" customHeight="1" spans="2:3">
      <c r="B16" s="19" t="s">
        <v>1519</v>
      </c>
      <c r="C16" s="20"/>
    </row>
    <row r="17" ht="20.1" customHeight="1" spans="1:3">
      <c r="A17" t="s">
        <v>1520</v>
      </c>
      <c r="B17" s="19" t="s">
        <v>1521</v>
      </c>
      <c r="C17" s="20"/>
    </row>
    <row r="18" ht="20.1" customHeight="1" spans="2:3">
      <c r="B18" s="19" t="s">
        <v>1522</v>
      </c>
      <c r="C18" s="20"/>
    </row>
    <row r="19" ht="20.1" customHeight="1" spans="1:3">
      <c r="A19" t="s">
        <v>1523</v>
      </c>
      <c r="B19" s="11" t="s">
        <v>132</v>
      </c>
      <c r="C19" s="13"/>
    </row>
    <row r="21" spans="2:2">
      <c r="B21" t="s">
        <v>1524</v>
      </c>
    </row>
  </sheetData>
  <mergeCells count="1">
    <mergeCell ref="A1:C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8"/>
  <sheetViews>
    <sheetView showZeros="0" workbookViewId="0">
      <selection activeCell="G12" sqref="G12"/>
    </sheetView>
  </sheetViews>
  <sheetFormatPr defaultColWidth="9" defaultRowHeight="14.25" outlineLevelCol="1"/>
  <cols>
    <col min="1" max="1" width="52.125" customWidth="1"/>
    <col min="2" max="2" width="25" customWidth="1"/>
  </cols>
  <sheetData>
    <row r="1" ht="27" customHeight="1" spans="1:2">
      <c r="A1" s="21" t="s">
        <v>1574</v>
      </c>
      <c r="B1" s="21"/>
    </row>
    <row r="2" ht="18.75" customHeight="1" spans="2:2">
      <c r="B2" t="s">
        <v>22</v>
      </c>
    </row>
    <row r="3" ht="18" customHeight="1" spans="1:2">
      <c r="A3" s="2" t="s">
        <v>23</v>
      </c>
      <c r="B3" s="4" t="s">
        <v>24</v>
      </c>
    </row>
    <row r="4" ht="18" customHeight="1" spans="1:2">
      <c r="A4" s="19" t="s">
        <v>1575</v>
      </c>
      <c r="B4" s="20"/>
    </row>
    <row r="5" ht="18" customHeight="1" spans="1:2">
      <c r="A5" s="19" t="s">
        <v>1576</v>
      </c>
      <c r="B5" s="20"/>
    </row>
    <row r="6" ht="18" customHeight="1" spans="1:2">
      <c r="A6" s="19" t="s">
        <v>1577</v>
      </c>
      <c r="B6" s="20"/>
    </row>
    <row r="7" ht="18" customHeight="1" spans="1:2">
      <c r="A7" s="19" t="s">
        <v>1578</v>
      </c>
      <c r="B7" s="20"/>
    </row>
    <row r="8" ht="18" customHeight="1" spans="1:2">
      <c r="A8" s="19" t="s">
        <v>1579</v>
      </c>
      <c r="B8" s="20"/>
    </row>
    <row r="9" ht="18" customHeight="1" spans="1:2">
      <c r="A9" s="19" t="s">
        <v>1580</v>
      </c>
      <c r="B9" s="20"/>
    </row>
    <row r="10" ht="18" customHeight="1" spans="1:2">
      <c r="A10" s="19" t="s">
        <v>1581</v>
      </c>
      <c r="B10" s="20"/>
    </row>
    <row r="11" ht="18" customHeight="1" spans="1:2">
      <c r="A11" s="19" t="s">
        <v>1582</v>
      </c>
      <c r="B11" s="20"/>
    </row>
    <row r="12" ht="18" customHeight="1" spans="1:2">
      <c r="A12" s="19" t="s">
        <v>1578</v>
      </c>
      <c r="B12" s="20"/>
    </row>
    <row r="13" ht="18" customHeight="1" spans="1:2">
      <c r="A13" s="19" t="s">
        <v>1583</v>
      </c>
      <c r="B13" s="20"/>
    </row>
    <row r="14" ht="18" customHeight="1" spans="1:2">
      <c r="A14" s="19" t="s">
        <v>1584</v>
      </c>
      <c r="B14" s="20"/>
    </row>
    <row r="15" ht="18" customHeight="1" spans="1:2">
      <c r="A15" s="19" t="s">
        <v>1585</v>
      </c>
      <c r="B15" s="20"/>
    </row>
    <row r="16" ht="18" customHeight="1" spans="1:2">
      <c r="A16" s="19" t="s">
        <v>1586</v>
      </c>
      <c r="B16" s="20"/>
    </row>
    <row r="17" ht="18" customHeight="1" spans="1:2">
      <c r="A17" s="19" t="s">
        <v>1587</v>
      </c>
      <c r="B17" s="20"/>
    </row>
    <row r="18" ht="18" customHeight="1" spans="1:2">
      <c r="A18" s="19" t="s">
        <v>1588</v>
      </c>
      <c r="B18" s="20"/>
    </row>
    <row r="19" ht="18" customHeight="1" spans="1:2">
      <c r="A19" s="19" t="s">
        <v>1589</v>
      </c>
      <c r="B19" s="20"/>
    </row>
    <row r="20" ht="18" customHeight="1" spans="1:2">
      <c r="A20" s="19" t="s">
        <v>1590</v>
      </c>
      <c r="B20" s="20"/>
    </row>
    <row r="21" ht="18" customHeight="1" spans="1:2">
      <c r="A21" s="19" t="s">
        <v>1591</v>
      </c>
      <c r="B21" s="20"/>
    </row>
    <row r="22" ht="18" customHeight="1" spans="1:2">
      <c r="A22" s="19" t="s">
        <v>1592</v>
      </c>
      <c r="B22" s="20"/>
    </row>
    <row r="23" ht="18" customHeight="1" spans="1:2">
      <c r="A23" s="19" t="s">
        <v>1593</v>
      </c>
      <c r="B23" s="20"/>
    </row>
    <row r="24" ht="18" customHeight="1" spans="1:2">
      <c r="A24" s="19" t="s">
        <v>1594</v>
      </c>
      <c r="B24" s="20"/>
    </row>
    <row r="25" ht="18" customHeight="1" spans="1:2">
      <c r="A25" s="19" t="s">
        <v>1595</v>
      </c>
      <c r="B25" s="20"/>
    </row>
    <row r="26" ht="18" customHeight="1" spans="1:2">
      <c r="A26" s="19" t="s">
        <v>1596</v>
      </c>
      <c r="B26" s="20"/>
    </row>
    <row r="27" ht="18" customHeight="1" spans="1:2">
      <c r="A27" s="19" t="s">
        <v>1597</v>
      </c>
      <c r="B27" s="20"/>
    </row>
    <row r="28" ht="18" customHeight="1" spans="1:2">
      <c r="A28" s="19" t="s">
        <v>1598</v>
      </c>
      <c r="B28" s="20"/>
    </row>
    <row r="29" ht="18" customHeight="1" spans="1:2">
      <c r="A29" s="19" t="s">
        <v>1599</v>
      </c>
      <c r="B29" s="20"/>
    </row>
    <row r="30" ht="18" customHeight="1" spans="1:2">
      <c r="A30" s="19" t="s">
        <v>1600</v>
      </c>
      <c r="B30" s="20"/>
    </row>
    <row r="31" ht="18" customHeight="1" spans="1:2">
      <c r="A31" s="19" t="s">
        <v>1601</v>
      </c>
      <c r="B31" s="20"/>
    </row>
    <row r="32" ht="18" customHeight="1" spans="1:2">
      <c r="A32" s="19" t="s">
        <v>1578</v>
      </c>
      <c r="B32" s="20"/>
    </row>
    <row r="33" ht="18" customHeight="1" spans="1:2">
      <c r="A33" s="19" t="s">
        <v>1602</v>
      </c>
      <c r="B33" s="20"/>
    </row>
    <row r="34" ht="18" customHeight="1" spans="1:2">
      <c r="A34" s="19" t="s">
        <v>1603</v>
      </c>
      <c r="B34" s="20"/>
    </row>
    <row r="35" ht="18" customHeight="1" spans="1:2">
      <c r="A35" s="19" t="s">
        <v>1604</v>
      </c>
      <c r="B35" s="20"/>
    </row>
    <row r="36" ht="18" customHeight="1" spans="1:2">
      <c r="A36" s="19" t="s">
        <v>1605</v>
      </c>
      <c r="B36" s="20"/>
    </row>
    <row r="37" ht="18" customHeight="1" spans="1:2">
      <c r="A37" s="19" t="s">
        <v>1606</v>
      </c>
      <c r="B37" s="20"/>
    </row>
    <row r="38" ht="18" customHeight="1" spans="1:2">
      <c r="A38" s="19" t="s">
        <v>1607</v>
      </c>
      <c r="B38" s="20"/>
    </row>
    <row r="39" ht="18" customHeight="1" spans="1:2">
      <c r="A39" s="19" t="s">
        <v>1608</v>
      </c>
      <c r="B39" s="20"/>
    </row>
    <row r="40" ht="18" customHeight="1" spans="1:2">
      <c r="A40" s="19" t="s">
        <v>1609</v>
      </c>
      <c r="B40" s="20"/>
    </row>
    <row r="41" ht="18" customHeight="1" spans="1:2">
      <c r="A41" s="19" t="s">
        <v>1610</v>
      </c>
      <c r="B41" s="20"/>
    </row>
    <row r="42" ht="18" customHeight="1" spans="1:2">
      <c r="A42" s="19" t="s">
        <v>1449</v>
      </c>
      <c r="B42" s="20"/>
    </row>
    <row r="43" ht="18" customHeight="1" spans="1:2">
      <c r="A43" s="19" t="s">
        <v>1558</v>
      </c>
      <c r="B43" s="20"/>
    </row>
    <row r="44" ht="18" customHeight="1" spans="1:2">
      <c r="A44" s="19" t="s">
        <v>1611</v>
      </c>
      <c r="B44" s="20"/>
    </row>
    <row r="45" ht="18" customHeight="1" spans="1:2">
      <c r="A45" s="19" t="s">
        <v>1612</v>
      </c>
      <c r="B45" s="20"/>
    </row>
    <row r="46" ht="18" customHeight="1" spans="1:2">
      <c r="A46" s="11" t="s">
        <v>1138</v>
      </c>
      <c r="B46" s="13"/>
    </row>
    <row r="48" spans="1:1">
      <c r="A48" t="s">
        <v>1524</v>
      </c>
    </row>
  </sheetData>
  <mergeCells count="1">
    <mergeCell ref="A1:B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3"/>
  <sheetViews>
    <sheetView workbookViewId="0">
      <selection activeCell="B12" sqref="B12"/>
    </sheetView>
  </sheetViews>
  <sheetFormatPr defaultColWidth="9" defaultRowHeight="14.25" outlineLevelCol="5"/>
  <cols>
    <col min="1" max="1" width="24.625" customWidth="1"/>
    <col min="2" max="2" width="28" customWidth="1"/>
    <col min="3" max="3" width="19.25" customWidth="1"/>
    <col min="4" max="4" width="44.375" customWidth="1"/>
    <col min="5" max="5" width="12.375" customWidth="1"/>
    <col min="6" max="6" width="21.125" customWidth="1"/>
  </cols>
  <sheetData>
    <row r="2" ht="22.5" spans="1:6">
      <c r="A2" s="1" t="s">
        <v>1613</v>
      </c>
      <c r="B2" s="1"/>
      <c r="C2" s="1"/>
      <c r="D2" s="1"/>
      <c r="E2" s="1"/>
      <c r="F2" s="1"/>
    </row>
    <row r="3" ht="18" customHeight="1" spans="6:6">
      <c r="F3" t="s">
        <v>22</v>
      </c>
    </row>
    <row r="4" ht="30.75" customHeight="1" spans="1:6">
      <c r="A4" s="2" t="s">
        <v>1196</v>
      </c>
      <c r="B4" s="3" t="s">
        <v>1199</v>
      </c>
      <c r="C4" s="3" t="s">
        <v>1614</v>
      </c>
      <c r="D4" s="3" t="s">
        <v>1615</v>
      </c>
      <c r="E4" s="3" t="s">
        <v>1459</v>
      </c>
      <c r="F4" s="4" t="s">
        <v>1616</v>
      </c>
    </row>
    <row r="5" ht="30.75" customHeight="1" spans="1:6">
      <c r="A5" s="19" t="s">
        <v>1617</v>
      </c>
      <c r="B5" s="16" t="s">
        <v>1618</v>
      </c>
      <c r="C5" s="16" t="s">
        <v>1619</v>
      </c>
      <c r="D5" s="16" t="s">
        <v>1620</v>
      </c>
      <c r="E5" s="16">
        <v>8800</v>
      </c>
      <c r="F5" s="20"/>
    </row>
    <row r="6" ht="30.75" customHeight="1" spans="1:6">
      <c r="A6" s="19" t="s">
        <v>1617</v>
      </c>
      <c r="B6" s="16" t="s">
        <v>1621</v>
      </c>
      <c r="C6" s="16">
        <v>2130505</v>
      </c>
      <c r="D6" s="16" t="s">
        <v>1622</v>
      </c>
      <c r="E6" s="16">
        <v>132000</v>
      </c>
      <c r="F6" s="20"/>
    </row>
    <row r="7" ht="30.75" customHeight="1" spans="1:6">
      <c r="A7" s="19" t="s">
        <v>1617</v>
      </c>
      <c r="B7" s="16" t="s">
        <v>1623</v>
      </c>
      <c r="C7" s="16" t="s">
        <v>1619</v>
      </c>
      <c r="D7" s="16" t="s">
        <v>1620</v>
      </c>
      <c r="E7" s="16">
        <v>10000</v>
      </c>
      <c r="F7" s="20"/>
    </row>
    <row r="8" ht="30.75" customHeight="1" spans="1:6">
      <c r="A8" s="11"/>
      <c r="B8" s="12"/>
      <c r="C8" s="12"/>
      <c r="D8" s="12"/>
      <c r="E8" s="12"/>
      <c r="F8" s="13"/>
    </row>
    <row r="9" ht="30.75" customHeight="1"/>
    <row r="10" ht="30.75" customHeight="1"/>
    <row r="11" ht="30.75" customHeight="1"/>
    <row r="12" ht="30.75" customHeight="1"/>
    <row r="13" ht="30.75" customHeight="1"/>
  </sheetData>
  <mergeCells count="1">
    <mergeCell ref="A2:F2"/>
  </mergeCells>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3"/>
  <sheetViews>
    <sheetView showGridLines="0" showZeros="0" tabSelected="1" zoomScale="93" zoomScaleNormal="93" workbookViewId="0">
      <pane ySplit="3" topLeftCell="A88" activePane="bottomLeft" state="frozen"/>
      <selection/>
      <selection pane="bottomLeft" activeCell="A1" sqref="A1:B1"/>
    </sheetView>
  </sheetViews>
  <sheetFormatPr defaultColWidth="9" defaultRowHeight="14.25" outlineLevelCol="1"/>
  <cols>
    <col min="1" max="1" width="53.125" customWidth="1"/>
    <col min="2" max="2" width="24.75" customWidth="1"/>
    <col min="9" max="9" width="15" customWidth="1"/>
  </cols>
  <sheetData>
    <row r="1" ht="28.5" customHeight="1" spans="1:2">
      <c r="A1" s="21" t="s">
        <v>21</v>
      </c>
      <c r="B1" s="21"/>
    </row>
    <row r="2" ht="20.25" customHeight="1" spans="2:2">
      <c r="B2" t="s">
        <v>22</v>
      </c>
    </row>
    <row r="3" ht="21.95" customHeight="1" spans="1:2">
      <c r="A3" s="2" t="s">
        <v>23</v>
      </c>
      <c r="B3" s="4" t="s">
        <v>24</v>
      </c>
    </row>
    <row r="4" ht="21.95" customHeight="1" spans="1:2">
      <c r="A4" s="19" t="s">
        <v>25</v>
      </c>
      <c r="B4" s="20">
        <f>SUM(B5:B20)</f>
        <v>15050000</v>
      </c>
    </row>
    <row r="5" ht="21.95" customHeight="1" spans="1:2">
      <c r="A5" s="19" t="s">
        <v>26</v>
      </c>
      <c r="B5" s="20">
        <v>7200000</v>
      </c>
    </row>
    <row r="6" ht="21.95" customHeight="1" spans="1:2">
      <c r="A6" s="19" t="s">
        <v>27</v>
      </c>
      <c r="B6" s="20">
        <v>550000</v>
      </c>
    </row>
    <row r="7" ht="21.95" customHeight="1" spans="1:2">
      <c r="A7" s="19" t="s">
        <v>28</v>
      </c>
      <c r="B7" s="20"/>
    </row>
    <row r="8" ht="21.95" customHeight="1" spans="1:2">
      <c r="A8" s="19" t="s">
        <v>29</v>
      </c>
      <c r="B8" s="20">
        <v>300000</v>
      </c>
    </row>
    <row r="9" ht="21.95" customHeight="1" spans="1:2">
      <c r="A9" s="19" t="s">
        <v>30</v>
      </c>
      <c r="B9" s="20"/>
    </row>
    <row r="10" ht="21.95" customHeight="1" spans="1:2">
      <c r="A10" s="19" t="s">
        <v>31</v>
      </c>
      <c r="B10" s="20"/>
    </row>
    <row r="11" ht="21.95" customHeight="1" spans="1:2">
      <c r="A11" s="19" t="s">
        <v>32</v>
      </c>
      <c r="B11" s="20">
        <v>2000000</v>
      </c>
    </row>
    <row r="12" ht="21.95" customHeight="1" spans="1:2">
      <c r="A12" s="19" t="s">
        <v>33</v>
      </c>
      <c r="B12" s="20"/>
    </row>
    <row r="13" ht="21.95" customHeight="1" spans="1:2">
      <c r="A13" s="19" t="s">
        <v>34</v>
      </c>
      <c r="B13" s="20">
        <v>5000000</v>
      </c>
    </row>
    <row r="14" ht="21.95" customHeight="1" spans="1:2">
      <c r="A14" s="19" t="s">
        <v>35</v>
      </c>
      <c r="B14" s="20"/>
    </row>
    <row r="15" ht="21.95" customHeight="1" spans="1:2">
      <c r="A15" s="19" t="s">
        <v>36</v>
      </c>
      <c r="B15" s="20"/>
    </row>
    <row r="16" ht="21.95" customHeight="1" spans="1:2">
      <c r="A16" s="19" t="s">
        <v>37</v>
      </c>
      <c r="B16" s="20"/>
    </row>
    <row r="17" ht="21.95" customHeight="1" spans="1:2">
      <c r="A17" s="19" t="s">
        <v>38</v>
      </c>
      <c r="B17" s="20"/>
    </row>
    <row r="18" ht="21.95" customHeight="1" spans="1:2">
      <c r="A18" s="19" t="s">
        <v>39</v>
      </c>
      <c r="B18" s="20"/>
    </row>
    <row r="19" ht="21.95" customHeight="1" spans="1:2">
      <c r="A19" s="19" t="s">
        <v>40</v>
      </c>
      <c r="B19" s="20"/>
    </row>
    <row r="20" ht="21.95" customHeight="1" spans="1:2">
      <c r="A20" s="19" t="s">
        <v>41</v>
      </c>
      <c r="B20" s="20"/>
    </row>
    <row r="21" ht="21.95" customHeight="1" spans="1:2">
      <c r="A21" s="19" t="s">
        <v>42</v>
      </c>
      <c r="B21" s="20"/>
    </row>
    <row r="22" ht="21.95" customHeight="1" spans="1:2">
      <c r="A22" s="19" t="s">
        <v>43</v>
      </c>
      <c r="B22" s="20"/>
    </row>
    <row r="23" ht="21.95" customHeight="1" spans="1:2">
      <c r="A23" s="19" t="s">
        <v>44</v>
      </c>
      <c r="B23" s="20"/>
    </row>
    <row r="24" ht="21.95" customHeight="1" spans="1:2">
      <c r="A24" s="19" t="s">
        <v>45</v>
      </c>
      <c r="B24" s="20"/>
    </row>
    <row r="25" ht="21.95" customHeight="1" spans="1:2">
      <c r="A25" s="19" t="s">
        <v>46</v>
      </c>
      <c r="B25" s="20"/>
    </row>
    <row r="26" ht="21.95" customHeight="1" spans="1:2">
      <c r="A26" s="19" t="s">
        <v>47</v>
      </c>
      <c r="B26" s="20"/>
    </row>
    <row r="27" ht="21.95" customHeight="1" spans="1:2">
      <c r="A27" s="19" t="s">
        <v>48</v>
      </c>
      <c r="B27" s="20"/>
    </row>
    <row r="28" ht="21.95" customHeight="1" spans="1:2">
      <c r="A28" s="19" t="s">
        <v>49</v>
      </c>
      <c r="B28" s="20"/>
    </row>
    <row r="29" ht="21.95" customHeight="1" spans="1:2">
      <c r="A29" s="19" t="s">
        <v>50</v>
      </c>
      <c r="B29" s="20"/>
    </row>
    <row r="30" ht="20.1" customHeight="1" spans="1:2">
      <c r="A30" s="19" t="s">
        <v>51</v>
      </c>
      <c r="B30" s="20">
        <f>B21+B4</f>
        <v>15050000</v>
      </c>
    </row>
    <row r="31" ht="20.1" customHeight="1" spans="1:2">
      <c r="A31" s="19" t="s">
        <v>52</v>
      </c>
      <c r="B31" s="20">
        <f>SUM(B32,B103,B104,B108:B111)</f>
        <v>97123467.24</v>
      </c>
    </row>
    <row r="32" ht="20.1" customHeight="1" spans="1:2">
      <c r="A32" s="19" t="s">
        <v>53</v>
      </c>
      <c r="B32" s="20">
        <f>B33+B40+B81</f>
        <v>71570138.8</v>
      </c>
    </row>
    <row r="33" ht="20.1" customHeight="1" spans="1:2">
      <c r="A33" s="19" t="s">
        <v>54</v>
      </c>
      <c r="B33" s="20">
        <f>SUM(B34:B39)</f>
        <v>0</v>
      </c>
    </row>
    <row r="34" ht="20.1" customHeight="1" spans="1:2">
      <c r="A34" s="19" t="s">
        <v>55</v>
      </c>
      <c r="B34" s="20"/>
    </row>
    <row r="35" ht="20.1" customHeight="1" spans="1:2">
      <c r="A35" s="19" t="s">
        <v>56</v>
      </c>
      <c r="B35" s="20"/>
    </row>
    <row r="36" ht="20.1" customHeight="1" spans="1:2">
      <c r="A36" s="19" t="s">
        <v>57</v>
      </c>
      <c r="B36" s="20"/>
    </row>
    <row r="37" ht="20.1" customHeight="1" spans="1:2">
      <c r="A37" s="19" t="s">
        <v>58</v>
      </c>
      <c r="B37" s="20"/>
    </row>
    <row r="38" ht="20.1" customHeight="1" spans="1:2">
      <c r="A38" s="19" t="s">
        <v>59</v>
      </c>
      <c r="B38" s="20"/>
    </row>
    <row r="39" ht="20.1" customHeight="1" spans="1:2">
      <c r="A39" s="19" t="s">
        <v>60</v>
      </c>
      <c r="B39" s="20"/>
    </row>
    <row r="40" ht="20.1" customHeight="1" spans="1:2">
      <c r="A40" s="19" t="s">
        <v>61</v>
      </c>
      <c r="B40" s="20">
        <f>SUM(B41:B80)</f>
        <v>56359898</v>
      </c>
    </row>
    <row r="41" ht="20.1" customHeight="1" spans="1:2">
      <c r="A41" s="19" t="s">
        <v>62</v>
      </c>
      <c r="B41" s="20">
        <v>55690277</v>
      </c>
    </row>
    <row r="42" ht="20.1" customHeight="1" spans="1:2">
      <c r="A42" s="19" t="s">
        <v>63</v>
      </c>
      <c r="B42" s="20"/>
    </row>
    <row r="43" ht="20.1" customHeight="1" spans="1:2">
      <c r="A43" s="19" t="s">
        <v>64</v>
      </c>
      <c r="B43" s="20"/>
    </row>
    <row r="44" ht="20.1" customHeight="1" spans="1:2">
      <c r="A44" s="19" t="s">
        <v>65</v>
      </c>
      <c r="B44" s="20"/>
    </row>
    <row r="45" ht="20.1" customHeight="1" spans="1:2">
      <c r="A45" s="19" t="s">
        <v>66</v>
      </c>
      <c r="B45" s="20"/>
    </row>
    <row r="46" ht="20.1" customHeight="1" spans="1:2">
      <c r="A46" s="19" t="s">
        <v>67</v>
      </c>
      <c r="B46" s="20"/>
    </row>
    <row r="47" ht="20.1" customHeight="1" spans="1:2">
      <c r="A47" s="19" t="s">
        <v>68</v>
      </c>
      <c r="B47" s="20"/>
    </row>
    <row r="48" ht="20.1" customHeight="1" spans="1:2">
      <c r="A48" s="19" t="s">
        <v>69</v>
      </c>
      <c r="B48" s="20"/>
    </row>
    <row r="49" ht="20.1" customHeight="1" spans="1:2">
      <c r="A49" s="19" t="s">
        <v>70</v>
      </c>
      <c r="B49" s="20"/>
    </row>
    <row r="50" ht="20.1" customHeight="1" spans="1:2">
      <c r="A50" s="19" t="s">
        <v>71</v>
      </c>
      <c r="B50" s="20"/>
    </row>
    <row r="51" ht="20.1" customHeight="1" spans="1:2">
      <c r="A51" s="19" t="s">
        <v>72</v>
      </c>
      <c r="B51" s="20"/>
    </row>
    <row r="52" ht="20.1" customHeight="1" spans="1:2">
      <c r="A52" s="19" t="s">
        <v>73</v>
      </c>
      <c r="B52" s="20"/>
    </row>
    <row r="53" ht="20.1" customHeight="1" spans="1:2">
      <c r="A53" s="19" t="s">
        <v>74</v>
      </c>
      <c r="B53" s="20"/>
    </row>
    <row r="54" ht="20.1" customHeight="1" spans="1:2">
      <c r="A54" s="19" t="s">
        <v>75</v>
      </c>
      <c r="B54" s="20"/>
    </row>
    <row r="55" ht="20.1" customHeight="1" spans="1:2">
      <c r="A55" s="19" t="s">
        <v>76</v>
      </c>
      <c r="B55" s="20"/>
    </row>
    <row r="56" ht="20.1" customHeight="1" spans="1:2">
      <c r="A56" s="19" t="s">
        <v>77</v>
      </c>
      <c r="B56" s="20"/>
    </row>
    <row r="57" ht="20.1" customHeight="1" spans="1:2">
      <c r="A57" s="19" t="s">
        <v>78</v>
      </c>
      <c r="B57" s="20"/>
    </row>
    <row r="58" ht="20.1" customHeight="1" spans="1:2">
      <c r="A58" s="19" t="s">
        <v>79</v>
      </c>
      <c r="B58" s="20"/>
    </row>
    <row r="59" ht="20.1" customHeight="1" spans="1:2">
      <c r="A59" s="19" t="s">
        <v>80</v>
      </c>
      <c r="B59" s="20"/>
    </row>
    <row r="60" ht="20.1" customHeight="1" spans="1:2">
      <c r="A60" s="19" t="s">
        <v>81</v>
      </c>
      <c r="B60" s="20"/>
    </row>
    <row r="61" ht="20.1" customHeight="1" spans="1:2">
      <c r="A61" s="19" t="s">
        <v>82</v>
      </c>
      <c r="B61" s="20"/>
    </row>
    <row r="62" ht="20.1" customHeight="1" spans="1:2">
      <c r="A62" s="19" t="s">
        <v>83</v>
      </c>
      <c r="B62" s="20"/>
    </row>
    <row r="63" ht="20.1" customHeight="1" spans="1:2">
      <c r="A63" s="19" t="s">
        <v>84</v>
      </c>
      <c r="B63" s="20"/>
    </row>
    <row r="64" ht="20.1" customHeight="1" spans="1:2">
      <c r="A64" s="19" t="s">
        <v>85</v>
      </c>
      <c r="B64" s="20"/>
    </row>
    <row r="65" ht="20.1" customHeight="1" spans="1:2">
      <c r="A65" s="19" t="s">
        <v>86</v>
      </c>
      <c r="B65" s="20"/>
    </row>
    <row r="66" ht="20.1" customHeight="1" spans="1:2">
      <c r="A66" s="19" t="s">
        <v>87</v>
      </c>
      <c r="B66" s="20"/>
    </row>
    <row r="67" ht="20.1" customHeight="1" spans="1:2">
      <c r="A67" s="19" t="s">
        <v>88</v>
      </c>
      <c r="B67" s="20"/>
    </row>
    <row r="68" ht="20.1" customHeight="1" spans="1:2">
      <c r="A68" s="19" t="s">
        <v>89</v>
      </c>
      <c r="B68" s="20"/>
    </row>
    <row r="69" ht="20.1" customHeight="1" spans="1:2">
      <c r="A69" s="19" t="s">
        <v>90</v>
      </c>
      <c r="B69" s="20"/>
    </row>
    <row r="70" ht="20.1" customHeight="1" spans="1:2">
      <c r="A70" s="19" t="s">
        <v>91</v>
      </c>
      <c r="B70" s="20"/>
    </row>
    <row r="71" ht="20.1" customHeight="1" spans="1:2">
      <c r="A71" s="19" t="s">
        <v>92</v>
      </c>
      <c r="B71" s="20"/>
    </row>
    <row r="72" ht="20.1" customHeight="1" spans="1:2">
      <c r="A72" s="19" t="s">
        <v>93</v>
      </c>
      <c r="B72" s="20"/>
    </row>
    <row r="73" ht="20.1" customHeight="1" spans="1:2">
      <c r="A73" s="19" t="s">
        <v>94</v>
      </c>
      <c r="B73" s="20"/>
    </row>
    <row r="74" ht="20.1" customHeight="1" spans="1:2">
      <c r="A74" s="19" t="s">
        <v>95</v>
      </c>
      <c r="B74" s="20"/>
    </row>
    <row r="75" ht="20.1" customHeight="1" spans="1:2">
      <c r="A75" s="19" t="s">
        <v>96</v>
      </c>
      <c r="B75" s="20"/>
    </row>
    <row r="76" ht="20.1" customHeight="1" spans="1:2">
      <c r="A76" s="19" t="s">
        <v>97</v>
      </c>
      <c r="B76" s="20"/>
    </row>
    <row r="77" ht="20.1" customHeight="1" spans="1:2">
      <c r="A77" s="19" t="s">
        <v>98</v>
      </c>
      <c r="B77" s="20"/>
    </row>
    <row r="78" ht="20.1" customHeight="1" spans="1:2">
      <c r="A78" s="19" t="s">
        <v>99</v>
      </c>
      <c r="B78" s="20"/>
    </row>
    <row r="79" ht="20.1" customHeight="1" spans="1:2">
      <c r="A79" s="19" t="s">
        <v>100</v>
      </c>
      <c r="B79" s="20"/>
    </row>
    <row r="80" ht="20.1" customHeight="1" spans="1:2">
      <c r="A80" s="19" t="s">
        <v>101</v>
      </c>
      <c r="B80" s="20">
        <v>669621</v>
      </c>
    </row>
    <row r="81" ht="20.1" customHeight="1" spans="1:2">
      <c r="A81" s="19" t="s">
        <v>102</v>
      </c>
      <c r="B81" s="20">
        <f>SUM(B82:B100)</f>
        <v>15210240.8</v>
      </c>
    </row>
    <row r="82" ht="20.1" customHeight="1" spans="1:2">
      <c r="A82" s="19" t="s">
        <v>103</v>
      </c>
      <c r="B82" s="20">
        <v>330114.8</v>
      </c>
    </row>
    <row r="83" ht="20.1" customHeight="1" spans="1:2">
      <c r="A83" s="19" t="s">
        <v>104</v>
      </c>
      <c r="B83" s="20"/>
    </row>
    <row r="84" ht="20.1" customHeight="1" spans="1:2">
      <c r="A84" s="19" t="s">
        <v>105</v>
      </c>
      <c r="B84" s="20"/>
    </row>
    <row r="85" ht="20.1" customHeight="1" spans="1:2">
      <c r="A85" s="19" t="s">
        <v>106</v>
      </c>
      <c r="B85" s="20">
        <v>2912400</v>
      </c>
    </row>
    <row r="86" ht="20.1" customHeight="1" spans="1:2">
      <c r="A86" s="19" t="s">
        <v>107</v>
      </c>
      <c r="B86" s="20"/>
    </row>
    <row r="87" ht="20.1" customHeight="1" spans="1:2">
      <c r="A87" s="19" t="s">
        <v>108</v>
      </c>
      <c r="B87" s="20"/>
    </row>
    <row r="88" ht="20.1" customHeight="1" spans="1:2">
      <c r="A88" s="19" t="s">
        <v>109</v>
      </c>
      <c r="B88" s="20"/>
    </row>
    <row r="89" ht="20.1" customHeight="1" spans="1:2">
      <c r="A89" s="19" t="s">
        <v>110</v>
      </c>
      <c r="B89" s="20">
        <v>6095174</v>
      </c>
    </row>
    <row r="90" ht="20.1" customHeight="1" spans="1:2">
      <c r="A90" s="19" t="s">
        <v>111</v>
      </c>
      <c r="B90" s="20">
        <v>3364200</v>
      </c>
    </row>
    <row r="91" ht="20.1" customHeight="1" spans="1:2">
      <c r="A91" s="19" t="s">
        <v>112</v>
      </c>
      <c r="B91" s="20"/>
    </row>
    <row r="92" ht="20.1" customHeight="1" spans="1:2">
      <c r="A92" s="19" t="s">
        <v>113</v>
      </c>
      <c r="B92" s="20"/>
    </row>
    <row r="93" ht="20.1" customHeight="1" spans="1:2">
      <c r="A93" s="19" t="s">
        <v>114</v>
      </c>
      <c r="B93" s="20">
        <v>2258369</v>
      </c>
    </row>
    <row r="94" ht="20.1" customHeight="1" spans="1:2">
      <c r="A94" s="19" t="s">
        <v>115</v>
      </c>
      <c r="B94" s="20"/>
    </row>
    <row r="95" ht="21.75" customHeight="1" spans="1:2">
      <c r="A95" s="19" t="s">
        <v>116</v>
      </c>
      <c r="B95" s="20"/>
    </row>
    <row r="96" spans="1:2">
      <c r="A96" s="19" t="s">
        <v>117</v>
      </c>
      <c r="B96" s="20">
        <v>228143</v>
      </c>
    </row>
    <row r="97" spans="1:2">
      <c r="A97" s="19" t="s">
        <v>118</v>
      </c>
      <c r="B97" s="20"/>
    </row>
    <row r="98" spans="1:2">
      <c r="A98" s="19" t="s">
        <v>119</v>
      </c>
      <c r="B98" s="20"/>
    </row>
    <row r="99" spans="1:2">
      <c r="A99" s="19" t="s">
        <v>120</v>
      </c>
      <c r="B99" s="20">
        <v>21840</v>
      </c>
    </row>
    <row r="100" spans="1:2">
      <c r="A100" s="19" t="s">
        <v>121</v>
      </c>
      <c r="B100" s="20"/>
    </row>
    <row r="101" spans="1:2">
      <c r="A101" s="19" t="s">
        <v>122</v>
      </c>
      <c r="B101" s="20"/>
    </row>
    <row r="102" spans="1:2">
      <c r="A102" s="19"/>
      <c r="B102" s="20"/>
    </row>
    <row r="103" spans="1:2">
      <c r="A103" s="19" t="s">
        <v>123</v>
      </c>
      <c r="B103" s="20">
        <v>9443544</v>
      </c>
    </row>
    <row r="104" spans="1:2">
      <c r="A104" s="19" t="s">
        <v>124</v>
      </c>
      <c r="B104" s="20">
        <f>SUM(B105:B107)</f>
        <v>0</v>
      </c>
    </row>
    <row r="105" spans="1:2">
      <c r="A105" s="19" t="s">
        <v>125</v>
      </c>
      <c r="B105" s="20"/>
    </row>
    <row r="106" spans="1:2">
      <c r="A106" s="19" t="s">
        <v>126</v>
      </c>
      <c r="B106" s="20"/>
    </row>
    <row r="107" spans="1:2">
      <c r="A107" s="19" t="s">
        <v>127</v>
      </c>
      <c r="B107" s="20"/>
    </row>
    <row r="108" spans="1:2">
      <c r="A108" s="19" t="s">
        <v>128</v>
      </c>
      <c r="B108" s="20"/>
    </row>
    <row r="109" spans="1:2">
      <c r="A109" s="19" t="s">
        <v>129</v>
      </c>
      <c r="B109" s="20"/>
    </row>
    <row r="110" spans="1:2">
      <c r="A110" s="19" t="s">
        <v>130</v>
      </c>
      <c r="B110" s="20"/>
    </row>
    <row r="111" spans="1:2">
      <c r="A111" s="19" t="s">
        <v>131</v>
      </c>
      <c r="B111" s="20">
        <v>16109784.44</v>
      </c>
    </row>
    <row r="112" spans="1:2">
      <c r="A112" s="19"/>
      <c r="B112" s="20"/>
    </row>
    <row r="113" ht="15" spans="1:2">
      <c r="A113" s="11" t="s">
        <v>132</v>
      </c>
      <c r="B113" s="13">
        <f>B30+B31</f>
        <v>112173467.24</v>
      </c>
    </row>
  </sheetData>
  <protectedRanges>
    <protectedRange sqref="B5:B20 B22:B25 B27:B29" name="区域1"/>
    <protectedRange sqref="B26 B21" name="区域1_1"/>
  </protectedRanges>
  <mergeCells count="1">
    <mergeCell ref="A1:B1"/>
  </mergeCells>
  <printOptions horizontalCentered="1"/>
  <pageMargins left="0.354330708661417" right="0.354330708661417" top="0.826771653543307" bottom="0.826771653543307" header="0.118110236220472" footer="0.31496062992126"/>
  <pageSetup paperSize="9" orientation="portrait" useFirstPageNumber="1"/>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7"/>
  <sheetViews>
    <sheetView workbookViewId="0">
      <selection activeCell="C16" sqref="C16"/>
    </sheetView>
  </sheetViews>
  <sheetFormatPr defaultColWidth="9" defaultRowHeight="14.25" outlineLevelRow="6" outlineLevelCol="4"/>
  <cols>
    <col min="1" max="1" width="24.375" customWidth="1"/>
    <col min="2" max="2" width="30.375" customWidth="1"/>
    <col min="3" max="3" width="23" customWidth="1"/>
    <col min="4" max="4" width="18.5" customWidth="1"/>
    <col min="5" max="5" width="33" customWidth="1"/>
  </cols>
  <sheetData>
    <row r="2" ht="22.5" spans="1:5">
      <c r="A2" s="14" t="s">
        <v>1624</v>
      </c>
      <c r="B2" s="14"/>
      <c r="C2" s="14"/>
      <c r="D2" s="14"/>
      <c r="E2" s="14"/>
    </row>
    <row r="3" spans="5:5">
      <c r="E3" t="s">
        <v>1625</v>
      </c>
    </row>
    <row r="4" spans="1:5">
      <c r="A4" s="15" t="s">
        <v>1626</v>
      </c>
      <c r="B4" s="15" t="s">
        <v>1627</v>
      </c>
      <c r="C4" s="15" t="s">
        <v>1628</v>
      </c>
      <c r="D4" s="15" t="s">
        <v>1459</v>
      </c>
      <c r="E4" s="15" t="s">
        <v>1629</v>
      </c>
    </row>
    <row r="5" spans="1:5">
      <c r="A5" s="16" t="s">
        <v>1630</v>
      </c>
      <c r="B5" s="16"/>
      <c r="C5" s="16"/>
      <c r="D5" s="16">
        <f>SUM(D6:D6)</f>
        <v>364200</v>
      </c>
      <c r="E5" s="16"/>
    </row>
    <row r="6" ht="63.75" customHeight="1" spans="1:5">
      <c r="A6" s="17" t="s">
        <v>1617</v>
      </c>
      <c r="B6" s="17" t="s">
        <v>1631</v>
      </c>
      <c r="C6" s="17" t="s">
        <v>1632</v>
      </c>
      <c r="D6" s="17">
        <v>364200</v>
      </c>
      <c r="E6" s="18" t="s">
        <v>1633</v>
      </c>
    </row>
    <row r="7" ht="33" customHeight="1" spans="1:5">
      <c r="A7" s="16"/>
      <c r="B7" s="16"/>
      <c r="C7" s="16"/>
      <c r="D7" s="16"/>
      <c r="E7" s="16"/>
    </row>
  </sheetData>
  <mergeCells count="2">
    <mergeCell ref="A2:E2"/>
    <mergeCell ref="A5:C5"/>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11"/>
  <sheetViews>
    <sheetView workbookViewId="0">
      <selection activeCell="J9" sqref="J9"/>
    </sheetView>
  </sheetViews>
  <sheetFormatPr defaultColWidth="9" defaultRowHeight="14.25" outlineLevelCol="4"/>
  <cols>
    <col min="1" max="1" width="28.875" customWidth="1"/>
    <col min="2" max="2" width="31.75" customWidth="1"/>
    <col min="3" max="3" width="31" customWidth="1"/>
    <col min="4" max="4" width="17.375" customWidth="1"/>
    <col min="5" max="5" width="27.625" customWidth="1"/>
  </cols>
  <sheetData>
    <row r="2" ht="22.5" spans="1:5">
      <c r="A2" s="1" t="s">
        <v>1634</v>
      </c>
      <c r="B2" s="1"/>
      <c r="C2" s="1"/>
      <c r="D2" s="1"/>
      <c r="E2" s="1"/>
    </row>
    <row r="3" ht="15" spans="5:5">
      <c r="E3" t="s">
        <v>1625</v>
      </c>
    </row>
    <row r="4" spans="1:5">
      <c r="A4" s="2" t="s">
        <v>1635</v>
      </c>
      <c r="B4" s="3" t="s">
        <v>1627</v>
      </c>
      <c r="C4" s="3" t="s">
        <v>1199</v>
      </c>
      <c r="D4" s="3" t="s">
        <v>1459</v>
      </c>
      <c r="E4" s="4" t="s">
        <v>1636</v>
      </c>
    </row>
    <row r="5" ht="32.25" customHeight="1" spans="1:5">
      <c r="A5" s="5" t="s">
        <v>1141</v>
      </c>
      <c r="B5" s="6"/>
      <c r="C5" s="7"/>
      <c r="D5" s="8">
        <f>SUM(D6:D10)</f>
        <v>11234920</v>
      </c>
      <c r="E5" s="9"/>
    </row>
    <row r="6" ht="57" spans="1:5">
      <c r="A6" s="10" t="s">
        <v>1617</v>
      </c>
      <c r="B6" s="8" t="s">
        <v>1637</v>
      </c>
      <c r="C6" s="8" t="s">
        <v>1638</v>
      </c>
      <c r="D6" s="8">
        <v>2679800</v>
      </c>
      <c r="E6" s="9" t="s">
        <v>1639</v>
      </c>
    </row>
    <row r="7" ht="71.25" customHeight="1" spans="1:5">
      <c r="A7" s="10" t="s">
        <v>1617</v>
      </c>
      <c r="B7" s="8" t="s">
        <v>1640</v>
      </c>
      <c r="C7" s="8" t="s">
        <v>1641</v>
      </c>
      <c r="D7" s="8">
        <v>330000</v>
      </c>
      <c r="E7" s="9" t="s">
        <v>1642</v>
      </c>
    </row>
    <row r="8" ht="44.25" customHeight="1" spans="1:5">
      <c r="A8" s="10" t="s">
        <v>1617</v>
      </c>
      <c r="B8" s="8" t="s">
        <v>1637</v>
      </c>
      <c r="C8" s="8" t="s">
        <v>1643</v>
      </c>
      <c r="D8" s="8">
        <v>2925120</v>
      </c>
      <c r="E8" s="9" t="s">
        <v>1644</v>
      </c>
    </row>
    <row r="9" ht="44.25" customHeight="1" spans="1:5">
      <c r="A9" s="10" t="s">
        <v>1617</v>
      </c>
      <c r="B9" s="8" t="s">
        <v>1637</v>
      </c>
      <c r="C9" s="8" t="s">
        <v>1645</v>
      </c>
      <c r="D9" s="8">
        <v>2300000</v>
      </c>
      <c r="E9" s="9" t="s">
        <v>1646</v>
      </c>
    </row>
    <row r="10" ht="71.25" spans="1:5">
      <c r="A10" s="10" t="s">
        <v>1617</v>
      </c>
      <c r="B10" s="8" t="s">
        <v>1637</v>
      </c>
      <c r="C10" s="8" t="s">
        <v>1647</v>
      </c>
      <c r="D10" s="8">
        <v>3000000</v>
      </c>
      <c r="E10" s="9" t="s">
        <v>1648</v>
      </c>
    </row>
    <row r="11" ht="34.5" customHeight="1" spans="1:5">
      <c r="A11" s="11"/>
      <c r="B11" s="12"/>
      <c r="C11" s="12"/>
      <c r="D11" s="12"/>
      <c r="E11" s="13"/>
    </row>
  </sheetData>
  <mergeCells count="2">
    <mergeCell ref="A2:E2"/>
    <mergeCell ref="A5:C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09"/>
  <sheetViews>
    <sheetView showGridLines="0" showZeros="0" zoomScale="110" zoomScaleNormal="110" workbookViewId="0">
      <pane ySplit="3" topLeftCell="A1294" activePane="bottomLeft" state="frozen"/>
      <selection/>
      <selection pane="bottomLeft" activeCell="B1315" sqref="B1315"/>
    </sheetView>
  </sheetViews>
  <sheetFormatPr defaultColWidth="9" defaultRowHeight="14.25" outlineLevelCol="6"/>
  <cols>
    <col min="1" max="1" width="53.125" customWidth="1"/>
    <col min="2" max="2" width="26.875" customWidth="1"/>
    <col min="3" max="3" width="15.125" customWidth="1"/>
    <col min="4" max="4" width="18.625" customWidth="1"/>
    <col min="5" max="5" width="12" customWidth="1"/>
  </cols>
  <sheetData>
    <row r="1" ht="28.5" customHeight="1" spans="1:2">
      <c r="A1" s="21" t="s">
        <v>133</v>
      </c>
      <c r="B1" s="21"/>
    </row>
    <row r="2" ht="20.25" customHeight="1" spans="2:2">
      <c r="B2" t="s">
        <v>22</v>
      </c>
    </row>
    <row r="3" ht="21.95" customHeight="1" spans="1:2">
      <c r="A3" s="25" t="s">
        <v>23</v>
      </c>
      <c r="B3" s="26" t="s">
        <v>24</v>
      </c>
    </row>
    <row r="4" ht="21.95" customHeight="1" spans="1:2">
      <c r="A4" s="19" t="s">
        <v>134</v>
      </c>
      <c r="B4" s="20">
        <f>B5+B17+B26+B33+B60+B115+B177+B184+B191+B198+B204+B218</f>
        <v>16069625.28</v>
      </c>
    </row>
    <row r="5" ht="21.95" customHeight="1" spans="1:2">
      <c r="A5" s="19" t="s">
        <v>135</v>
      </c>
      <c r="B5" s="20">
        <f>SUBTOTAL(9,B6:B16)</f>
        <v>934295.64</v>
      </c>
    </row>
    <row r="6" ht="21.95" customHeight="1" spans="1:2">
      <c r="A6" s="19" t="s">
        <v>136</v>
      </c>
      <c r="B6" s="20">
        <v>452866.44</v>
      </c>
    </row>
    <row r="7" ht="21.95" customHeight="1" spans="1:2">
      <c r="A7" s="19" t="s">
        <v>137</v>
      </c>
      <c r="B7" s="20">
        <v>0</v>
      </c>
    </row>
    <row r="8" ht="21.95" customHeight="1" spans="1:2">
      <c r="A8" s="19" t="s">
        <v>138</v>
      </c>
      <c r="B8" s="20">
        <v>0</v>
      </c>
    </row>
    <row r="9" ht="21.95" customHeight="1" spans="1:2">
      <c r="A9" s="19" t="s">
        <v>139</v>
      </c>
      <c r="B9" s="20">
        <v>20000</v>
      </c>
    </row>
    <row r="10" ht="21.95" customHeight="1" spans="1:2">
      <c r="A10" s="19" t="s">
        <v>140</v>
      </c>
      <c r="B10" s="20">
        <v>0</v>
      </c>
    </row>
    <row r="11" ht="21.95" customHeight="1" spans="1:2">
      <c r="A11" s="19" t="s">
        <v>141</v>
      </c>
      <c r="B11" s="20">
        <v>0</v>
      </c>
    </row>
    <row r="12" ht="21.95" customHeight="1" spans="1:2">
      <c r="A12" s="19" t="s">
        <v>142</v>
      </c>
      <c r="B12" s="20">
        <v>62000</v>
      </c>
    </row>
    <row r="13" ht="21.95" customHeight="1" spans="1:2">
      <c r="A13" s="19" t="s">
        <v>143</v>
      </c>
      <c r="B13" s="20">
        <v>259953.9</v>
      </c>
    </row>
    <row r="14" ht="21.95" customHeight="1" spans="1:2">
      <c r="A14" s="19" t="s">
        <v>144</v>
      </c>
      <c r="B14" s="20">
        <v>0</v>
      </c>
    </row>
    <row r="15" ht="21.95" customHeight="1" spans="1:2">
      <c r="A15" s="19" t="s">
        <v>145</v>
      </c>
      <c r="B15" s="20">
        <v>0</v>
      </c>
    </row>
    <row r="16" ht="21.95" customHeight="1" spans="1:2">
      <c r="A16" s="19" t="s">
        <v>146</v>
      </c>
      <c r="B16" s="20">
        <v>139475.3</v>
      </c>
    </row>
    <row r="17" ht="21.95" customHeight="1" spans="1:2">
      <c r="A17" s="19" t="s">
        <v>147</v>
      </c>
      <c r="B17" s="20">
        <v>133282</v>
      </c>
    </row>
    <row r="18" ht="21.95" customHeight="1" spans="1:2">
      <c r="A18" s="19" t="s">
        <v>136</v>
      </c>
      <c r="B18" s="20">
        <v>0</v>
      </c>
    </row>
    <row r="19" ht="21.95" customHeight="1" spans="1:2">
      <c r="A19" s="19" t="s">
        <v>137</v>
      </c>
      <c r="B19" s="20">
        <v>0</v>
      </c>
    </row>
    <row r="20" ht="21.95" customHeight="1" spans="1:2">
      <c r="A20" s="19" t="s">
        <v>138</v>
      </c>
      <c r="B20" s="20">
        <v>0</v>
      </c>
    </row>
    <row r="21" ht="21.95" customHeight="1" spans="1:2">
      <c r="A21" s="19" t="s">
        <v>148</v>
      </c>
      <c r="B21" s="20">
        <v>0</v>
      </c>
    </row>
    <row r="22" ht="21.95" customHeight="1" spans="1:2">
      <c r="A22" s="19" t="s">
        <v>149</v>
      </c>
      <c r="B22" s="20">
        <v>0</v>
      </c>
    </row>
    <row r="23" ht="21.95" customHeight="1" spans="1:2">
      <c r="A23" s="19" t="s">
        <v>150</v>
      </c>
      <c r="B23" s="20">
        <v>133282</v>
      </c>
    </row>
    <row r="24" ht="21.95" customHeight="1" spans="1:2">
      <c r="A24" s="19" t="s">
        <v>145</v>
      </c>
      <c r="B24" s="20">
        <v>0</v>
      </c>
    </row>
    <row r="25" ht="21.95" customHeight="1" spans="1:2">
      <c r="A25" s="19" t="s">
        <v>151</v>
      </c>
      <c r="B25" s="20">
        <v>0</v>
      </c>
    </row>
    <row r="26" ht="21.95" customHeight="1" spans="1:2">
      <c r="A26" s="19" t="s">
        <v>152</v>
      </c>
      <c r="B26" s="20">
        <f>SUBTOTAL(9,B27:B28)</f>
        <v>9640277.45</v>
      </c>
    </row>
    <row r="27" ht="21.95" customHeight="1" spans="1:2">
      <c r="A27" s="19" t="s">
        <v>136</v>
      </c>
      <c r="B27" s="20">
        <v>9440277.45</v>
      </c>
    </row>
    <row r="28" ht="21.95" customHeight="1" spans="1:2">
      <c r="A28" s="19" t="s">
        <v>137</v>
      </c>
      <c r="B28" s="20">
        <v>200000</v>
      </c>
    </row>
    <row r="29" ht="21.95" customHeight="1" spans="1:2">
      <c r="A29" s="19" t="s">
        <v>138</v>
      </c>
      <c r="B29" s="20">
        <v>0</v>
      </c>
    </row>
    <row r="30" ht="21.95" customHeight="1" spans="1:2">
      <c r="A30" s="19" t="s">
        <v>153</v>
      </c>
      <c r="B30" s="20">
        <v>0</v>
      </c>
    </row>
    <row r="31" ht="21.95" customHeight="1" spans="1:2">
      <c r="A31" s="19" t="s">
        <v>154</v>
      </c>
      <c r="B31" s="20">
        <v>0</v>
      </c>
    </row>
    <row r="32" ht="21.95" customHeight="1" spans="1:2">
      <c r="A32" s="19" t="s">
        <v>155</v>
      </c>
      <c r="B32" s="20">
        <v>0</v>
      </c>
    </row>
    <row r="33" ht="21.95" customHeight="1" spans="1:2">
      <c r="A33" s="19" t="s">
        <v>156</v>
      </c>
      <c r="B33" s="20"/>
    </row>
    <row r="34" ht="21.95" customHeight="1" spans="1:2">
      <c r="A34" s="19" t="s">
        <v>157</v>
      </c>
      <c r="B34" s="20">
        <v>0</v>
      </c>
    </row>
    <row r="35" ht="21.95" customHeight="1" spans="1:2">
      <c r="A35" s="19" t="s">
        <v>145</v>
      </c>
      <c r="B35" s="20">
        <v>0</v>
      </c>
    </row>
    <row r="36" ht="21.95" customHeight="1" spans="1:2">
      <c r="A36" s="19" t="s">
        <v>158</v>
      </c>
      <c r="B36" s="20">
        <v>0</v>
      </c>
    </row>
    <row r="37" ht="21.95" customHeight="1" spans="1:2">
      <c r="A37" s="19" t="s">
        <v>159</v>
      </c>
      <c r="B37" s="20">
        <v>0</v>
      </c>
    </row>
    <row r="38" ht="21.95" customHeight="1" spans="1:2">
      <c r="A38" s="19" t="s">
        <v>136</v>
      </c>
      <c r="B38" s="20">
        <v>0</v>
      </c>
    </row>
    <row r="39" ht="21.95" customHeight="1" spans="1:2">
      <c r="A39" s="19" t="s">
        <v>137</v>
      </c>
      <c r="B39" s="20">
        <v>0</v>
      </c>
    </row>
    <row r="40" ht="21.95" customHeight="1" spans="1:2">
      <c r="A40" s="19" t="s">
        <v>138</v>
      </c>
      <c r="B40" s="20">
        <v>0</v>
      </c>
    </row>
    <row r="41" ht="21.95" customHeight="1" spans="1:2">
      <c r="A41" s="19" t="s">
        <v>160</v>
      </c>
      <c r="B41" s="20">
        <v>0</v>
      </c>
    </row>
    <row r="42" ht="21.95" customHeight="1" spans="1:2">
      <c r="A42" s="19" t="s">
        <v>161</v>
      </c>
      <c r="B42" s="20">
        <v>0</v>
      </c>
    </row>
    <row r="43" ht="21.95" customHeight="1" spans="1:2">
      <c r="A43" s="19" t="s">
        <v>162</v>
      </c>
      <c r="B43" s="20">
        <v>0</v>
      </c>
    </row>
    <row r="44" ht="21.95" customHeight="1" spans="1:2">
      <c r="A44" s="19" t="s">
        <v>163</v>
      </c>
      <c r="B44" s="20">
        <v>0</v>
      </c>
    </row>
    <row r="45" ht="21.95" customHeight="1" spans="1:2">
      <c r="A45" s="19" t="s">
        <v>164</v>
      </c>
      <c r="B45" s="20">
        <v>0</v>
      </c>
    </row>
    <row r="46" ht="21.95" customHeight="1" spans="1:2">
      <c r="A46" s="19" t="s">
        <v>165</v>
      </c>
      <c r="B46" s="20">
        <v>0</v>
      </c>
    </row>
    <row r="47" ht="21.95" customHeight="1" spans="1:2">
      <c r="A47" s="19" t="s">
        <v>145</v>
      </c>
      <c r="B47" s="20">
        <v>0</v>
      </c>
    </row>
    <row r="48" ht="21.95" customHeight="1" spans="1:2">
      <c r="A48" s="19" t="s">
        <v>166</v>
      </c>
      <c r="B48" s="20">
        <v>0</v>
      </c>
    </row>
    <row r="49" ht="21.95" customHeight="1" spans="1:2">
      <c r="A49" s="19" t="s">
        <v>167</v>
      </c>
      <c r="B49" s="20"/>
    </row>
    <row r="50" ht="21.95" customHeight="1" spans="1:2">
      <c r="A50" s="19" t="s">
        <v>136</v>
      </c>
      <c r="B50" s="20">
        <v>0</v>
      </c>
    </row>
    <row r="51" ht="21.95" customHeight="1" spans="1:2">
      <c r="A51" s="19" t="s">
        <v>137</v>
      </c>
      <c r="B51" s="20">
        <v>0</v>
      </c>
    </row>
    <row r="52" ht="21.95" customHeight="1" spans="1:2">
      <c r="A52" s="19" t="s">
        <v>138</v>
      </c>
      <c r="B52" s="20">
        <v>0</v>
      </c>
    </row>
    <row r="53" ht="21.95" customHeight="1" spans="1:2">
      <c r="A53" s="19" t="s">
        <v>168</v>
      </c>
      <c r="B53" s="20">
        <v>0</v>
      </c>
    </row>
    <row r="54" ht="21.95" customHeight="1" spans="1:2">
      <c r="A54" s="19" t="s">
        <v>169</v>
      </c>
      <c r="B54" s="20">
        <v>0</v>
      </c>
    </row>
    <row r="55" ht="21.95" customHeight="1" spans="1:2">
      <c r="A55" s="19" t="s">
        <v>170</v>
      </c>
      <c r="B55" s="20">
        <v>0</v>
      </c>
    </row>
    <row r="56" ht="21.95" customHeight="1" spans="1:2">
      <c r="A56" s="19" t="s">
        <v>171</v>
      </c>
      <c r="B56" s="20">
        <v>0</v>
      </c>
    </row>
    <row r="57" ht="21.95" customHeight="1" spans="1:2">
      <c r="A57" s="19" t="s">
        <v>172</v>
      </c>
      <c r="B57" s="20">
        <v>0</v>
      </c>
    </row>
    <row r="58" ht="21.95" customHeight="1" spans="1:2">
      <c r="A58" s="19" t="s">
        <v>145</v>
      </c>
      <c r="B58" s="20">
        <v>0</v>
      </c>
    </row>
    <row r="59" ht="21.95" customHeight="1" spans="1:2">
      <c r="A59" s="19" t="s">
        <v>173</v>
      </c>
      <c r="B59" s="20"/>
    </row>
    <row r="60" ht="21.95" customHeight="1" spans="1:2">
      <c r="A60" s="19" t="s">
        <v>174</v>
      </c>
      <c r="B60" s="20">
        <f>SUBTOTAL(9,B61:B114)</f>
        <v>1376847.68</v>
      </c>
    </row>
    <row r="61" ht="21.95" customHeight="1" spans="1:2">
      <c r="A61" s="19" t="s">
        <v>136</v>
      </c>
      <c r="B61" s="20">
        <v>1176847.68</v>
      </c>
    </row>
    <row r="62" ht="21.95" customHeight="1" spans="1:2">
      <c r="A62" s="19" t="s">
        <v>137</v>
      </c>
      <c r="B62" s="20">
        <v>200000</v>
      </c>
    </row>
    <row r="63" ht="21.95" customHeight="1" spans="1:2">
      <c r="A63" s="19" t="s">
        <v>138</v>
      </c>
      <c r="B63" s="20">
        <v>0</v>
      </c>
    </row>
    <row r="64" ht="21.95" customHeight="1" spans="1:2">
      <c r="A64" s="19" t="s">
        <v>175</v>
      </c>
      <c r="B64" s="20">
        <v>0</v>
      </c>
    </row>
    <row r="65" ht="21.95" customHeight="1" spans="1:2">
      <c r="A65" s="19" t="s">
        <v>176</v>
      </c>
      <c r="B65" s="20">
        <v>0</v>
      </c>
    </row>
    <row r="66" ht="21.95" customHeight="1" spans="1:2">
      <c r="A66" s="19" t="s">
        <v>177</v>
      </c>
      <c r="B66" s="20">
        <v>0</v>
      </c>
    </row>
    <row r="67" ht="21.95" customHeight="1" spans="1:2">
      <c r="A67" s="19" t="s">
        <v>178</v>
      </c>
      <c r="B67" s="20">
        <v>0</v>
      </c>
    </row>
    <row r="68" ht="21.95" customHeight="1" spans="1:2">
      <c r="A68" s="19" t="s">
        <v>179</v>
      </c>
      <c r="B68" s="20">
        <v>0</v>
      </c>
    </row>
    <row r="69" ht="21.95" customHeight="1" spans="1:2">
      <c r="A69" s="19" t="s">
        <v>145</v>
      </c>
      <c r="B69" s="20">
        <v>0</v>
      </c>
    </row>
    <row r="70" ht="21.95" customHeight="1" spans="1:2">
      <c r="A70" s="19" t="s">
        <v>180</v>
      </c>
      <c r="B70" s="20">
        <v>0</v>
      </c>
    </row>
    <row r="71" ht="21.95" customHeight="1" spans="1:2">
      <c r="A71" s="19" t="s">
        <v>181</v>
      </c>
      <c r="B71" s="20"/>
    </row>
    <row r="72" ht="21.95" customHeight="1" spans="1:2">
      <c r="A72" s="19" t="s">
        <v>136</v>
      </c>
      <c r="B72" s="20"/>
    </row>
    <row r="73" ht="21.95" customHeight="1" spans="1:2">
      <c r="A73" s="19" t="s">
        <v>137</v>
      </c>
      <c r="B73" s="20"/>
    </row>
    <row r="74" ht="21.95" customHeight="1" spans="1:2">
      <c r="A74" s="19" t="s">
        <v>138</v>
      </c>
      <c r="B74" s="20"/>
    </row>
    <row r="75" ht="21.95" customHeight="1" spans="1:2">
      <c r="A75" s="19" t="s">
        <v>182</v>
      </c>
      <c r="B75" s="20">
        <v>0</v>
      </c>
    </row>
    <row r="76" ht="21.95" customHeight="1" spans="1:2">
      <c r="A76" s="19" t="s">
        <v>183</v>
      </c>
      <c r="B76" s="20">
        <v>0</v>
      </c>
    </row>
    <row r="77" ht="21.95" customHeight="1" spans="1:2">
      <c r="A77" s="19" t="s">
        <v>184</v>
      </c>
      <c r="B77" s="20">
        <v>0</v>
      </c>
    </row>
    <row r="78" ht="21.95" customHeight="1" spans="1:2">
      <c r="A78" s="19" t="s">
        <v>185</v>
      </c>
      <c r="B78" s="20">
        <v>0</v>
      </c>
    </row>
    <row r="79" ht="21.95" customHeight="1" spans="1:2">
      <c r="A79" s="19" t="s">
        <v>186</v>
      </c>
      <c r="B79" s="20">
        <v>0</v>
      </c>
    </row>
    <row r="80" ht="21.95" customHeight="1" spans="1:2">
      <c r="A80" s="19" t="s">
        <v>178</v>
      </c>
      <c r="B80" s="20">
        <v>0</v>
      </c>
    </row>
    <row r="81" ht="21.95" customHeight="1" spans="1:2">
      <c r="A81" s="19" t="s">
        <v>145</v>
      </c>
      <c r="B81" s="20">
        <v>0</v>
      </c>
    </row>
    <row r="82" ht="21.95" customHeight="1" spans="1:2">
      <c r="A82" s="19" t="s">
        <v>187</v>
      </c>
      <c r="B82" s="20">
        <v>0</v>
      </c>
    </row>
    <row r="83" ht="21.95" customHeight="1" spans="1:2">
      <c r="A83" s="19" t="s">
        <v>188</v>
      </c>
      <c r="B83" s="20">
        <v>0</v>
      </c>
    </row>
    <row r="84" ht="21.95" customHeight="1" spans="1:2">
      <c r="A84" s="19" t="s">
        <v>136</v>
      </c>
      <c r="B84" s="20">
        <v>0</v>
      </c>
    </row>
    <row r="85" ht="21.95" customHeight="1" spans="1:2">
      <c r="A85" s="19" t="s">
        <v>137</v>
      </c>
      <c r="B85" s="20">
        <v>0</v>
      </c>
    </row>
    <row r="86" ht="21.95" customHeight="1" spans="1:2">
      <c r="A86" s="19" t="s">
        <v>138</v>
      </c>
      <c r="B86" s="20">
        <v>0</v>
      </c>
    </row>
    <row r="87" ht="21.95" customHeight="1" spans="1:2">
      <c r="A87" s="19" t="s">
        <v>189</v>
      </c>
      <c r="B87" s="20">
        <v>0</v>
      </c>
    </row>
    <row r="88" ht="21.95" customHeight="1" spans="1:2">
      <c r="A88" s="19" t="s">
        <v>190</v>
      </c>
      <c r="B88" s="20">
        <v>0</v>
      </c>
    </row>
    <row r="89" ht="21.95" customHeight="1" spans="1:2">
      <c r="A89" s="19" t="s">
        <v>178</v>
      </c>
      <c r="B89" s="20">
        <v>0</v>
      </c>
    </row>
    <row r="90" ht="21.95" customHeight="1" spans="1:2">
      <c r="A90" s="19" t="s">
        <v>145</v>
      </c>
      <c r="B90" s="20">
        <v>0</v>
      </c>
    </row>
    <row r="91" ht="21.95" customHeight="1" spans="1:2">
      <c r="A91" s="19" t="s">
        <v>191</v>
      </c>
      <c r="B91" s="20">
        <v>0</v>
      </c>
    </row>
    <row r="92" ht="21.95" customHeight="1" spans="1:2">
      <c r="A92" s="19" t="s">
        <v>192</v>
      </c>
      <c r="B92" s="20">
        <v>0</v>
      </c>
    </row>
    <row r="93" ht="21.95" customHeight="1" spans="1:2">
      <c r="A93" s="19" t="s">
        <v>136</v>
      </c>
      <c r="B93" s="20">
        <v>0</v>
      </c>
    </row>
    <row r="94" ht="21.95" customHeight="1" spans="1:2">
      <c r="A94" s="19" t="s">
        <v>137</v>
      </c>
      <c r="B94" s="20">
        <v>0</v>
      </c>
    </row>
    <row r="95" ht="21.95" customHeight="1" spans="1:2">
      <c r="A95" s="19" t="s">
        <v>138</v>
      </c>
      <c r="B95" s="20">
        <v>0</v>
      </c>
    </row>
    <row r="96" ht="21.95" customHeight="1" spans="1:2">
      <c r="A96" s="19" t="s">
        <v>193</v>
      </c>
      <c r="B96" s="20">
        <v>0</v>
      </c>
    </row>
    <row r="97" ht="21.95" customHeight="1" spans="1:2">
      <c r="A97" s="19" t="s">
        <v>194</v>
      </c>
      <c r="B97" s="20">
        <v>0</v>
      </c>
    </row>
    <row r="98" ht="21.95" customHeight="1" spans="1:2">
      <c r="A98" s="19" t="s">
        <v>178</v>
      </c>
      <c r="B98" s="20">
        <v>0</v>
      </c>
    </row>
    <row r="99" ht="21.95" customHeight="1" spans="1:2">
      <c r="A99" s="19" t="s">
        <v>195</v>
      </c>
      <c r="B99" s="20">
        <v>0</v>
      </c>
    </row>
    <row r="100" ht="21.95" customHeight="1" spans="1:2">
      <c r="A100" s="19" t="s">
        <v>196</v>
      </c>
      <c r="B100" s="20">
        <v>0</v>
      </c>
    </row>
    <row r="101" ht="21.95" customHeight="1" spans="1:2">
      <c r="A101" s="19" t="s">
        <v>197</v>
      </c>
      <c r="B101" s="20">
        <v>0</v>
      </c>
    </row>
    <row r="102" ht="21.95" customHeight="1" spans="1:2">
      <c r="A102" s="19" t="s">
        <v>198</v>
      </c>
      <c r="B102" s="20">
        <v>0</v>
      </c>
    </row>
    <row r="103" ht="21.95" customHeight="1" spans="1:2">
      <c r="A103" s="19" t="s">
        <v>145</v>
      </c>
      <c r="B103" s="20">
        <v>0</v>
      </c>
    </row>
    <row r="104" ht="21.95" customHeight="1" spans="1:2">
      <c r="A104" s="19" t="s">
        <v>199</v>
      </c>
      <c r="B104" s="20">
        <v>0</v>
      </c>
    </row>
    <row r="105" ht="21.95" customHeight="1" spans="1:2">
      <c r="A105" s="19" t="s">
        <v>200</v>
      </c>
      <c r="B105" s="20">
        <v>0</v>
      </c>
    </row>
    <row r="106" ht="21.95" customHeight="1" spans="1:2">
      <c r="A106" s="19" t="s">
        <v>136</v>
      </c>
      <c r="B106" s="20">
        <v>0</v>
      </c>
    </row>
    <row r="107" ht="21.95" customHeight="1" spans="1:2">
      <c r="A107" s="19" t="s">
        <v>137</v>
      </c>
      <c r="B107" s="20">
        <v>0</v>
      </c>
    </row>
    <row r="108" ht="21.95" customHeight="1" spans="1:2">
      <c r="A108" s="19" t="s">
        <v>138</v>
      </c>
      <c r="B108" s="20">
        <v>0</v>
      </c>
    </row>
    <row r="109" ht="21.95" customHeight="1" spans="1:2">
      <c r="A109" s="19" t="s">
        <v>201</v>
      </c>
      <c r="B109" s="20">
        <v>0</v>
      </c>
    </row>
    <row r="110" ht="21.95" customHeight="1" spans="1:2">
      <c r="A110" s="19" t="s">
        <v>202</v>
      </c>
      <c r="B110" s="20">
        <v>0</v>
      </c>
    </row>
    <row r="111" ht="21.95" customHeight="1" spans="1:2">
      <c r="A111" s="19" t="s">
        <v>203</v>
      </c>
      <c r="B111" s="20">
        <v>0</v>
      </c>
    </row>
    <row r="112" ht="21.95" customHeight="1" spans="1:2">
      <c r="A112" s="19" t="s">
        <v>204</v>
      </c>
      <c r="B112" s="20">
        <v>0</v>
      </c>
    </row>
    <row r="113" ht="21.95" customHeight="1" spans="1:2">
      <c r="A113" s="19" t="s">
        <v>145</v>
      </c>
      <c r="B113" s="20">
        <v>0</v>
      </c>
    </row>
    <row r="114" ht="21.95" customHeight="1" spans="1:2">
      <c r="A114" s="19" t="s">
        <v>205</v>
      </c>
      <c r="B114" s="20">
        <v>0</v>
      </c>
    </row>
    <row r="115" ht="21.95" customHeight="1" spans="1:2">
      <c r="A115" s="19" t="s">
        <v>206</v>
      </c>
      <c r="B115" s="20">
        <v>497736.99</v>
      </c>
    </row>
    <row r="116" ht="21.95" customHeight="1" spans="1:2">
      <c r="A116" s="19" t="s">
        <v>136</v>
      </c>
      <c r="B116" s="20">
        <v>412936.99</v>
      </c>
    </row>
    <row r="117" ht="21.95" customHeight="1" spans="1:2">
      <c r="A117" s="19" t="s">
        <v>137</v>
      </c>
      <c r="B117" s="20">
        <v>84800</v>
      </c>
    </row>
    <row r="118" ht="21.95" customHeight="1" spans="1:2">
      <c r="A118" s="19" t="s">
        <v>138</v>
      </c>
      <c r="B118" s="20">
        <v>0</v>
      </c>
    </row>
    <row r="119" ht="21.95" customHeight="1" spans="1:2">
      <c r="A119" s="19" t="s">
        <v>207</v>
      </c>
      <c r="B119" s="20">
        <v>0</v>
      </c>
    </row>
    <row r="120" ht="21.95" customHeight="1" spans="1:2">
      <c r="A120" s="19" t="s">
        <v>208</v>
      </c>
      <c r="B120" s="20">
        <v>0</v>
      </c>
    </row>
    <row r="121" ht="21.95" customHeight="1" spans="1:2">
      <c r="A121" s="19" t="s">
        <v>209</v>
      </c>
      <c r="B121" s="20">
        <v>0</v>
      </c>
    </row>
    <row r="122" ht="21.95" customHeight="1" spans="1:2">
      <c r="A122" s="19" t="s">
        <v>145</v>
      </c>
      <c r="B122" s="20">
        <v>0</v>
      </c>
    </row>
    <row r="123" ht="21.95" customHeight="1" spans="1:2">
      <c r="A123" s="19" t="s">
        <v>210</v>
      </c>
      <c r="B123" s="20">
        <v>0</v>
      </c>
    </row>
    <row r="124" ht="21.95" customHeight="1" spans="1:2">
      <c r="A124" s="19" t="s">
        <v>211</v>
      </c>
      <c r="B124" s="20">
        <v>0</v>
      </c>
    </row>
    <row r="125" ht="21.95" customHeight="1" spans="1:2">
      <c r="A125" s="19" t="s">
        <v>136</v>
      </c>
      <c r="B125" s="20">
        <v>0</v>
      </c>
    </row>
    <row r="126" ht="21.95" customHeight="1" spans="1:2">
      <c r="A126" s="19" t="s">
        <v>137</v>
      </c>
      <c r="B126" s="20">
        <v>0</v>
      </c>
    </row>
    <row r="127" ht="21.95" customHeight="1" spans="1:2">
      <c r="A127" s="19" t="s">
        <v>138</v>
      </c>
      <c r="B127" s="20">
        <v>0</v>
      </c>
    </row>
    <row r="128" ht="21.95" customHeight="1" spans="1:2">
      <c r="A128" s="19" t="s">
        <v>212</v>
      </c>
      <c r="B128" s="20">
        <v>0</v>
      </c>
    </row>
    <row r="129" ht="21.95" customHeight="1" spans="1:2">
      <c r="A129" s="19" t="s">
        <v>213</v>
      </c>
      <c r="B129" s="20">
        <v>0</v>
      </c>
    </row>
    <row r="130" ht="21.95" customHeight="1" spans="1:2">
      <c r="A130" s="19" t="s">
        <v>214</v>
      </c>
      <c r="B130" s="20">
        <v>0</v>
      </c>
    </row>
    <row r="131" ht="21.95" customHeight="1" spans="1:2">
      <c r="A131" s="19" t="s">
        <v>215</v>
      </c>
      <c r="B131" s="20">
        <v>0</v>
      </c>
    </row>
    <row r="132" ht="21.95" customHeight="1" spans="1:2">
      <c r="A132" s="19" t="s">
        <v>216</v>
      </c>
      <c r="B132" s="20">
        <v>0</v>
      </c>
    </row>
    <row r="133" ht="21.95" customHeight="1" spans="1:2">
      <c r="A133" s="19" t="s">
        <v>145</v>
      </c>
      <c r="B133" s="20">
        <v>0</v>
      </c>
    </row>
    <row r="134" ht="21.95" customHeight="1" spans="1:2">
      <c r="A134" s="19" t="s">
        <v>217</v>
      </c>
      <c r="B134" s="20">
        <v>0</v>
      </c>
    </row>
    <row r="135" ht="21.95" customHeight="1" spans="1:2">
      <c r="A135" s="19" t="s">
        <v>218</v>
      </c>
      <c r="B135" s="20">
        <v>0</v>
      </c>
    </row>
    <row r="136" ht="21.95" customHeight="1" spans="1:2">
      <c r="A136" s="19" t="s">
        <v>136</v>
      </c>
      <c r="B136" s="20">
        <v>0</v>
      </c>
    </row>
    <row r="137" ht="21.95" customHeight="1" spans="1:2">
      <c r="A137" s="19" t="s">
        <v>137</v>
      </c>
      <c r="B137" s="20">
        <v>0</v>
      </c>
    </row>
    <row r="138" ht="21.95" customHeight="1" spans="1:2">
      <c r="A138" s="19" t="s">
        <v>138</v>
      </c>
      <c r="B138" s="20">
        <v>0</v>
      </c>
    </row>
    <row r="139" ht="21.95" customHeight="1" spans="1:2">
      <c r="A139" s="19" t="s">
        <v>219</v>
      </c>
      <c r="B139" s="20">
        <v>0</v>
      </c>
    </row>
    <row r="140" ht="21.95" customHeight="1" spans="1:2">
      <c r="A140" s="19" t="s">
        <v>220</v>
      </c>
      <c r="B140" s="20">
        <v>0</v>
      </c>
    </row>
    <row r="141" ht="21.95" customHeight="1" spans="1:2">
      <c r="A141" s="19" t="s">
        <v>221</v>
      </c>
      <c r="B141" s="20">
        <v>0</v>
      </c>
    </row>
    <row r="142" ht="21.95" customHeight="1" spans="1:2">
      <c r="A142" s="19" t="s">
        <v>222</v>
      </c>
      <c r="B142" s="20">
        <v>0</v>
      </c>
    </row>
    <row r="143" ht="21.95" customHeight="1" spans="1:2">
      <c r="A143" s="19" t="s">
        <v>223</v>
      </c>
      <c r="B143" s="20">
        <v>0</v>
      </c>
    </row>
    <row r="144" ht="21.95" customHeight="1" spans="1:2">
      <c r="A144" s="19" t="s">
        <v>224</v>
      </c>
      <c r="B144" s="20">
        <v>0</v>
      </c>
    </row>
    <row r="145" ht="21.95" customHeight="1" spans="1:2">
      <c r="A145" s="19" t="s">
        <v>225</v>
      </c>
      <c r="B145" s="20">
        <v>0</v>
      </c>
    </row>
    <row r="146" ht="21.95" customHeight="1" spans="1:2">
      <c r="A146" s="19" t="s">
        <v>226</v>
      </c>
      <c r="B146" s="20">
        <v>0</v>
      </c>
    </row>
    <row r="147" ht="21.95" customHeight="1" spans="1:2">
      <c r="A147" s="19" t="s">
        <v>145</v>
      </c>
      <c r="B147" s="20">
        <v>0</v>
      </c>
    </row>
    <row r="148" ht="21.95" customHeight="1" spans="1:2">
      <c r="A148" s="19" t="s">
        <v>227</v>
      </c>
      <c r="B148" s="20">
        <v>0</v>
      </c>
    </row>
    <row r="149" ht="21.95" customHeight="1" spans="1:2">
      <c r="A149" s="19" t="s">
        <v>228</v>
      </c>
      <c r="B149" s="20">
        <v>0</v>
      </c>
    </row>
    <row r="150" ht="21.95" customHeight="1" spans="1:2">
      <c r="A150" s="19" t="s">
        <v>136</v>
      </c>
      <c r="B150" s="20">
        <v>0</v>
      </c>
    </row>
    <row r="151" ht="21.95" customHeight="1" spans="1:2">
      <c r="A151" s="19" t="s">
        <v>137</v>
      </c>
      <c r="B151" s="20">
        <v>0</v>
      </c>
    </row>
    <row r="152" ht="21.95" customHeight="1" spans="1:2">
      <c r="A152" s="19" t="s">
        <v>138</v>
      </c>
      <c r="B152" s="20">
        <v>0</v>
      </c>
    </row>
    <row r="153" ht="21.95" customHeight="1" spans="1:2">
      <c r="A153" s="19" t="s">
        <v>229</v>
      </c>
      <c r="B153" s="20">
        <v>0</v>
      </c>
    </row>
    <row r="154" ht="21.95" customHeight="1" spans="1:2">
      <c r="A154" s="19" t="s">
        <v>145</v>
      </c>
      <c r="B154" s="20">
        <v>0</v>
      </c>
    </row>
    <row r="155" ht="21.95" customHeight="1" spans="1:2">
      <c r="A155" s="19" t="s">
        <v>230</v>
      </c>
      <c r="B155" s="20">
        <v>0</v>
      </c>
    </row>
    <row r="156" ht="21.95" customHeight="1" spans="1:2">
      <c r="A156" s="19" t="s">
        <v>231</v>
      </c>
      <c r="B156" s="20">
        <v>0</v>
      </c>
    </row>
    <row r="157" ht="21.95" customHeight="1" spans="1:2">
      <c r="A157" s="19" t="s">
        <v>136</v>
      </c>
      <c r="B157" s="20">
        <v>0</v>
      </c>
    </row>
    <row r="158" ht="21.95" customHeight="1" spans="1:2">
      <c r="A158" s="19" t="s">
        <v>137</v>
      </c>
      <c r="B158" s="20">
        <v>0</v>
      </c>
    </row>
    <row r="159" ht="21.95" customHeight="1" spans="1:2">
      <c r="A159" s="19" t="s">
        <v>138</v>
      </c>
      <c r="B159" s="20">
        <v>0</v>
      </c>
    </row>
    <row r="160" ht="21.95" customHeight="1" spans="1:2">
      <c r="A160" s="19" t="s">
        <v>232</v>
      </c>
      <c r="B160" s="20">
        <v>0</v>
      </c>
    </row>
    <row r="161" ht="21.95" customHeight="1" spans="1:2">
      <c r="A161" s="19" t="s">
        <v>233</v>
      </c>
      <c r="B161" s="20">
        <v>0</v>
      </c>
    </row>
    <row r="162" ht="21.95" customHeight="1" spans="1:2">
      <c r="A162" s="19" t="s">
        <v>145</v>
      </c>
      <c r="B162" s="20">
        <v>0</v>
      </c>
    </row>
    <row r="163" ht="21.95" customHeight="1" spans="1:2">
      <c r="A163" s="19" t="s">
        <v>234</v>
      </c>
      <c r="B163" s="20">
        <v>0</v>
      </c>
    </row>
    <row r="164" ht="21.95" customHeight="1" spans="1:2">
      <c r="A164" s="19" t="s">
        <v>235</v>
      </c>
      <c r="B164" s="20">
        <v>0</v>
      </c>
    </row>
    <row r="165" ht="21.95" customHeight="1" spans="1:2">
      <c r="A165" s="19" t="s">
        <v>136</v>
      </c>
      <c r="B165" s="20">
        <v>0</v>
      </c>
    </row>
    <row r="166" ht="21.95" customHeight="1" spans="1:2">
      <c r="A166" s="19" t="s">
        <v>137</v>
      </c>
      <c r="B166" s="20">
        <v>0</v>
      </c>
    </row>
    <row r="167" ht="21.95" customHeight="1" spans="1:2">
      <c r="A167" s="19" t="s">
        <v>138</v>
      </c>
      <c r="B167" s="20">
        <v>0</v>
      </c>
    </row>
    <row r="168" ht="21.95" customHeight="1" spans="1:2">
      <c r="A168" s="19" t="s">
        <v>236</v>
      </c>
      <c r="B168" s="20">
        <v>0</v>
      </c>
    </row>
    <row r="169" ht="21.95" customHeight="1" spans="1:2">
      <c r="A169" s="19" t="s">
        <v>237</v>
      </c>
      <c r="B169" s="20">
        <v>0</v>
      </c>
    </row>
    <row r="170" ht="21.95" customHeight="1" spans="1:2">
      <c r="A170" s="19" t="s">
        <v>238</v>
      </c>
      <c r="B170" s="20">
        <v>0</v>
      </c>
    </row>
    <row r="171" ht="21.95" customHeight="1" spans="1:2">
      <c r="A171" s="19" t="s">
        <v>136</v>
      </c>
      <c r="B171" s="20">
        <v>0</v>
      </c>
    </row>
    <row r="172" ht="21.95" customHeight="1" spans="1:2">
      <c r="A172" s="19" t="s">
        <v>137</v>
      </c>
      <c r="B172" s="20">
        <v>0</v>
      </c>
    </row>
    <row r="173" ht="21.95" customHeight="1" spans="1:2">
      <c r="A173" s="19" t="s">
        <v>138</v>
      </c>
      <c r="B173" s="20">
        <v>0</v>
      </c>
    </row>
    <row r="174" ht="21.95" customHeight="1" spans="1:2">
      <c r="A174" s="19" t="s">
        <v>150</v>
      </c>
      <c r="B174" s="20">
        <v>0</v>
      </c>
    </row>
    <row r="175" ht="21.95" customHeight="1" spans="1:2">
      <c r="A175" s="19" t="s">
        <v>145</v>
      </c>
      <c r="B175" s="20">
        <v>0</v>
      </c>
    </row>
    <row r="176" ht="21.95" customHeight="1" spans="1:2">
      <c r="A176" s="19" t="s">
        <v>239</v>
      </c>
      <c r="B176" s="20">
        <v>0</v>
      </c>
    </row>
    <row r="177" ht="21.95" customHeight="1" spans="1:2">
      <c r="A177" s="19" t="s">
        <v>240</v>
      </c>
      <c r="B177" s="20">
        <v>251400</v>
      </c>
    </row>
    <row r="178" ht="21.95" customHeight="1" spans="1:2">
      <c r="A178" s="19" t="s">
        <v>136</v>
      </c>
      <c r="B178" s="20">
        <v>0</v>
      </c>
    </row>
    <row r="179" ht="21.95" customHeight="1" spans="1:2">
      <c r="A179" s="19" t="s">
        <v>137</v>
      </c>
      <c r="B179" s="20">
        <v>0</v>
      </c>
    </row>
    <row r="180" ht="21.95" customHeight="1" spans="1:2">
      <c r="A180" s="19" t="s">
        <v>138</v>
      </c>
      <c r="B180" s="20">
        <v>0</v>
      </c>
    </row>
    <row r="181" ht="21.95" customHeight="1" spans="1:2">
      <c r="A181" s="19" t="s">
        <v>241</v>
      </c>
      <c r="B181" s="20">
        <v>0</v>
      </c>
    </row>
    <row r="182" ht="21.95" customHeight="1" spans="1:2">
      <c r="A182" s="19" t="s">
        <v>145</v>
      </c>
      <c r="B182" s="20">
        <v>0</v>
      </c>
    </row>
    <row r="183" ht="21.95" customHeight="1" spans="1:2">
      <c r="A183" s="19" t="s">
        <v>242</v>
      </c>
      <c r="B183" s="20">
        <v>251400</v>
      </c>
    </row>
    <row r="184" ht="21.95" customHeight="1" spans="1:2">
      <c r="A184" s="19" t="s">
        <v>243</v>
      </c>
      <c r="B184" s="20">
        <f>SUBTOTAL(9,B185:B186)</f>
        <v>1199432.14</v>
      </c>
    </row>
    <row r="185" ht="21.95" customHeight="1" spans="1:2">
      <c r="A185" s="19" t="s">
        <v>136</v>
      </c>
      <c r="B185" s="20">
        <v>1059432.14</v>
      </c>
    </row>
    <row r="186" ht="21.95" customHeight="1" spans="1:2">
      <c r="A186" s="19" t="s">
        <v>137</v>
      </c>
      <c r="B186" s="20">
        <v>140000</v>
      </c>
    </row>
    <row r="187" ht="21.95" customHeight="1" spans="1:2">
      <c r="A187" s="19" t="s">
        <v>138</v>
      </c>
      <c r="B187" s="20">
        <v>0</v>
      </c>
    </row>
    <row r="188" ht="21.95" customHeight="1" spans="1:2">
      <c r="A188" s="19" t="s">
        <v>244</v>
      </c>
      <c r="B188" s="20">
        <v>0</v>
      </c>
    </row>
    <row r="189" ht="21.95" customHeight="1" spans="1:2">
      <c r="A189" s="19" t="s">
        <v>145</v>
      </c>
      <c r="B189" s="20">
        <v>0</v>
      </c>
    </row>
    <row r="190" ht="21.95" customHeight="1" spans="1:2">
      <c r="A190" s="19" t="s">
        <v>245</v>
      </c>
      <c r="B190" s="20">
        <v>0</v>
      </c>
    </row>
    <row r="191" ht="21.95" customHeight="1" spans="1:2">
      <c r="A191" s="19" t="s">
        <v>246</v>
      </c>
      <c r="B191" s="20">
        <f>SUBTOTAL(9,B193:B197)</f>
        <v>713095.4</v>
      </c>
    </row>
    <row r="192" ht="21.95" customHeight="1" spans="1:2">
      <c r="A192" s="19" t="s">
        <v>136</v>
      </c>
      <c r="B192" s="20">
        <v>0</v>
      </c>
    </row>
    <row r="193" ht="21.95" customHeight="1" spans="1:2">
      <c r="A193" s="19" t="s">
        <v>137</v>
      </c>
      <c r="B193" s="20">
        <v>22231</v>
      </c>
    </row>
    <row r="194" ht="21.95" customHeight="1" spans="1:2">
      <c r="A194" s="19" t="s">
        <v>138</v>
      </c>
      <c r="B194" s="20">
        <v>0</v>
      </c>
    </row>
    <row r="195" ht="21.95" customHeight="1" spans="1:2">
      <c r="A195" s="19" t="s">
        <v>247</v>
      </c>
      <c r="B195" s="20">
        <v>0</v>
      </c>
    </row>
    <row r="196" ht="21.95" customHeight="1" spans="1:2">
      <c r="A196" s="19" t="s">
        <v>145</v>
      </c>
      <c r="B196" s="20">
        <v>0</v>
      </c>
    </row>
    <row r="197" ht="21.95" customHeight="1" spans="1:2">
      <c r="A197" s="19" t="s">
        <v>248</v>
      </c>
      <c r="B197" s="20">
        <v>690864.4</v>
      </c>
    </row>
    <row r="198" ht="21.95" customHeight="1" spans="1:2">
      <c r="A198" s="19" t="s">
        <v>249</v>
      </c>
      <c r="B198" s="20">
        <v>400000</v>
      </c>
    </row>
    <row r="199" ht="21.95" customHeight="1" spans="1:2">
      <c r="A199" s="19" t="s">
        <v>136</v>
      </c>
      <c r="B199" s="20">
        <v>0</v>
      </c>
    </row>
    <row r="200" ht="21.95" customHeight="1" spans="1:2">
      <c r="A200" s="19" t="s">
        <v>137</v>
      </c>
      <c r="B200" s="20">
        <v>0</v>
      </c>
    </row>
    <row r="201" ht="21.95" customHeight="1" spans="1:2">
      <c r="A201" s="19" t="s">
        <v>138</v>
      </c>
      <c r="B201" s="20">
        <v>0</v>
      </c>
    </row>
    <row r="202" ht="21.95" customHeight="1" spans="1:2">
      <c r="A202" s="19" t="s">
        <v>145</v>
      </c>
      <c r="B202" s="20">
        <v>0</v>
      </c>
    </row>
    <row r="203" ht="21.95" customHeight="1" spans="1:2">
      <c r="A203" s="19" t="s">
        <v>250</v>
      </c>
      <c r="B203" s="20">
        <v>400000</v>
      </c>
    </row>
    <row r="204" ht="21.95" customHeight="1" spans="1:2">
      <c r="A204" s="19" t="s">
        <v>251</v>
      </c>
      <c r="B204" s="20">
        <v>10000</v>
      </c>
    </row>
    <row r="205" ht="21.95" customHeight="1" spans="1:2">
      <c r="A205" s="19" t="s">
        <v>136</v>
      </c>
      <c r="B205" s="20">
        <v>0</v>
      </c>
    </row>
    <row r="206" ht="21.95" customHeight="1" spans="1:2">
      <c r="A206" s="19" t="s">
        <v>137</v>
      </c>
      <c r="B206" s="20">
        <v>0</v>
      </c>
    </row>
    <row r="207" ht="21.95" customHeight="1" spans="1:2">
      <c r="A207" s="19" t="s">
        <v>138</v>
      </c>
      <c r="B207" s="20">
        <v>0</v>
      </c>
    </row>
    <row r="208" ht="21.95" customHeight="1" spans="1:2">
      <c r="A208" s="19" t="s">
        <v>252</v>
      </c>
      <c r="B208" s="20">
        <v>0</v>
      </c>
    </row>
    <row r="209" ht="21.95" customHeight="1" spans="1:2">
      <c r="A209" s="19" t="s">
        <v>253</v>
      </c>
      <c r="B209" s="20">
        <v>0</v>
      </c>
    </row>
    <row r="210" ht="21.95" customHeight="1" spans="1:2">
      <c r="A210" s="19" t="s">
        <v>145</v>
      </c>
      <c r="B210" s="20">
        <v>0</v>
      </c>
    </row>
    <row r="211" ht="21.95" customHeight="1" spans="1:2">
      <c r="A211" s="19" t="s">
        <v>254</v>
      </c>
      <c r="B211" s="20">
        <v>10000</v>
      </c>
    </row>
    <row r="212" ht="21.95" customHeight="1" spans="1:2">
      <c r="A212" s="19" t="s">
        <v>255</v>
      </c>
      <c r="B212" s="20">
        <v>0</v>
      </c>
    </row>
    <row r="213" ht="21.95" customHeight="1" spans="1:2">
      <c r="A213" s="19" t="s">
        <v>136</v>
      </c>
      <c r="B213" s="20">
        <v>0</v>
      </c>
    </row>
    <row r="214" ht="21.95" customHeight="1" spans="1:2">
      <c r="A214" s="19" t="s">
        <v>137</v>
      </c>
      <c r="B214" s="20">
        <v>0</v>
      </c>
    </row>
    <row r="215" ht="21.95" customHeight="1" spans="1:2">
      <c r="A215" s="19" t="s">
        <v>138</v>
      </c>
      <c r="B215" s="20">
        <v>0</v>
      </c>
    </row>
    <row r="216" ht="21.95" customHeight="1" spans="1:2">
      <c r="A216" s="19" t="s">
        <v>145</v>
      </c>
      <c r="B216" s="20">
        <v>0</v>
      </c>
    </row>
    <row r="217" ht="21.95" customHeight="1" spans="1:2">
      <c r="A217" s="19" t="s">
        <v>256</v>
      </c>
      <c r="B217" s="20">
        <v>0</v>
      </c>
    </row>
    <row r="218" ht="21.95" customHeight="1" spans="1:2">
      <c r="A218" s="19" t="s">
        <v>257</v>
      </c>
      <c r="B218" s="20">
        <f>SUBTOTAL(9,B219:B220)</f>
        <v>913257.98</v>
      </c>
    </row>
    <row r="219" ht="21.95" customHeight="1" spans="1:2">
      <c r="A219" s="19" t="s">
        <v>136</v>
      </c>
      <c r="B219" s="20">
        <v>689257.98</v>
      </c>
    </row>
    <row r="220" ht="21.95" customHeight="1" spans="1:2">
      <c r="A220" s="19" t="s">
        <v>137</v>
      </c>
      <c r="B220" s="20">
        <v>224000</v>
      </c>
    </row>
    <row r="221" ht="21.95" customHeight="1" spans="1:2">
      <c r="A221" s="19" t="s">
        <v>138</v>
      </c>
      <c r="B221" s="20">
        <v>0</v>
      </c>
    </row>
    <row r="222" ht="21.95" customHeight="1" spans="1:2">
      <c r="A222" s="19" t="s">
        <v>145</v>
      </c>
      <c r="B222" s="20">
        <v>0</v>
      </c>
    </row>
    <row r="223" ht="21.95" customHeight="1" spans="1:2">
      <c r="A223" s="19" t="s">
        <v>258</v>
      </c>
      <c r="B223" s="20">
        <v>0</v>
      </c>
    </row>
    <row r="224" ht="21.95" customHeight="1" spans="1:2">
      <c r="A224" s="19" t="s">
        <v>259</v>
      </c>
      <c r="B224" s="20">
        <v>0</v>
      </c>
    </row>
    <row r="225" ht="21.95" customHeight="1" spans="1:2">
      <c r="A225" s="19" t="s">
        <v>136</v>
      </c>
      <c r="B225" s="20">
        <v>0</v>
      </c>
    </row>
    <row r="226" ht="21.95" customHeight="1" spans="1:2">
      <c r="A226" s="19" t="s">
        <v>137</v>
      </c>
      <c r="B226" s="20">
        <v>0</v>
      </c>
    </row>
    <row r="227" ht="21.95" customHeight="1" spans="1:2">
      <c r="A227" s="19" t="s">
        <v>138</v>
      </c>
      <c r="B227" s="20">
        <v>0</v>
      </c>
    </row>
    <row r="228" ht="21.95" customHeight="1" spans="1:2">
      <c r="A228" s="19" t="s">
        <v>145</v>
      </c>
      <c r="B228" s="20">
        <v>0</v>
      </c>
    </row>
    <row r="229" ht="21.95" customHeight="1" spans="1:2">
      <c r="A229" s="19" t="s">
        <v>260</v>
      </c>
      <c r="B229" s="20">
        <v>0</v>
      </c>
    </row>
    <row r="230" ht="21.95" customHeight="1" spans="1:2">
      <c r="A230" s="19" t="s">
        <v>261</v>
      </c>
      <c r="B230" s="20">
        <v>0</v>
      </c>
    </row>
    <row r="231" ht="21.95" customHeight="1" spans="1:2">
      <c r="A231" s="19" t="s">
        <v>136</v>
      </c>
      <c r="B231" s="20">
        <v>0</v>
      </c>
    </row>
    <row r="232" ht="21.95" customHeight="1" spans="1:2">
      <c r="A232" s="19" t="s">
        <v>137</v>
      </c>
      <c r="B232" s="20">
        <v>0</v>
      </c>
    </row>
    <row r="233" ht="21.95" customHeight="1" spans="1:2">
      <c r="A233" s="19" t="s">
        <v>138</v>
      </c>
      <c r="B233" s="20">
        <v>0</v>
      </c>
    </row>
    <row r="234" ht="21.95" customHeight="1" spans="1:2">
      <c r="A234" s="19" t="s">
        <v>262</v>
      </c>
      <c r="B234" s="20">
        <v>0</v>
      </c>
    </row>
    <row r="235" ht="21.95" customHeight="1" spans="1:2">
      <c r="A235" s="19" t="s">
        <v>263</v>
      </c>
      <c r="B235" s="20">
        <v>0</v>
      </c>
    </row>
    <row r="236" ht="21.95" customHeight="1" spans="1:2">
      <c r="A236" s="19" t="s">
        <v>264</v>
      </c>
      <c r="B236" s="20">
        <v>0</v>
      </c>
    </row>
    <row r="237" ht="21.95" customHeight="1" spans="1:2">
      <c r="A237" s="19" t="s">
        <v>265</v>
      </c>
      <c r="B237" s="20">
        <v>0</v>
      </c>
    </row>
    <row r="238" ht="21.95" customHeight="1" spans="1:2">
      <c r="A238" s="19" t="s">
        <v>178</v>
      </c>
      <c r="B238" s="20">
        <v>0</v>
      </c>
    </row>
    <row r="239" ht="21.95" customHeight="1" spans="1:2">
      <c r="A239" s="19" t="s">
        <v>266</v>
      </c>
      <c r="B239" s="20">
        <v>0</v>
      </c>
    </row>
    <row r="240" ht="21.95" customHeight="1" spans="1:2">
      <c r="A240" s="19" t="s">
        <v>267</v>
      </c>
      <c r="B240" s="20">
        <v>0</v>
      </c>
    </row>
    <row r="241" ht="21.95" customHeight="1" spans="1:2">
      <c r="A241" s="19" t="s">
        <v>268</v>
      </c>
      <c r="B241" s="20">
        <v>0</v>
      </c>
    </row>
    <row r="242" ht="21.95" customHeight="1" spans="1:2">
      <c r="A242" s="19" t="s">
        <v>269</v>
      </c>
      <c r="B242" s="20">
        <v>0</v>
      </c>
    </row>
    <row r="243" ht="21.95" customHeight="1" spans="1:2">
      <c r="A243" s="19" t="s">
        <v>270</v>
      </c>
      <c r="B243" s="20">
        <v>0</v>
      </c>
    </row>
    <row r="244" ht="21.95" customHeight="1" spans="1:2">
      <c r="A244" s="19" t="s">
        <v>271</v>
      </c>
      <c r="B244" s="20">
        <v>0</v>
      </c>
    </row>
    <row r="245" ht="21.95" customHeight="1" spans="1:2">
      <c r="A245" s="19" t="s">
        <v>145</v>
      </c>
      <c r="B245" s="20">
        <v>0</v>
      </c>
    </row>
    <row r="246" ht="21.95" customHeight="1" spans="1:2">
      <c r="A246" s="19" t="s">
        <v>272</v>
      </c>
      <c r="B246" s="20">
        <v>0</v>
      </c>
    </row>
    <row r="247" ht="21.95" customHeight="1" spans="1:2">
      <c r="A247" s="19" t="s">
        <v>273</v>
      </c>
      <c r="B247" s="20">
        <v>0</v>
      </c>
    </row>
    <row r="248" ht="21.95" customHeight="1" spans="1:2">
      <c r="A248" s="19" t="s">
        <v>274</v>
      </c>
      <c r="B248" s="20">
        <v>0</v>
      </c>
    </row>
    <row r="249" ht="21.95" customHeight="1" spans="1:2">
      <c r="A249" s="19" t="s">
        <v>275</v>
      </c>
      <c r="B249" s="20">
        <v>0</v>
      </c>
    </row>
    <row r="250" ht="21.95" customHeight="1" spans="1:2">
      <c r="A250" s="19" t="s">
        <v>276</v>
      </c>
      <c r="B250" s="20"/>
    </row>
    <row r="251" ht="21.95" customHeight="1" spans="1:2">
      <c r="A251" s="19" t="s">
        <v>277</v>
      </c>
      <c r="B251" s="20"/>
    </row>
    <row r="252" ht="21.95" customHeight="1" spans="1:2">
      <c r="A252" s="19" t="s">
        <v>278</v>
      </c>
      <c r="B252" s="20"/>
    </row>
    <row r="253" ht="21.95" customHeight="1" spans="1:2">
      <c r="A253" s="19" t="s">
        <v>279</v>
      </c>
      <c r="B253" s="20">
        <f>B254+B264</f>
        <v>0</v>
      </c>
    </row>
    <row r="254" ht="21.95" customHeight="1" spans="1:2">
      <c r="A254" s="19" t="s">
        <v>280</v>
      </c>
      <c r="B254" s="20">
        <f>SUM(B255:B263)</f>
        <v>0</v>
      </c>
    </row>
    <row r="255" ht="21.95" customHeight="1" spans="1:2">
      <c r="A255" s="19" t="s">
        <v>281</v>
      </c>
      <c r="B255" s="20"/>
    </row>
    <row r="256" ht="21.95" customHeight="1" spans="1:2">
      <c r="A256" s="19" t="s">
        <v>282</v>
      </c>
      <c r="B256" s="20"/>
    </row>
    <row r="257" ht="21.95" customHeight="1" spans="1:2">
      <c r="A257" s="19" t="s">
        <v>283</v>
      </c>
      <c r="B257" s="20"/>
    </row>
    <row r="258" ht="21.95" customHeight="1" spans="1:2">
      <c r="A258" s="19" t="s">
        <v>284</v>
      </c>
      <c r="B258" s="20"/>
    </row>
    <row r="259" ht="21.95" customHeight="1" spans="1:2">
      <c r="A259" s="19" t="s">
        <v>285</v>
      </c>
      <c r="B259" s="20"/>
    </row>
    <row r="260" ht="21.95" customHeight="1" spans="1:2">
      <c r="A260" s="19" t="s">
        <v>286</v>
      </c>
      <c r="B260" s="20"/>
    </row>
    <row r="261" ht="21.95" customHeight="1" spans="1:2">
      <c r="A261" s="19" t="s">
        <v>287</v>
      </c>
      <c r="B261" s="20"/>
    </row>
    <row r="262" ht="21.95" customHeight="1" spans="1:2">
      <c r="A262" s="19" t="s">
        <v>288</v>
      </c>
      <c r="B262" s="20"/>
    </row>
    <row r="263" ht="21.95" customHeight="1" spans="1:2">
      <c r="A263" s="19" t="s">
        <v>289</v>
      </c>
      <c r="B263" s="20"/>
    </row>
    <row r="264" ht="21.95" customHeight="1" spans="1:2">
      <c r="A264" s="19" t="s">
        <v>290</v>
      </c>
      <c r="B264" s="20"/>
    </row>
    <row r="265" ht="21.95" customHeight="1" spans="1:2">
      <c r="A265" s="19" t="s">
        <v>291</v>
      </c>
      <c r="B265" s="20">
        <f>B302+B349</f>
        <v>7584471.61</v>
      </c>
    </row>
    <row r="266" ht="21.95" customHeight="1" spans="1:2">
      <c r="A266" s="19" t="s">
        <v>292</v>
      </c>
      <c r="B266" s="20">
        <v>0</v>
      </c>
    </row>
    <row r="267" ht="21.95" customHeight="1" spans="1:2">
      <c r="A267" s="19" t="s">
        <v>293</v>
      </c>
      <c r="B267" s="20">
        <v>0</v>
      </c>
    </row>
    <row r="268" ht="21.95" customHeight="1" spans="1:2">
      <c r="A268" s="19" t="s">
        <v>294</v>
      </c>
      <c r="B268" s="20">
        <v>0</v>
      </c>
    </row>
    <row r="269" ht="21.95" customHeight="1" spans="1:2">
      <c r="A269" s="19" t="s">
        <v>295</v>
      </c>
      <c r="B269" s="20">
        <v>0</v>
      </c>
    </row>
    <row r="270" ht="21.95" customHeight="1" spans="1:2">
      <c r="A270" s="19" t="s">
        <v>136</v>
      </c>
      <c r="B270" s="20">
        <v>0</v>
      </c>
    </row>
    <row r="271" ht="21.95" customHeight="1" spans="1:2">
      <c r="A271" s="19" t="s">
        <v>137</v>
      </c>
      <c r="B271" s="20">
        <v>0</v>
      </c>
    </row>
    <row r="272" ht="21.95" customHeight="1" spans="1:2">
      <c r="A272" s="19" t="s">
        <v>138</v>
      </c>
      <c r="B272" s="20">
        <v>0</v>
      </c>
    </row>
    <row r="273" ht="21.95" customHeight="1" spans="1:2">
      <c r="A273" s="19" t="s">
        <v>178</v>
      </c>
      <c r="B273" s="20">
        <v>0</v>
      </c>
    </row>
    <row r="274" ht="21.95" customHeight="1" spans="1:2">
      <c r="A274" s="19" t="s">
        <v>296</v>
      </c>
      <c r="B274" s="20">
        <v>0</v>
      </c>
    </row>
    <row r="275" ht="21.95" customHeight="1" spans="1:2">
      <c r="A275" s="19" t="s">
        <v>297</v>
      </c>
      <c r="B275" s="20">
        <v>0</v>
      </c>
    </row>
    <row r="276" ht="21.95" customHeight="1" spans="1:2">
      <c r="A276" s="19" t="s">
        <v>145</v>
      </c>
      <c r="B276" s="20">
        <v>0</v>
      </c>
    </row>
    <row r="277" ht="21.95" customHeight="1" spans="1:2">
      <c r="A277" s="19" t="s">
        <v>298</v>
      </c>
      <c r="B277" s="20">
        <v>0</v>
      </c>
    </row>
    <row r="278" ht="21.95" customHeight="1" spans="1:2">
      <c r="A278" s="19" t="s">
        <v>299</v>
      </c>
      <c r="B278" s="20">
        <v>0</v>
      </c>
    </row>
    <row r="279" ht="21.95" customHeight="1" spans="1:2">
      <c r="A279" s="19" t="s">
        <v>136</v>
      </c>
      <c r="B279" s="20">
        <v>0</v>
      </c>
    </row>
    <row r="280" ht="21.95" customHeight="1" spans="1:2">
      <c r="A280" s="19" t="s">
        <v>137</v>
      </c>
      <c r="B280" s="20">
        <v>0</v>
      </c>
    </row>
    <row r="281" ht="21.95" customHeight="1" spans="1:2">
      <c r="A281" s="19" t="s">
        <v>138</v>
      </c>
      <c r="B281" s="20">
        <v>0</v>
      </c>
    </row>
    <row r="282" ht="21.95" customHeight="1" spans="1:2">
      <c r="A282" s="19" t="s">
        <v>300</v>
      </c>
      <c r="B282" s="20">
        <v>0</v>
      </c>
    </row>
    <row r="283" ht="21.95" customHeight="1" spans="1:2">
      <c r="A283" s="19" t="s">
        <v>145</v>
      </c>
      <c r="B283" s="20">
        <v>0</v>
      </c>
    </row>
    <row r="284" ht="21.95" customHeight="1" spans="1:2">
      <c r="A284" s="19" t="s">
        <v>301</v>
      </c>
      <c r="B284" s="20">
        <v>0</v>
      </c>
    </row>
    <row r="285" ht="21.95" customHeight="1" spans="1:2">
      <c r="A285" s="19" t="s">
        <v>302</v>
      </c>
      <c r="B285" s="20">
        <v>0</v>
      </c>
    </row>
    <row r="286" ht="21.95" customHeight="1" spans="1:2">
      <c r="A286" s="19" t="s">
        <v>136</v>
      </c>
      <c r="B286" s="20">
        <v>0</v>
      </c>
    </row>
    <row r="287" ht="21.95" customHeight="1" spans="1:2">
      <c r="A287" s="19" t="s">
        <v>137</v>
      </c>
      <c r="B287" s="20">
        <v>0</v>
      </c>
    </row>
    <row r="288" ht="21.95" customHeight="1" spans="1:2">
      <c r="A288" s="19" t="s">
        <v>138</v>
      </c>
      <c r="B288" s="20">
        <v>0</v>
      </c>
    </row>
    <row r="289" ht="21.95" customHeight="1" spans="1:2">
      <c r="A289" s="19" t="s">
        <v>303</v>
      </c>
      <c r="B289" s="20">
        <v>0</v>
      </c>
    </row>
    <row r="290" ht="21.95" customHeight="1" spans="1:2">
      <c r="A290" s="19" t="s">
        <v>304</v>
      </c>
      <c r="B290" s="20">
        <v>0</v>
      </c>
    </row>
    <row r="291" ht="21.95" customHeight="1" spans="1:2">
      <c r="A291" s="19" t="s">
        <v>145</v>
      </c>
      <c r="B291" s="20">
        <v>0</v>
      </c>
    </row>
    <row r="292" ht="21.95" customHeight="1" spans="1:2">
      <c r="A292" s="19" t="s">
        <v>305</v>
      </c>
      <c r="B292" s="20">
        <v>0</v>
      </c>
    </row>
    <row r="293" ht="21.95" customHeight="1" spans="1:2">
      <c r="A293" s="19" t="s">
        <v>306</v>
      </c>
      <c r="B293" s="20">
        <v>0</v>
      </c>
    </row>
    <row r="294" ht="21.95" customHeight="1" spans="1:2">
      <c r="A294" s="19" t="s">
        <v>136</v>
      </c>
      <c r="B294" s="20">
        <v>0</v>
      </c>
    </row>
    <row r="295" ht="21.95" customHeight="1" spans="1:2">
      <c r="A295" s="19" t="s">
        <v>137</v>
      </c>
      <c r="B295" s="20">
        <v>0</v>
      </c>
    </row>
    <row r="296" ht="21.95" customHeight="1" spans="1:2">
      <c r="A296" s="19" t="s">
        <v>138</v>
      </c>
      <c r="B296" s="20">
        <v>0</v>
      </c>
    </row>
    <row r="297" ht="21.95" customHeight="1" spans="1:2">
      <c r="A297" s="19" t="s">
        <v>307</v>
      </c>
      <c r="B297" s="20">
        <v>0</v>
      </c>
    </row>
    <row r="298" ht="21.95" customHeight="1" spans="1:2">
      <c r="A298" s="19" t="s">
        <v>308</v>
      </c>
      <c r="B298" s="20">
        <v>0</v>
      </c>
    </row>
    <row r="299" ht="21.95" customHeight="1" spans="1:2">
      <c r="A299" s="19" t="s">
        <v>309</v>
      </c>
      <c r="B299" s="20">
        <v>0</v>
      </c>
    </row>
    <row r="300" ht="21.95" customHeight="1" spans="1:2">
      <c r="A300" s="19" t="s">
        <v>145</v>
      </c>
      <c r="B300" s="20">
        <v>0</v>
      </c>
    </row>
    <row r="301" ht="21.95" customHeight="1" spans="1:2">
      <c r="A301" s="19" t="s">
        <v>310</v>
      </c>
      <c r="B301" s="20">
        <v>0</v>
      </c>
    </row>
    <row r="302" ht="21.95" customHeight="1" spans="1:2">
      <c r="A302" s="19" t="s">
        <v>311</v>
      </c>
      <c r="B302" s="20">
        <f>SUBTOTAL(9,B303:B311)</f>
        <v>777403.83</v>
      </c>
    </row>
    <row r="303" ht="21.95" customHeight="1" spans="1:2">
      <c r="A303" s="19" t="s">
        <v>136</v>
      </c>
      <c r="B303" s="20">
        <v>479803.83</v>
      </c>
    </row>
    <row r="304" ht="21.95" customHeight="1" spans="1:2">
      <c r="A304" s="19" t="s">
        <v>137</v>
      </c>
      <c r="B304" s="20">
        <v>0</v>
      </c>
    </row>
    <row r="305" ht="21.95" customHeight="1" spans="1:2">
      <c r="A305" s="19" t="s">
        <v>138</v>
      </c>
      <c r="B305" s="20">
        <v>0</v>
      </c>
    </row>
    <row r="306" ht="21.95" customHeight="1" spans="1:2">
      <c r="A306" s="19" t="s">
        <v>312</v>
      </c>
      <c r="B306" s="20">
        <v>247600</v>
      </c>
    </row>
    <row r="307" ht="21.95" customHeight="1" spans="1:2">
      <c r="A307" s="19" t="s">
        <v>313</v>
      </c>
      <c r="B307" s="20">
        <v>0</v>
      </c>
    </row>
    <row r="308" ht="21.95" customHeight="1" spans="1:2">
      <c r="A308" s="19" t="s">
        <v>314</v>
      </c>
      <c r="B308" s="20">
        <v>0</v>
      </c>
    </row>
    <row r="309" ht="21.95" customHeight="1" spans="1:2">
      <c r="A309" s="19" t="s">
        <v>315</v>
      </c>
      <c r="B309" s="20">
        <v>0</v>
      </c>
    </row>
    <row r="310" ht="21.95" customHeight="1" spans="1:2">
      <c r="A310" s="19" t="s">
        <v>316</v>
      </c>
      <c r="B310" s="20">
        <v>0</v>
      </c>
    </row>
    <row r="311" ht="21.95" customHeight="1" spans="1:2">
      <c r="A311" s="19" t="s">
        <v>317</v>
      </c>
      <c r="B311" s="20">
        <v>50000</v>
      </c>
    </row>
    <row r="312" ht="21.95" customHeight="1" spans="1:2">
      <c r="A312" s="19" t="s">
        <v>318</v>
      </c>
      <c r="B312" s="20">
        <v>0</v>
      </c>
    </row>
    <row r="313" ht="21.95" customHeight="1" spans="1:2">
      <c r="A313" s="19" t="s">
        <v>178</v>
      </c>
      <c r="B313" s="20">
        <v>0</v>
      </c>
    </row>
    <row r="314" ht="21.95" customHeight="1" spans="1:2">
      <c r="A314" s="19" t="s">
        <v>145</v>
      </c>
      <c r="B314" s="20">
        <v>0</v>
      </c>
    </row>
    <row r="315" ht="21.95" customHeight="1" spans="1:2">
      <c r="A315" s="19" t="s">
        <v>319</v>
      </c>
      <c r="B315" s="20">
        <v>0</v>
      </c>
    </row>
    <row r="316" ht="21.95" customHeight="1" spans="1:2">
      <c r="A316" s="19" t="s">
        <v>136</v>
      </c>
      <c r="B316" s="20">
        <v>0</v>
      </c>
    </row>
    <row r="317" ht="21.95" customHeight="1" spans="1:2">
      <c r="A317" s="19" t="s">
        <v>137</v>
      </c>
      <c r="B317" s="20">
        <v>0</v>
      </c>
    </row>
    <row r="318" ht="21.95" customHeight="1" spans="1:2">
      <c r="A318" s="19" t="s">
        <v>138</v>
      </c>
      <c r="B318" s="20">
        <v>0</v>
      </c>
    </row>
    <row r="319" ht="21.95" customHeight="1" spans="1:2">
      <c r="A319" s="19" t="s">
        <v>320</v>
      </c>
      <c r="B319" s="20">
        <v>0</v>
      </c>
    </row>
    <row r="320" ht="21.95" customHeight="1" spans="1:2">
      <c r="A320" s="19" t="s">
        <v>321</v>
      </c>
      <c r="B320" s="20">
        <v>0</v>
      </c>
    </row>
    <row r="321" ht="21.95" customHeight="1" spans="1:2">
      <c r="A321" s="19" t="s">
        <v>322</v>
      </c>
      <c r="B321" s="20">
        <v>0</v>
      </c>
    </row>
    <row r="322" ht="21.95" customHeight="1" spans="1:2">
      <c r="A322" s="19" t="s">
        <v>178</v>
      </c>
      <c r="B322" s="20">
        <v>0</v>
      </c>
    </row>
    <row r="323" ht="21.95" customHeight="1" spans="1:2">
      <c r="A323" s="19" t="s">
        <v>145</v>
      </c>
      <c r="B323" s="20">
        <v>0</v>
      </c>
    </row>
    <row r="324" ht="21.95" customHeight="1" spans="1:2">
      <c r="A324" s="19" t="s">
        <v>323</v>
      </c>
      <c r="B324" s="20">
        <v>0</v>
      </c>
    </row>
    <row r="325" ht="21.95" customHeight="1" spans="1:2">
      <c r="A325" s="19" t="s">
        <v>324</v>
      </c>
      <c r="B325" s="20">
        <v>0</v>
      </c>
    </row>
    <row r="326" ht="21.95" customHeight="1" spans="1:2">
      <c r="A326" s="19" t="s">
        <v>136</v>
      </c>
      <c r="B326" s="20">
        <v>0</v>
      </c>
    </row>
    <row r="327" ht="21.95" customHeight="1" spans="1:2">
      <c r="A327" s="19" t="s">
        <v>137</v>
      </c>
      <c r="B327" s="20">
        <v>0</v>
      </c>
    </row>
    <row r="328" ht="21.95" customHeight="1" spans="1:2">
      <c r="A328" s="19" t="s">
        <v>138</v>
      </c>
      <c r="B328" s="20">
        <v>0</v>
      </c>
    </row>
    <row r="329" ht="21.95" customHeight="1" spans="1:2">
      <c r="A329" s="19" t="s">
        <v>325</v>
      </c>
      <c r="B329" s="20">
        <v>0</v>
      </c>
    </row>
    <row r="330" ht="21.95" customHeight="1" spans="1:2">
      <c r="A330" s="19" t="s">
        <v>326</v>
      </c>
      <c r="B330" s="20">
        <v>0</v>
      </c>
    </row>
    <row r="331" ht="21.95" customHeight="1" spans="1:2">
      <c r="A331" s="19" t="s">
        <v>327</v>
      </c>
      <c r="B331" s="20">
        <v>0</v>
      </c>
    </row>
    <row r="332" ht="21.95" customHeight="1" spans="1:2">
      <c r="A332" s="19" t="s">
        <v>178</v>
      </c>
      <c r="B332" s="20">
        <v>0</v>
      </c>
    </row>
    <row r="333" ht="21.95" customHeight="1" spans="1:2">
      <c r="A333" s="19" t="s">
        <v>145</v>
      </c>
      <c r="B333" s="20">
        <v>0</v>
      </c>
    </row>
    <row r="334" ht="21.95" customHeight="1" spans="1:2">
      <c r="A334" s="19" t="s">
        <v>328</v>
      </c>
      <c r="B334" s="20">
        <v>0</v>
      </c>
    </row>
    <row r="335" ht="21.95" customHeight="1" spans="1:2">
      <c r="A335" s="19" t="s">
        <v>329</v>
      </c>
      <c r="B335" s="20">
        <v>0</v>
      </c>
    </row>
    <row r="336" ht="21.95" customHeight="1" spans="1:2">
      <c r="A336" s="19" t="s">
        <v>136</v>
      </c>
      <c r="B336" s="20">
        <v>0</v>
      </c>
    </row>
    <row r="337" ht="21.95" customHeight="1" spans="1:2">
      <c r="A337" s="19" t="s">
        <v>137</v>
      </c>
      <c r="B337" s="20">
        <v>0</v>
      </c>
    </row>
    <row r="338" ht="21.95" customHeight="1" spans="1:2">
      <c r="A338" s="19" t="s">
        <v>138</v>
      </c>
      <c r="B338" s="20">
        <v>0</v>
      </c>
    </row>
    <row r="339" ht="21.95" customHeight="1" spans="1:2">
      <c r="A339" s="19" t="s">
        <v>330</v>
      </c>
      <c r="B339" s="20">
        <v>0</v>
      </c>
    </row>
    <row r="340" ht="21.95" customHeight="1" spans="1:2">
      <c r="A340" s="19" t="s">
        <v>331</v>
      </c>
      <c r="B340" s="20">
        <v>0</v>
      </c>
    </row>
    <row r="341" ht="21.95" customHeight="1" spans="1:2">
      <c r="A341" s="19" t="s">
        <v>145</v>
      </c>
      <c r="B341" s="20">
        <v>0</v>
      </c>
    </row>
    <row r="342" ht="21.95" customHeight="1" spans="1:2">
      <c r="A342" s="19" t="s">
        <v>332</v>
      </c>
      <c r="B342" s="20">
        <v>0</v>
      </c>
    </row>
    <row r="343" ht="21.95" customHeight="1" spans="1:2">
      <c r="A343" s="19" t="s">
        <v>333</v>
      </c>
      <c r="B343" s="20">
        <v>0</v>
      </c>
    </row>
    <row r="344" ht="21.95" customHeight="1" spans="1:2">
      <c r="A344" s="19" t="s">
        <v>136</v>
      </c>
      <c r="B344" s="20">
        <v>0</v>
      </c>
    </row>
    <row r="345" ht="21.95" customHeight="1" spans="1:2">
      <c r="A345" s="19" t="s">
        <v>137</v>
      </c>
      <c r="B345" s="20">
        <v>0</v>
      </c>
    </row>
    <row r="346" ht="21.95" customHeight="1" spans="1:2">
      <c r="A346" s="19" t="s">
        <v>178</v>
      </c>
      <c r="B346" s="20">
        <v>0</v>
      </c>
    </row>
    <row r="347" ht="21.95" customHeight="1" spans="1:2">
      <c r="A347" s="19" t="s">
        <v>334</v>
      </c>
      <c r="B347" s="20">
        <v>0</v>
      </c>
    </row>
    <row r="348" ht="21.95" customHeight="1" spans="1:2">
      <c r="A348" s="19" t="s">
        <v>335</v>
      </c>
      <c r="B348" s="20">
        <v>0</v>
      </c>
    </row>
    <row r="349" ht="21.95" customHeight="1" spans="1:2">
      <c r="A349" s="19" t="s">
        <v>336</v>
      </c>
      <c r="B349" s="20">
        <v>6807067.78</v>
      </c>
    </row>
    <row r="350" ht="21.95" customHeight="1" spans="1:2">
      <c r="A350" s="19" t="s">
        <v>337</v>
      </c>
      <c r="B350" s="20">
        <v>6807067.78</v>
      </c>
    </row>
    <row r="351" ht="21.95" customHeight="1" spans="1:2">
      <c r="A351" s="19" t="s">
        <v>338</v>
      </c>
      <c r="B351" s="20"/>
    </row>
    <row r="352" ht="21.95" customHeight="1" spans="1:2">
      <c r="A352" s="19" t="s">
        <v>339</v>
      </c>
      <c r="B352" s="20"/>
    </row>
    <row r="353" ht="21.95" customHeight="1" spans="1:2">
      <c r="A353" s="19" t="s">
        <v>136</v>
      </c>
      <c r="B353" s="20">
        <v>0</v>
      </c>
    </row>
    <row r="354" ht="21.95" customHeight="1" spans="1:2">
      <c r="A354" s="19" t="s">
        <v>137</v>
      </c>
      <c r="B354" s="20"/>
    </row>
    <row r="355" ht="21.95" customHeight="1" spans="1:2">
      <c r="A355" s="19" t="s">
        <v>138</v>
      </c>
      <c r="B355" s="20"/>
    </row>
    <row r="356" ht="21.95" customHeight="1" spans="1:2">
      <c r="A356" s="19" t="s">
        <v>340</v>
      </c>
      <c r="B356" s="20"/>
    </row>
    <row r="357" ht="21.95" customHeight="1" spans="1:2">
      <c r="A357" s="19" t="s">
        <v>341</v>
      </c>
      <c r="B357" s="20"/>
    </row>
    <row r="358" ht="21.95" customHeight="1" spans="1:2">
      <c r="A358" s="19" t="s">
        <v>342</v>
      </c>
      <c r="B358" s="20"/>
    </row>
    <row r="359" ht="21.95" customHeight="1" spans="1:2">
      <c r="A359" s="19" t="s">
        <v>343</v>
      </c>
      <c r="B359" s="20"/>
    </row>
    <row r="360" ht="21.95" customHeight="1" spans="1:2">
      <c r="A360" s="19" t="s">
        <v>344</v>
      </c>
      <c r="B360" s="20"/>
    </row>
    <row r="361" ht="21.95" customHeight="1" spans="1:2">
      <c r="A361" s="19" t="s">
        <v>345</v>
      </c>
      <c r="B361" s="20"/>
    </row>
    <row r="362" ht="21.95" customHeight="1" spans="1:2">
      <c r="A362" s="19" t="s">
        <v>346</v>
      </c>
      <c r="B362" s="20"/>
    </row>
    <row r="363" ht="21.95" customHeight="1" spans="1:2">
      <c r="A363" s="19" t="s">
        <v>347</v>
      </c>
      <c r="B363" s="20"/>
    </row>
    <row r="364" ht="21.95" customHeight="1" spans="1:2">
      <c r="A364" s="19" t="s">
        <v>348</v>
      </c>
      <c r="B364" s="20"/>
    </row>
    <row r="365" ht="21.95" customHeight="1" spans="1:2">
      <c r="A365" s="19" t="s">
        <v>349</v>
      </c>
      <c r="B365" s="20"/>
    </row>
    <row r="366" ht="21.95" customHeight="1" spans="1:2">
      <c r="A366" s="19" t="s">
        <v>350</v>
      </c>
      <c r="B366" s="20"/>
    </row>
    <row r="367" ht="21.95" customHeight="1" spans="1:2">
      <c r="A367" s="19" t="s">
        <v>351</v>
      </c>
      <c r="B367" s="20"/>
    </row>
    <row r="368" ht="21.95" customHeight="1" spans="1:2">
      <c r="A368" s="19" t="s">
        <v>352</v>
      </c>
      <c r="B368" s="20"/>
    </row>
    <row r="369" ht="21.95" customHeight="1" spans="1:2">
      <c r="A369" s="19" t="s">
        <v>353</v>
      </c>
      <c r="B369" s="20"/>
    </row>
    <row r="370" ht="21.95" customHeight="1" spans="1:2">
      <c r="A370" s="19" t="s">
        <v>354</v>
      </c>
      <c r="B370" s="20"/>
    </row>
    <row r="371" ht="21.95" customHeight="1" spans="1:2">
      <c r="A371" s="19" t="s">
        <v>355</v>
      </c>
      <c r="B371" s="20"/>
    </row>
    <row r="372" ht="21.95" customHeight="1" spans="1:2">
      <c r="A372" s="19" t="s">
        <v>356</v>
      </c>
      <c r="B372" s="20"/>
    </row>
    <row r="373" ht="21.95" customHeight="1" spans="1:2">
      <c r="A373" s="19" t="s">
        <v>357</v>
      </c>
      <c r="B373" s="20"/>
    </row>
    <row r="374" ht="21.95" customHeight="1" spans="1:2">
      <c r="A374" s="19" t="s">
        <v>358</v>
      </c>
      <c r="B374" s="20"/>
    </row>
    <row r="375" ht="21.95" customHeight="1" spans="1:2">
      <c r="A375" s="19" t="s">
        <v>359</v>
      </c>
      <c r="B375" s="20"/>
    </row>
    <row r="376" ht="21.95" customHeight="1" spans="1:2">
      <c r="A376" s="19" t="s">
        <v>360</v>
      </c>
      <c r="B376" s="20"/>
    </row>
    <row r="377" ht="21.95" customHeight="1" spans="1:2">
      <c r="A377" s="19" t="s">
        <v>361</v>
      </c>
      <c r="B377" s="20"/>
    </row>
    <row r="378" ht="21.95" customHeight="1" spans="1:2">
      <c r="A378" s="19" t="s">
        <v>362</v>
      </c>
      <c r="B378" s="20"/>
    </row>
    <row r="379" ht="21.95" customHeight="1" spans="1:2">
      <c r="A379" s="19" t="s">
        <v>363</v>
      </c>
      <c r="B379" s="20"/>
    </row>
    <row r="380" ht="21.95" customHeight="1" spans="1:2">
      <c r="A380" s="19" t="s">
        <v>364</v>
      </c>
      <c r="B380" s="20"/>
    </row>
    <row r="381" ht="21.95" customHeight="1" spans="1:2">
      <c r="A381" s="19" t="s">
        <v>365</v>
      </c>
      <c r="B381" s="20"/>
    </row>
    <row r="382" ht="21.95" customHeight="1" spans="1:2">
      <c r="A382" s="19" t="s">
        <v>366</v>
      </c>
      <c r="B382" s="20"/>
    </row>
    <row r="383" ht="21.95" customHeight="1" spans="1:2">
      <c r="A383" s="19" t="s">
        <v>367</v>
      </c>
      <c r="B383" s="20"/>
    </row>
    <row r="384" ht="21.95" customHeight="1" spans="1:2">
      <c r="A384" s="19" t="s">
        <v>368</v>
      </c>
      <c r="B384" s="20"/>
    </row>
    <row r="385" ht="21.95" customHeight="1" spans="1:2">
      <c r="A385" s="19" t="s">
        <v>369</v>
      </c>
      <c r="B385" s="20"/>
    </row>
    <row r="386" ht="21.95" customHeight="1" spans="1:2">
      <c r="A386" s="19" t="s">
        <v>370</v>
      </c>
      <c r="B386" s="20"/>
    </row>
    <row r="387" ht="21.95" customHeight="1" spans="1:2">
      <c r="A387" s="19" t="s">
        <v>371</v>
      </c>
      <c r="B387" s="20"/>
    </row>
    <row r="388" ht="21.95" customHeight="1" spans="1:2">
      <c r="A388" s="19" t="s">
        <v>372</v>
      </c>
      <c r="B388" s="20"/>
    </row>
    <row r="389" ht="21.95" customHeight="1" spans="1:2">
      <c r="A389" s="19" t="s">
        <v>373</v>
      </c>
      <c r="B389" s="20"/>
    </row>
    <row r="390" ht="21.95" customHeight="1" spans="1:2">
      <c r="A390" s="19" t="s">
        <v>374</v>
      </c>
      <c r="B390" s="20"/>
    </row>
    <row r="391" ht="21.95" customHeight="1" spans="1:2">
      <c r="A391" s="19" t="s">
        <v>375</v>
      </c>
      <c r="B391" s="20"/>
    </row>
    <row r="392" ht="21.95" customHeight="1" spans="1:2">
      <c r="A392" s="19" t="s">
        <v>376</v>
      </c>
      <c r="B392" s="20"/>
    </row>
    <row r="393" ht="21.95" customHeight="1" spans="1:2">
      <c r="A393" s="19" t="s">
        <v>377</v>
      </c>
      <c r="B393" s="20"/>
    </row>
    <row r="394" ht="21.95" customHeight="1" spans="1:2">
      <c r="A394" s="19" t="s">
        <v>378</v>
      </c>
      <c r="B394" s="20"/>
    </row>
    <row r="395" ht="21.95" customHeight="1" spans="1:2">
      <c r="A395" s="19" t="s">
        <v>379</v>
      </c>
      <c r="B395" s="20"/>
    </row>
    <row r="396" ht="21.95" customHeight="1" spans="1:2">
      <c r="A396" s="19" t="s">
        <v>380</v>
      </c>
      <c r="B396" s="20"/>
    </row>
    <row r="397" ht="21.95" customHeight="1" spans="1:2">
      <c r="A397" s="19" t="s">
        <v>381</v>
      </c>
      <c r="B397" s="20"/>
    </row>
    <row r="398" ht="21.95" customHeight="1" spans="1:2">
      <c r="A398" s="19" t="s">
        <v>382</v>
      </c>
      <c r="B398" s="20"/>
    </row>
    <row r="399" ht="21.95" customHeight="1" spans="1:2">
      <c r="A399" s="19" t="s">
        <v>383</v>
      </c>
      <c r="B399" s="20"/>
    </row>
    <row r="400" ht="21.95" customHeight="1" spans="1:2">
      <c r="A400" s="19" t="s">
        <v>384</v>
      </c>
      <c r="B400" s="20"/>
    </row>
    <row r="401" ht="21.95" customHeight="1" spans="1:2">
      <c r="A401" s="19" t="s">
        <v>385</v>
      </c>
      <c r="B401" s="20"/>
    </row>
    <row r="402" ht="21.95" customHeight="1" spans="1:2">
      <c r="A402" s="19" t="s">
        <v>386</v>
      </c>
      <c r="B402" s="20"/>
    </row>
    <row r="403" ht="21.95" customHeight="1" spans="1:2">
      <c r="A403" s="19" t="s">
        <v>387</v>
      </c>
      <c r="B403" s="20"/>
    </row>
    <row r="404" ht="21.95" customHeight="1" spans="1:2">
      <c r="A404" s="19" t="s">
        <v>388</v>
      </c>
      <c r="B404" s="20"/>
    </row>
    <row r="405" ht="21.95" customHeight="1" spans="1:2">
      <c r="A405" s="19" t="s">
        <v>389</v>
      </c>
      <c r="B405" s="20"/>
    </row>
    <row r="406" ht="21.95" customHeight="1" spans="1:2">
      <c r="A406" s="19" t="s">
        <v>390</v>
      </c>
      <c r="B406" s="20"/>
    </row>
    <row r="407" ht="21.95" customHeight="1" spans="1:2">
      <c r="A407" s="19" t="s">
        <v>136</v>
      </c>
      <c r="B407" s="20"/>
    </row>
    <row r="408" ht="21.95" customHeight="1" spans="1:2">
      <c r="A408" s="19" t="s">
        <v>137</v>
      </c>
      <c r="B408" s="20"/>
    </row>
    <row r="409" ht="21.95" customHeight="1" spans="1:2">
      <c r="A409" s="19" t="s">
        <v>138</v>
      </c>
      <c r="B409" s="20"/>
    </row>
    <row r="410" ht="21.95" customHeight="1" spans="1:2">
      <c r="A410" s="19" t="s">
        <v>391</v>
      </c>
      <c r="B410" s="20"/>
    </row>
    <row r="411" ht="21.95" customHeight="1" spans="1:2">
      <c r="A411" s="19" t="s">
        <v>392</v>
      </c>
      <c r="B411" s="20"/>
    </row>
    <row r="412" ht="21.95" customHeight="1" spans="1:2">
      <c r="A412" s="19" t="s">
        <v>393</v>
      </c>
      <c r="B412" s="20"/>
    </row>
    <row r="413" ht="21.95" customHeight="1" spans="1:2">
      <c r="A413" s="19" t="s">
        <v>394</v>
      </c>
      <c r="B413" s="20"/>
    </row>
    <row r="414" ht="21.95" customHeight="1" spans="1:2">
      <c r="A414" s="19" t="s">
        <v>395</v>
      </c>
      <c r="B414" s="20"/>
    </row>
    <row r="415" ht="21.95" customHeight="1" spans="1:2">
      <c r="A415" s="19" t="s">
        <v>396</v>
      </c>
      <c r="B415" s="20"/>
    </row>
    <row r="416" ht="21.95" customHeight="1" spans="1:2">
      <c r="A416" s="19" t="s">
        <v>397</v>
      </c>
      <c r="B416" s="20"/>
    </row>
    <row r="417" ht="21.95" customHeight="1" spans="1:2">
      <c r="A417" s="19" t="s">
        <v>398</v>
      </c>
      <c r="B417" s="20"/>
    </row>
    <row r="418" ht="21.95" customHeight="1" spans="1:2">
      <c r="A418" s="19" t="s">
        <v>399</v>
      </c>
      <c r="B418" s="20"/>
    </row>
    <row r="419" ht="21.95" customHeight="1" spans="1:2">
      <c r="A419" s="19" t="s">
        <v>400</v>
      </c>
      <c r="B419" s="20"/>
    </row>
    <row r="420" ht="21.95" customHeight="1" spans="1:2">
      <c r="A420" s="19" t="s">
        <v>401</v>
      </c>
      <c r="B420" s="20"/>
    </row>
    <row r="421" ht="21.95" customHeight="1" spans="1:2">
      <c r="A421" s="19" t="s">
        <v>393</v>
      </c>
      <c r="B421" s="20"/>
    </row>
    <row r="422" ht="21.95" customHeight="1" spans="1:2">
      <c r="A422" s="19" t="s">
        <v>402</v>
      </c>
      <c r="B422" s="20"/>
    </row>
    <row r="423" ht="21.95" customHeight="1" spans="1:2">
      <c r="A423" s="19" t="s">
        <v>403</v>
      </c>
      <c r="B423" s="20"/>
    </row>
    <row r="424" ht="21.95" customHeight="1" spans="1:2">
      <c r="A424" s="19" t="s">
        <v>404</v>
      </c>
      <c r="B424" s="20"/>
    </row>
    <row r="425" ht="21.95" customHeight="1" spans="1:2">
      <c r="A425" s="19" t="s">
        <v>405</v>
      </c>
      <c r="B425" s="20"/>
    </row>
    <row r="426" ht="21.95" customHeight="1" spans="1:2">
      <c r="A426" s="19" t="s">
        <v>406</v>
      </c>
      <c r="B426" s="20"/>
    </row>
    <row r="427" ht="21.95" customHeight="1" spans="1:2">
      <c r="A427" s="19" t="s">
        <v>393</v>
      </c>
      <c r="B427" s="20"/>
    </row>
    <row r="428" ht="21.95" customHeight="1" spans="1:2">
      <c r="A428" s="19" t="s">
        <v>407</v>
      </c>
      <c r="B428" s="20"/>
    </row>
    <row r="429" ht="21.95" customHeight="1" spans="1:2">
      <c r="A429" s="19" t="s">
        <v>408</v>
      </c>
      <c r="B429" s="20"/>
    </row>
    <row r="430" ht="21.95" customHeight="1" spans="1:2">
      <c r="A430" s="19" t="s">
        <v>409</v>
      </c>
      <c r="B430" s="20"/>
    </row>
    <row r="431" ht="21.95" customHeight="1" spans="1:2">
      <c r="A431" s="19" t="s">
        <v>410</v>
      </c>
      <c r="B431" s="20"/>
    </row>
    <row r="432" ht="21.95" customHeight="1" spans="1:2">
      <c r="A432" s="19" t="s">
        <v>411</v>
      </c>
      <c r="B432" s="20"/>
    </row>
    <row r="433" ht="21.95" customHeight="1" spans="1:2">
      <c r="A433" s="19" t="s">
        <v>393</v>
      </c>
      <c r="B433" s="20"/>
    </row>
    <row r="434" ht="21.95" customHeight="1" spans="1:2">
      <c r="A434" s="19" t="s">
        <v>412</v>
      </c>
      <c r="B434" s="20"/>
    </row>
    <row r="435" ht="21.95" customHeight="1" spans="1:2">
      <c r="A435" s="19" t="s">
        <v>413</v>
      </c>
      <c r="B435" s="20"/>
    </row>
    <row r="436" ht="21.95" customHeight="1" spans="1:2">
      <c r="A436" s="19" t="s">
        <v>414</v>
      </c>
      <c r="B436" s="20"/>
    </row>
    <row r="437" ht="21.95" customHeight="1" spans="1:2">
      <c r="A437" s="19" t="s">
        <v>415</v>
      </c>
      <c r="B437" s="20"/>
    </row>
    <row r="438" ht="21.95" customHeight="1" spans="1:2">
      <c r="A438" s="19" t="s">
        <v>416</v>
      </c>
      <c r="B438" s="20"/>
    </row>
    <row r="439" ht="21.95" customHeight="1" spans="1:2">
      <c r="A439" s="19" t="s">
        <v>417</v>
      </c>
      <c r="B439" s="20"/>
    </row>
    <row r="440" ht="21.95" customHeight="1" spans="1:2">
      <c r="A440" s="19" t="s">
        <v>418</v>
      </c>
      <c r="B440" s="20"/>
    </row>
    <row r="441" ht="21.95" customHeight="1" spans="1:2">
      <c r="A441" s="19" t="s">
        <v>419</v>
      </c>
      <c r="B441" s="20"/>
    </row>
    <row r="442" ht="21.95" customHeight="1" spans="1:2">
      <c r="A442" s="19" t="s">
        <v>420</v>
      </c>
      <c r="B442" s="20"/>
    </row>
    <row r="443" ht="21.95" customHeight="1" spans="1:2">
      <c r="A443" s="19" t="s">
        <v>393</v>
      </c>
      <c r="B443" s="20"/>
    </row>
    <row r="444" ht="21.95" customHeight="1" spans="1:2">
      <c r="A444" s="19" t="s">
        <v>421</v>
      </c>
      <c r="B444" s="20"/>
    </row>
    <row r="445" ht="21.95" customHeight="1" spans="1:2">
      <c r="A445" s="19" t="s">
        <v>422</v>
      </c>
      <c r="B445" s="20"/>
    </row>
    <row r="446" ht="21.95" customHeight="1" spans="1:2">
      <c r="A446" s="19" t="s">
        <v>423</v>
      </c>
      <c r="B446" s="20"/>
    </row>
    <row r="447" ht="21.95" customHeight="1" spans="1:2">
      <c r="A447" s="19" t="s">
        <v>424</v>
      </c>
      <c r="B447" s="20"/>
    </row>
    <row r="448" ht="21.95" customHeight="1" spans="1:2">
      <c r="A448" s="19" t="s">
        <v>425</v>
      </c>
      <c r="B448" s="20"/>
    </row>
    <row r="449" ht="21.95" customHeight="1" spans="1:2">
      <c r="A449" s="19" t="s">
        <v>426</v>
      </c>
      <c r="B449" s="20"/>
    </row>
    <row r="450" ht="21.95" customHeight="1" spans="1:2">
      <c r="A450" s="19" t="s">
        <v>427</v>
      </c>
      <c r="B450" s="20"/>
    </row>
    <row r="451" ht="21.95" customHeight="1" spans="1:2">
      <c r="A451" s="19" t="s">
        <v>428</v>
      </c>
      <c r="B451" s="20"/>
    </row>
    <row r="452" ht="21.95" customHeight="1" spans="1:2">
      <c r="A452" s="19" t="s">
        <v>429</v>
      </c>
      <c r="B452" s="20"/>
    </row>
    <row r="453" ht="21.95" customHeight="1" spans="1:2">
      <c r="A453" s="19" t="s">
        <v>430</v>
      </c>
      <c r="B453" s="20"/>
    </row>
    <row r="454" ht="21.95" customHeight="1" spans="1:2">
      <c r="A454" s="19" t="s">
        <v>431</v>
      </c>
      <c r="B454" s="20"/>
    </row>
    <row r="455" ht="21.95" customHeight="1" spans="1:2">
      <c r="A455" s="19" t="s">
        <v>432</v>
      </c>
      <c r="B455" s="20"/>
    </row>
    <row r="456" ht="21.95" customHeight="1" spans="1:2">
      <c r="A456" s="19" t="s">
        <v>433</v>
      </c>
      <c r="B456" s="20"/>
    </row>
    <row r="457" ht="21.95" customHeight="1" spans="1:2">
      <c r="A457" s="19" t="s">
        <v>434</v>
      </c>
      <c r="B457" s="20"/>
    </row>
    <row r="458" ht="21.95" customHeight="1" spans="1:2">
      <c r="A458" s="19" t="s">
        <v>435</v>
      </c>
      <c r="B458" s="20"/>
    </row>
    <row r="459" ht="21.95" customHeight="1" spans="1:2">
      <c r="A459" s="19" t="s">
        <v>436</v>
      </c>
      <c r="B459" s="20"/>
    </row>
    <row r="460" ht="21.95" customHeight="1" spans="1:2">
      <c r="A460" s="19" t="s">
        <v>437</v>
      </c>
      <c r="B460" s="20"/>
    </row>
    <row r="461" ht="21.95" customHeight="1" spans="1:2">
      <c r="A461" s="19" t="s">
        <v>438</v>
      </c>
      <c r="B461" s="20">
        <f>B462+B484</f>
        <v>1945962.64</v>
      </c>
    </row>
    <row r="462" ht="21.95" customHeight="1" spans="1:2">
      <c r="A462" s="19" t="s">
        <v>439</v>
      </c>
      <c r="B462" s="20">
        <f>SUBTOTAL(9,B471:B477)</f>
        <v>1915962.64</v>
      </c>
    </row>
    <row r="463" ht="21.95" customHeight="1" spans="1:2">
      <c r="A463" s="19" t="s">
        <v>136</v>
      </c>
      <c r="B463" s="20">
        <v>0</v>
      </c>
    </row>
    <row r="464" ht="21.95" customHeight="1" spans="1:2">
      <c r="A464" s="19" t="s">
        <v>137</v>
      </c>
      <c r="B464" s="20">
        <v>0</v>
      </c>
    </row>
    <row r="465" ht="21.95" customHeight="1" spans="1:2">
      <c r="A465" s="19" t="s">
        <v>138</v>
      </c>
      <c r="B465" s="20">
        <v>0</v>
      </c>
    </row>
    <row r="466" ht="21.95" customHeight="1" spans="1:2">
      <c r="A466" s="19" t="s">
        <v>440</v>
      </c>
      <c r="B466" s="20">
        <v>0</v>
      </c>
    </row>
    <row r="467" ht="21.95" customHeight="1" spans="1:2">
      <c r="A467" s="19" t="s">
        <v>441</v>
      </c>
      <c r="B467" s="20">
        <v>0</v>
      </c>
    </row>
    <row r="468" ht="21.95" customHeight="1" spans="1:2">
      <c r="A468" s="19" t="s">
        <v>442</v>
      </c>
      <c r="B468" s="20">
        <v>0</v>
      </c>
    </row>
    <row r="469" ht="21.95" customHeight="1" spans="1:2">
      <c r="A469" s="19" t="s">
        <v>443</v>
      </c>
      <c r="B469" s="20">
        <v>0</v>
      </c>
    </row>
    <row r="470" ht="21.95" customHeight="1" spans="1:2">
      <c r="A470" s="19" t="s">
        <v>444</v>
      </c>
      <c r="B470" s="20">
        <v>0</v>
      </c>
    </row>
    <row r="471" ht="21.95" customHeight="1" spans="1:2">
      <c r="A471" s="19" t="s">
        <v>445</v>
      </c>
      <c r="B471" s="20">
        <v>1716247.64</v>
      </c>
    </row>
    <row r="472" ht="21.95" customHeight="1" spans="1:2">
      <c r="A472" s="19" t="s">
        <v>446</v>
      </c>
      <c r="B472" s="20">
        <v>0</v>
      </c>
    </row>
    <row r="473" ht="21.95" customHeight="1" spans="1:2">
      <c r="A473" s="19" t="s">
        <v>447</v>
      </c>
      <c r="B473" s="20">
        <v>0</v>
      </c>
    </row>
    <row r="474" ht="21.95" customHeight="1" spans="1:2">
      <c r="A474" s="19" t="s">
        <v>448</v>
      </c>
      <c r="B474" s="20">
        <v>0</v>
      </c>
    </row>
    <row r="475" ht="21.95" customHeight="1" spans="1:2">
      <c r="A475" s="19" t="s">
        <v>449</v>
      </c>
      <c r="B475" s="20">
        <v>0</v>
      </c>
    </row>
    <row r="476" ht="21.95" customHeight="1" spans="1:2">
      <c r="A476" s="19" t="s">
        <v>450</v>
      </c>
      <c r="B476" s="20">
        <v>0</v>
      </c>
    </row>
    <row r="477" ht="21.95" customHeight="1" spans="1:2">
      <c r="A477" s="19" t="s">
        <v>451</v>
      </c>
      <c r="B477" s="20">
        <v>199715</v>
      </c>
    </row>
    <row r="478" ht="21.95" customHeight="1" spans="1:2">
      <c r="A478" s="19" t="s">
        <v>136</v>
      </c>
      <c r="B478" s="20">
        <v>0</v>
      </c>
    </row>
    <row r="479" ht="21.95" customHeight="1" spans="1:2">
      <c r="A479" s="19" t="s">
        <v>137</v>
      </c>
      <c r="B479" s="20">
        <v>0</v>
      </c>
    </row>
    <row r="480" ht="21.95" customHeight="1" spans="1:2">
      <c r="A480" s="19" t="s">
        <v>138</v>
      </c>
      <c r="B480" s="20">
        <v>0</v>
      </c>
    </row>
    <row r="481" ht="21.95" customHeight="1" spans="1:2">
      <c r="A481" s="19" t="s">
        <v>452</v>
      </c>
      <c r="B481" s="20">
        <v>0</v>
      </c>
    </row>
    <row r="482" ht="21.95" customHeight="1" spans="1:2">
      <c r="A482" s="19" t="s">
        <v>453</v>
      </c>
      <c r="B482" s="20">
        <v>0</v>
      </c>
    </row>
    <row r="483" ht="21.95" customHeight="1" spans="1:2">
      <c r="A483" s="19" t="s">
        <v>454</v>
      </c>
      <c r="B483" s="20">
        <v>0</v>
      </c>
    </row>
    <row r="484" ht="21.95" customHeight="1" spans="1:2">
      <c r="A484" s="19" t="s">
        <v>455</v>
      </c>
      <c r="B484" s="20">
        <v>30000</v>
      </c>
    </row>
    <row r="485" ht="21.95" customHeight="1" spans="1:2">
      <c r="A485" s="19" t="s">
        <v>136</v>
      </c>
      <c r="B485" s="20">
        <v>0</v>
      </c>
    </row>
    <row r="486" ht="21.95" customHeight="1" spans="1:2">
      <c r="A486" s="19" t="s">
        <v>137</v>
      </c>
      <c r="B486" s="20">
        <v>0</v>
      </c>
    </row>
    <row r="487" ht="21.95" customHeight="1" spans="1:2">
      <c r="A487" s="19" t="s">
        <v>138</v>
      </c>
      <c r="B487" s="20">
        <v>0</v>
      </c>
    </row>
    <row r="488" ht="21.95" customHeight="1" spans="1:2">
      <c r="A488" s="19" t="s">
        <v>456</v>
      </c>
      <c r="B488" s="20">
        <v>0</v>
      </c>
    </row>
    <row r="489" ht="21.95" customHeight="1" spans="1:2">
      <c r="A489" s="19" t="s">
        <v>457</v>
      </c>
      <c r="B489" s="20">
        <v>0</v>
      </c>
    </row>
    <row r="490" ht="21.95" customHeight="1" spans="1:2">
      <c r="A490" s="19" t="s">
        <v>458</v>
      </c>
      <c r="B490" s="20">
        <v>0</v>
      </c>
    </row>
    <row r="491" ht="21.95" customHeight="1" spans="1:2">
      <c r="A491" s="19" t="s">
        <v>459</v>
      </c>
      <c r="B491" s="20">
        <v>0</v>
      </c>
    </row>
    <row r="492" ht="21.95" customHeight="1" spans="1:2">
      <c r="A492" s="19" t="s">
        <v>460</v>
      </c>
      <c r="B492" s="20">
        <v>0</v>
      </c>
    </row>
    <row r="493" ht="21.95" customHeight="1" spans="1:2">
      <c r="A493" s="19" t="s">
        <v>461</v>
      </c>
      <c r="B493" s="20">
        <v>30000</v>
      </c>
    </row>
    <row r="494" ht="21.95" customHeight="1" spans="1:2">
      <c r="A494" s="19" t="s">
        <v>462</v>
      </c>
      <c r="B494" s="20">
        <v>0</v>
      </c>
    </row>
    <row r="495" ht="21.95" customHeight="1" spans="1:2">
      <c r="A495" s="19" t="s">
        <v>136</v>
      </c>
      <c r="B495" s="20">
        <v>0</v>
      </c>
    </row>
    <row r="496" ht="21.95" customHeight="1" spans="1:2">
      <c r="A496" s="19" t="s">
        <v>463</v>
      </c>
      <c r="B496" s="20">
        <v>0</v>
      </c>
    </row>
    <row r="497" ht="21.95" customHeight="1" spans="1:2">
      <c r="A497" s="19" t="s">
        <v>138</v>
      </c>
      <c r="B497" s="20">
        <v>0</v>
      </c>
    </row>
    <row r="498" ht="21.95" customHeight="1" spans="1:2">
      <c r="A498" s="19" t="s">
        <v>464</v>
      </c>
      <c r="B498" s="20">
        <v>0</v>
      </c>
    </row>
    <row r="499" ht="21.95" customHeight="1" spans="1:2">
      <c r="A499" s="19" t="s">
        <v>465</v>
      </c>
      <c r="B499" s="20">
        <v>0</v>
      </c>
    </row>
    <row r="500" ht="21.95" customHeight="1" spans="1:2">
      <c r="A500" s="19" t="s">
        <v>466</v>
      </c>
      <c r="B500" s="20">
        <v>0</v>
      </c>
    </row>
    <row r="501" ht="21.95" customHeight="1" spans="1:2">
      <c r="A501" s="19" t="s">
        <v>467</v>
      </c>
      <c r="B501" s="20">
        <v>0</v>
      </c>
    </row>
    <row r="502" ht="21.95" customHeight="1" spans="1:2">
      <c r="A502" s="19" t="s">
        <v>468</v>
      </c>
      <c r="B502" s="20">
        <v>0</v>
      </c>
    </row>
    <row r="503" ht="21.95" customHeight="1" spans="1:2">
      <c r="A503" s="19" t="s">
        <v>469</v>
      </c>
      <c r="B503" s="20">
        <v>0</v>
      </c>
    </row>
    <row r="504" ht="21.95" customHeight="1" spans="1:2">
      <c r="A504" s="19" t="s">
        <v>136</v>
      </c>
      <c r="B504" s="20">
        <v>0</v>
      </c>
    </row>
    <row r="505" ht="21.95" customHeight="1" spans="1:2">
      <c r="A505" s="19" t="s">
        <v>137</v>
      </c>
      <c r="B505" s="20">
        <v>0</v>
      </c>
    </row>
    <row r="506" ht="21.95" customHeight="1" spans="1:2">
      <c r="A506" s="19" t="s">
        <v>138</v>
      </c>
      <c r="B506" s="20">
        <v>0</v>
      </c>
    </row>
    <row r="507" ht="21.95" customHeight="1" spans="1:2">
      <c r="A507" s="19" t="s">
        <v>470</v>
      </c>
      <c r="B507" s="20">
        <v>0</v>
      </c>
    </row>
    <row r="508" ht="21.95" customHeight="1" spans="1:2">
      <c r="A508" s="19" t="s">
        <v>471</v>
      </c>
      <c r="B508" s="20">
        <v>0</v>
      </c>
    </row>
    <row r="509" ht="21.95" customHeight="1" spans="1:2">
      <c r="A509" s="19" t="s">
        <v>472</v>
      </c>
      <c r="B509" s="20">
        <v>0</v>
      </c>
    </row>
    <row r="510" ht="21.95" customHeight="1" spans="1:2">
      <c r="A510" s="19" t="s">
        <v>473</v>
      </c>
      <c r="B510" s="20">
        <v>0</v>
      </c>
    </row>
    <row r="511" ht="21.95" customHeight="1" spans="1:2">
      <c r="A511" s="19" t="s">
        <v>474</v>
      </c>
      <c r="B511" s="20">
        <v>0</v>
      </c>
    </row>
    <row r="512" ht="21.95" customHeight="1" spans="1:2">
      <c r="A512" s="19" t="s">
        <v>475</v>
      </c>
      <c r="B512" s="20">
        <v>0</v>
      </c>
    </row>
    <row r="513" ht="21.95" customHeight="1" spans="1:2">
      <c r="A513" s="19" t="s">
        <v>476</v>
      </c>
      <c r="B513" s="20">
        <v>0</v>
      </c>
    </row>
    <row r="514" ht="21.95" customHeight="1" spans="1:2">
      <c r="A514" s="19" t="s">
        <v>477</v>
      </c>
      <c r="B514" s="20">
        <f>B515+B529+B537+B539+B547+B551+B561+B568+B575+B582+B590+B595+B598+B601+B607+B610+B619+B627</f>
        <v>31039519.19</v>
      </c>
    </row>
    <row r="515" ht="21.95" customHeight="1" spans="1:2">
      <c r="A515" s="19" t="s">
        <v>478</v>
      </c>
      <c r="B515" s="20">
        <v>2395796.62</v>
      </c>
    </row>
    <row r="516" ht="21.95" customHeight="1" spans="1:2">
      <c r="A516" s="19" t="s">
        <v>136</v>
      </c>
      <c r="B516" s="20">
        <v>0</v>
      </c>
    </row>
    <row r="517" ht="21.95" customHeight="1" spans="1:2">
      <c r="A517" s="19" t="s">
        <v>137</v>
      </c>
      <c r="B517" s="20">
        <v>0</v>
      </c>
    </row>
    <row r="518" ht="21.95" customHeight="1" spans="1:2">
      <c r="A518" s="19" t="s">
        <v>138</v>
      </c>
      <c r="B518" s="20">
        <v>0</v>
      </c>
    </row>
    <row r="519" ht="21.95" customHeight="1" spans="1:2">
      <c r="A519" s="19" t="s">
        <v>479</v>
      </c>
      <c r="B519" s="20">
        <v>0</v>
      </c>
    </row>
    <row r="520" ht="21.95" customHeight="1" spans="1:2">
      <c r="A520" s="19" t="s">
        <v>480</v>
      </c>
      <c r="B520" s="20">
        <v>0</v>
      </c>
    </row>
    <row r="521" ht="21.95" customHeight="1" spans="1:2">
      <c r="A521" s="19" t="s">
        <v>481</v>
      </c>
      <c r="B521" s="20">
        <v>0</v>
      </c>
    </row>
    <row r="522" ht="21.95" customHeight="1" spans="1:2">
      <c r="A522" s="19" t="s">
        <v>482</v>
      </c>
      <c r="B522" s="20">
        <v>0</v>
      </c>
    </row>
    <row r="523" ht="21.95" customHeight="1" spans="1:2">
      <c r="A523" s="19" t="s">
        <v>178</v>
      </c>
      <c r="B523" s="20">
        <v>0</v>
      </c>
    </row>
    <row r="524" ht="21.95" customHeight="1" spans="1:2">
      <c r="A524" s="19" t="s">
        <v>483</v>
      </c>
      <c r="B524" s="20">
        <v>0</v>
      </c>
    </row>
    <row r="525" ht="21.95" customHeight="1" spans="1:2">
      <c r="A525" s="19" t="s">
        <v>484</v>
      </c>
      <c r="B525" s="20">
        <v>0</v>
      </c>
    </row>
    <row r="526" ht="21.95" customHeight="1" spans="1:2">
      <c r="A526" s="19" t="s">
        <v>485</v>
      </c>
      <c r="B526" s="20">
        <v>0</v>
      </c>
    </row>
    <row r="527" ht="21.95" customHeight="1" spans="1:2">
      <c r="A527" s="19" t="s">
        <v>486</v>
      </c>
      <c r="B527" s="20">
        <v>0</v>
      </c>
    </row>
    <row r="528" ht="21.95" customHeight="1" spans="1:2">
      <c r="A528" s="19" t="s">
        <v>487</v>
      </c>
      <c r="B528" s="20">
        <v>2395796.62</v>
      </c>
    </row>
    <row r="529" ht="21.95" customHeight="1" spans="1:2">
      <c r="A529" s="19" t="s">
        <v>488</v>
      </c>
      <c r="B529" s="20">
        <f>SUBTOTAL(9,B530:B536)</f>
        <v>9992176.39</v>
      </c>
    </row>
    <row r="530" ht="21.95" customHeight="1" spans="1:2">
      <c r="A530" s="19" t="s">
        <v>136</v>
      </c>
      <c r="B530" s="20">
        <v>717596.76</v>
      </c>
    </row>
    <row r="531" ht="21.95" customHeight="1" spans="1:2">
      <c r="A531" s="19" t="s">
        <v>137</v>
      </c>
      <c r="B531" s="20">
        <v>1258579.63</v>
      </c>
    </row>
    <row r="532" ht="21.95" customHeight="1" spans="1:2">
      <c r="A532" s="19" t="s">
        <v>138</v>
      </c>
      <c r="B532" s="20">
        <v>0</v>
      </c>
    </row>
    <row r="533" ht="21.95" customHeight="1" spans="1:2">
      <c r="A533" s="19" t="s">
        <v>489</v>
      </c>
      <c r="B533" s="20">
        <v>0</v>
      </c>
    </row>
    <row r="534" ht="21.95" customHeight="1" spans="1:2">
      <c r="A534" s="19" t="s">
        <v>490</v>
      </c>
      <c r="B534" s="20">
        <v>0</v>
      </c>
    </row>
    <row r="535" ht="21.95" customHeight="1" spans="1:2">
      <c r="A535" s="19" t="s">
        <v>491</v>
      </c>
      <c r="B535" s="20">
        <v>7910000</v>
      </c>
    </row>
    <row r="536" ht="21.95" customHeight="1" spans="1:2">
      <c r="A536" s="19" t="s">
        <v>492</v>
      </c>
      <c r="B536" s="20">
        <v>106000</v>
      </c>
    </row>
    <row r="537" ht="21.95" customHeight="1" spans="1:2">
      <c r="A537" s="19" t="s">
        <v>493</v>
      </c>
      <c r="B537" s="20"/>
    </row>
    <row r="538" ht="21.95" customHeight="1" spans="1:2">
      <c r="A538" s="19" t="s">
        <v>494</v>
      </c>
      <c r="B538" s="20"/>
    </row>
    <row r="539" ht="21.95" customHeight="1" spans="1:2">
      <c r="A539" s="19" t="s">
        <v>495</v>
      </c>
      <c r="B539" s="20">
        <f>SUBTOTAL(9,B543:B546)</f>
        <v>6109785.84</v>
      </c>
    </row>
    <row r="540" ht="21.95" customHeight="1" spans="1:2">
      <c r="A540" s="19" t="s">
        <v>496</v>
      </c>
      <c r="B540" s="20">
        <v>0</v>
      </c>
    </row>
    <row r="541" ht="21.95" customHeight="1" spans="1:2">
      <c r="A541" s="19" t="s">
        <v>497</v>
      </c>
      <c r="B541" s="20">
        <v>0</v>
      </c>
    </row>
    <row r="542" ht="21.95" customHeight="1" spans="1:2">
      <c r="A542" s="19" t="s">
        <v>498</v>
      </c>
      <c r="B542" s="20">
        <v>0</v>
      </c>
    </row>
    <row r="543" ht="21.95" customHeight="1" spans="1:2">
      <c r="A543" s="19" t="s">
        <v>499</v>
      </c>
      <c r="B543" s="20">
        <v>2158870.56</v>
      </c>
    </row>
    <row r="544" ht="21.95" customHeight="1" spans="1:2">
      <c r="A544" s="19" t="s">
        <v>500</v>
      </c>
      <c r="B544" s="20">
        <v>1079435.28</v>
      </c>
    </row>
    <row r="545" ht="21.95" customHeight="1" spans="1:2">
      <c r="A545" s="19" t="s">
        <v>501</v>
      </c>
      <c r="B545" s="20"/>
    </row>
    <row r="546" ht="21.95" customHeight="1" spans="1:2">
      <c r="A546" s="19" t="s">
        <v>502</v>
      </c>
      <c r="B546" s="20">
        <v>2871480</v>
      </c>
    </row>
    <row r="547" ht="21.95" customHeight="1" spans="1:2">
      <c r="A547" s="19" t="s">
        <v>503</v>
      </c>
      <c r="B547" s="20"/>
    </row>
    <row r="548" ht="21.95" customHeight="1" spans="1:2">
      <c r="A548" s="19" t="s">
        <v>504</v>
      </c>
      <c r="B548" s="20"/>
    </row>
    <row r="549" ht="21.95" customHeight="1" spans="1:2">
      <c r="A549" s="19" t="s">
        <v>505</v>
      </c>
      <c r="B549" s="20"/>
    </row>
    <row r="550" ht="21.95" customHeight="1" spans="1:2">
      <c r="A550" s="19" t="s">
        <v>506</v>
      </c>
      <c r="B550" s="20"/>
    </row>
    <row r="551" ht="21.95" customHeight="1" spans="1:2">
      <c r="A551" s="19" t="s">
        <v>507</v>
      </c>
      <c r="B551" s="20"/>
    </row>
    <row r="552" ht="21.95" customHeight="1" spans="1:2">
      <c r="A552" s="19" t="s">
        <v>508</v>
      </c>
      <c r="B552" s="20"/>
    </row>
    <row r="553" ht="21.95" customHeight="1" spans="1:2">
      <c r="A553" s="19" t="s">
        <v>509</v>
      </c>
      <c r="B553" s="20"/>
    </row>
    <row r="554" ht="21.95" customHeight="1" spans="1:2">
      <c r="A554" s="19" t="s">
        <v>510</v>
      </c>
      <c r="B554" s="20"/>
    </row>
    <row r="555" ht="21.95" customHeight="1" spans="1:2">
      <c r="A555" s="19" t="s">
        <v>511</v>
      </c>
      <c r="B555" s="20"/>
    </row>
    <row r="556" ht="21.95" customHeight="1" spans="1:2">
      <c r="A556" s="19" t="s">
        <v>512</v>
      </c>
      <c r="B556" s="20"/>
    </row>
    <row r="557" ht="21.95" customHeight="1" spans="1:2">
      <c r="A557" s="19" t="s">
        <v>513</v>
      </c>
      <c r="B557" s="20"/>
    </row>
    <row r="558" ht="21.95" customHeight="1" spans="1:2">
      <c r="A558" s="19" t="s">
        <v>514</v>
      </c>
      <c r="B558" s="20"/>
    </row>
    <row r="559" ht="21.95" customHeight="1" spans="1:2">
      <c r="A559" s="19" t="s">
        <v>515</v>
      </c>
      <c r="B559" s="20"/>
    </row>
    <row r="560" ht="21.95" customHeight="1" spans="1:2">
      <c r="A560" s="19" t="s">
        <v>516</v>
      </c>
      <c r="B560" s="20"/>
    </row>
    <row r="561" ht="21.95" customHeight="1" spans="1:2">
      <c r="A561" s="19" t="s">
        <v>517</v>
      </c>
      <c r="B561" s="20">
        <f>SUBTOTAL(9,B564:B567)</f>
        <v>3300000</v>
      </c>
    </row>
    <row r="562" ht="21.95" customHeight="1" spans="1:2">
      <c r="A562" s="19" t="s">
        <v>518</v>
      </c>
      <c r="B562" s="20">
        <v>0</v>
      </c>
    </row>
    <row r="563" ht="21.95" customHeight="1" spans="1:2">
      <c r="A563" s="19" t="s">
        <v>519</v>
      </c>
      <c r="B563" s="20">
        <v>0</v>
      </c>
    </row>
    <row r="564" ht="21.95" customHeight="1" spans="1:2">
      <c r="A564" s="19" t="s">
        <v>520</v>
      </c>
      <c r="B564" s="20">
        <v>3000000</v>
      </c>
    </row>
    <row r="565" ht="21.95" customHeight="1" spans="1:2">
      <c r="A565" s="19" t="s">
        <v>521</v>
      </c>
      <c r="B565" s="20">
        <v>0</v>
      </c>
    </row>
    <row r="566" ht="21.95" customHeight="1" spans="1:2">
      <c r="A566" s="19" t="s">
        <v>522</v>
      </c>
      <c r="B566" s="20">
        <v>0</v>
      </c>
    </row>
    <row r="567" ht="21.95" customHeight="1" spans="1:2">
      <c r="A567" s="19" t="s">
        <v>523</v>
      </c>
      <c r="B567" s="20">
        <v>300000</v>
      </c>
    </row>
    <row r="568" ht="21.95" customHeight="1" spans="1:2">
      <c r="A568" s="19" t="s">
        <v>524</v>
      </c>
      <c r="B568" s="20">
        <v>0</v>
      </c>
    </row>
    <row r="569" ht="21.95" customHeight="1" spans="1:2">
      <c r="A569" s="19" t="s">
        <v>525</v>
      </c>
      <c r="B569" s="20">
        <v>0</v>
      </c>
    </row>
    <row r="570" ht="21.95" customHeight="1" spans="1:2">
      <c r="A570" s="19" t="s">
        <v>526</v>
      </c>
      <c r="B570" s="20">
        <v>0</v>
      </c>
    </row>
    <row r="571" ht="21.95" customHeight="1" spans="1:2">
      <c r="A571" s="19" t="s">
        <v>527</v>
      </c>
      <c r="B571" s="20">
        <v>0</v>
      </c>
    </row>
    <row r="572" ht="21.95" customHeight="1" spans="1:2">
      <c r="A572" s="19" t="s">
        <v>528</v>
      </c>
      <c r="B572" s="20">
        <v>0</v>
      </c>
    </row>
    <row r="573" ht="21.95" customHeight="1" spans="1:2">
      <c r="A573" s="19" t="s">
        <v>529</v>
      </c>
      <c r="B573" s="20">
        <v>0</v>
      </c>
    </row>
    <row r="574" ht="21.95" customHeight="1" spans="1:2">
      <c r="A574" s="19" t="s">
        <v>530</v>
      </c>
      <c r="B574" s="20">
        <v>0</v>
      </c>
    </row>
    <row r="575" ht="21.95" customHeight="1" spans="1:2">
      <c r="A575" s="19" t="s">
        <v>531</v>
      </c>
      <c r="B575" s="20">
        <f>SUM(B576:B581)</f>
        <v>1099523</v>
      </c>
    </row>
    <row r="576" ht="21.95" customHeight="1" spans="1:2">
      <c r="A576" s="19" t="s">
        <v>532</v>
      </c>
      <c r="B576" s="20">
        <v>30648</v>
      </c>
    </row>
    <row r="577" ht="21.95" customHeight="1" spans="1:2">
      <c r="A577" s="19" t="s">
        <v>533</v>
      </c>
      <c r="B577" s="20">
        <v>1068875</v>
      </c>
    </row>
    <row r="578" ht="21.95" customHeight="1" spans="1:2">
      <c r="A578" s="19" t="s">
        <v>534</v>
      </c>
      <c r="B578" s="20">
        <v>0</v>
      </c>
    </row>
    <row r="579" ht="21.95" customHeight="1" spans="1:2">
      <c r="A579" s="19" t="s">
        <v>535</v>
      </c>
      <c r="B579" s="20">
        <v>0</v>
      </c>
    </row>
    <row r="580" ht="21.95" customHeight="1" spans="1:2">
      <c r="A580" s="19" t="s">
        <v>536</v>
      </c>
      <c r="B580" s="20">
        <v>0</v>
      </c>
    </row>
    <row r="581" ht="21.95" customHeight="1" spans="1:2">
      <c r="A581" s="19" t="s">
        <v>537</v>
      </c>
      <c r="B581" s="20">
        <v>0</v>
      </c>
    </row>
    <row r="582" ht="21.95" customHeight="1" spans="1:2">
      <c r="A582" s="19" t="s">
        <v>538</v>
      </c>
      <c r="B582" s="20">
        <v>782430</v>
      </c>
    </row>
    <row r="583" ht="21.95" customHeight="1" spans="1:2">
      <c r="A583" s="19" t="s">
        <v>136</v>
      </c>
      <c r="B583" s="20">
        <v>0</v>
      </c>
    </row>
    <row r="584" ht="21.95" customHeight="1" spans="1:2">
      <c r="A584" s="19" t="s">
        <v>137</v>
      </c>
      <c r="B584" s="20">
        <v>0</v>
      </c>
    </row>
    <row r="585" ht="21.95" customHeight="1" spans="1:2">
      <c r="A585" s="19" t="s">
        <v>138</v>
      </c>
      <c r="B585" s="20">
        <v>0</v>
      </c>
    </row>
    <row r="586" ht="21.95" customHeight="1" spans="1:2">
      <c r="A586" s="19" t="s">
        <v>539</v>
      </c>
      <c r="B586" s="20">
        <v>0</v>
      </c>
    </row>
    <row r="587" ht="21.95" customHeight="1" spans="1:2">
      <c r="A587" s="19" t="s">
        <v>540</v>
      </c>
      <c r="B587" s="20">
        <v>0</v>
      </c>
    </row>
    <row r="588" ht="21.95" customHeight="1" spans="1:2">
      <c r="A588" s="19" t="s">
        <v>541</v>
      </c>
      <c r="B588" s="20">
        <v>0</v>
      </c>
    </row>
    <row r="589" ht="21.95" customHeight="1" spans="1:2">
      <c r="A589" s="19" t="s">
        <v>542</v>
      </c>
      <c r="B589" s="20">
        <v>782430</v>
      </c>
    </row>
    <row r="590" ht="21.95" customHeight="1" spans="1:2">
      <c r="A590" s="19" t="s">
        <v>543</v>
      </c>
      <c r="B590" s="20">
        <v>0</v>
      </c>
    </row>
    <row r="591" ht="21.95" customHeight="1" spans="1:2">
      <c r="A591" s="19" t="s">
        <v>136</v>
      </c>
      <c r="B591" s="20">
        <v>0</v>
      </c>
    </row>
    <row r="592" ht="21.95" customHeight="1" spans="1:2">
      <c r="A592" s="19" t="s">
        <v>137</v>
      </c>
      <c r="B592" s="20">
        <v>0</v>
      </c>
    </row>
    <row r="593" ht="21.95" customHeight="1" spans="1:2">
      <c r="A593" s="19" t="s">
        <v>138</v>
      </c>
      <c r="B593" s="20">
        <v>0</v>
      </c>
    </row>
    <row r="594" ht="21.95" customHeight="1" spans="1:2">
      <c r="A594" s="19" t="s">
        <v>544</v>
      </c>
      <c r="B594" s="20">
        <v>0</v>
      </c>
    </row>
    <row r="595" ht="21.95" customHeight="1" spans="1:2">
      <c r="A595" s="19" t="s">
        <v>545</v>
      </c>
      <c r="B595" s="20">
        <v>3343626</v>
      </c>
    </row>
    <row r="596" ht="21.95" customHeight="1" spans="1:2">
      <c r="A596" s="19" t="s">
        <v>546</v>
      </c>
      <c r="B596" s="20">
        <v>418506</v>
      </c>
    </row>
    <row r="597" ht="21.95" customHeight="1" spans="1:2">
      <c r="A597" s="19" t="s">
        <v>547</v>
      </c>
      <c r="B597" s="20">
        <v>2925120</v>
      </c>
    </row>
    <row r="598" ht="21.95" customHeight="1" spans="1:2">
      <c r="A598" s="19" t="s">
        <v>548</v>
      </c>
      <c r="B598" s="20">
        <v>666500</v>
      </c>
    </row>
    <row r="599" ht="21.95" customHeight="1" spans="1:2">
      <c r="A599" s="19" t="s">
        <v>549</v>
      </c>
      <c r="B599" s="20">
        <v>666500</v>
      </c>
    </row>
    <row r="600" ht="21.95" customHeight="1" spans="1:2">
      <c r="A600" s="19" t="s">
        <v>550</v>
      </c>
      <c r="B600" s="20">
        <v>0</v>
      </c>
    </row>
    <row r="601" ht="21.95" customHeight="1" spans="1:2">
      <c r="A601" s="19" t="s">
        <v>551</v>
      </c>
      <c r="B601" s="20">
        <v>2300000</v>
      </c>
    </row>
    <row r="602" ht="21.95" customHeight="1" spans="1:2">
      <c r="A602" s="19" t="s">
        <v>552</v>
      </c>
      <c r="B602" s="20">
        <v>0</v>
      </c>
    </row>
    <row r="603" ht="21.95" customHeight="1" spans="1:2">
      <c r="A603" s="19" t="s">
        <v>553</v>
      </c>
      <c r="B603" s="20">
        <v>2300000</v>
      </c>
    </row>
    <row r="604" ht="21.95" customHeight="1" spans="1:2">
      <c r="A604" s="19" t="s">
        <v>554</v>
      </c>
      <c r="B604" s="20">
        <v>0</v>
      </c>
    </row>
    <row r="605" ht="21.95" customHeight="1" spans="1:2">
      <c r="A605" s="19" t="s">
        <v>555</v>
      </c>
      <c r="B605" s="20">
        <v>0</v>
      </c>
    </row>
    <row r="606" ht="21.95" customHeight="1" spans="1:2">
      <c r="A606" s="19" t="s">
        <v>556</v>
      </c>
      <c r="B606" s="20">
        <v>0</v>
      </c>
    </row>
    <row r="607" ht="21.95" customHeight="1" spans="1:2">
      <c r="A607" s="19" t="s">
        <v>557</v>
      </c>
      <c r="B607" s="20">
        <v>270000</v>
      </c>
    </row>
    <row r="608" ht="21.95" customHeight="1" spans="1:2">
      <c r="A608" s="19" t="s">
        <v>558</v>
      </c>
      <c r="B608" s="20">
        <v>0</v>
      </c>
    </row>
    <row r="609" ht="21.95" customHeight="1" spans="1:2">
      <c r="A609" s="19" t="s">
        <v>559</v>
      </c>
      <c r="B609" s="20">
        <v>270000</v>
      </c>
    </row>
    <row r="610" ht="21.95" customHeight="1" spans="1:2">
      <c r="A610" s="19" t="s">
        <v>560</v>
      </c>
      <c r="B610" s="20">
        <v>0</v>
      </c>
    </row>
    <row r="611" ht="21.95" customHeight="1" spans="1:2">
      <c r="A611" s="19" t="s">
        <v>561</v>
      </c>
      <c r="B611" s="20">
        <v>0</v>
      </c>
    </row>
    <row r="612" ht="21.95" customHeight="1" spans="1:2">
      <c r="A612" s="19" t="s">
        <v>562</v>
      </c>
      <c r="B612" s="20">
        <v>0</v>
      </c>
    </row>
    <row r="613" ht="21.95" customHeight="1" spans="1:2">
      <c r="A613" s="19" t="s">
        <v>563</v>
      </c>
      <c r="B613" s="20">
        <v>0</v>
      </c>
    </row>
    <row r="614" ht="21.95" customHeight="1" spans="1:2">
      <c r="A614" s="19" t="s">
        <v>564</v>
      </c>
      <c r="B614" s="20">
        <v>0</v>
      </c>
    </row>
    <row r="615" ht="21.95" customHeight="1" spans="1:2">
      <c r="A615" s="19" t="s">
        <v>565</v>
      </c>
      <c r="B615" s="20">
        <v>0</v>
      </c>
    </row>
    <row r="616" ht="21.95" customHeight="1" spans="1:2">
      <c r="A616" s="19" t="s">
        <v>566</v>
      </c>
      <c r="B616" s="20">
        <v>0</v>
      </c>
    </row>
    <row r="617" ht="21.95" customHeight="1" spans="1:2">
      <c r="A617" s="19" t="s">
        <v>567</v>
      </c>
      <c r="B617" s="20">
        <v>0</v>
      </c>
    </row>
    <row r="618" ht="21.95" customHeight="1" spans="1:2">
      <c r="A618" s="19" t="s">
        <v>568</v>
      </c>
      <c r="B618" s="20">
        <v>0</v>
      </c>
    </row>
    <row r="619" ht="21.95" customHeight="1" spans="1:2">
      <c r="A619" s="19" t="s">
        <v>569</v>
      </c>
      <c r="B619" s="20">
        <f>SUBTOTAL(9,B625:B626)</f>
        <v>779681.34</v>
      </c>
    </row>
    <row r="620" ht="21.95" customHeight="1" spans="1:2">
      <c r="A620" s="19" t="s">
        <v>136</v>
      </c>
      <c r="B620" s="20">
        <v>0</v>
      </c>
    </row>
    <row r="621" ht="21.95" customHeight="1" spans="1:2">
      <c r="A621" s="19" t="s">
        <v>137</v>
      </c>
      <c r="B621" s="20">
        <v>0</v>
      </c>
    </row>
    <row r="622" ht="21.95" customHeight="1" spans="1:2">
      <c r="A622" s="19" t="s">
        <v>138</v>
      </c>
      <c r="B622" s="20">
        <v>0</v>
      </c>
    </row>
    <row r="623" ht="21.95" customHeight="1" spans="1:2">
      <c r="A623" s="19" t="s">
        <v>570</v>
      </c>
      <c r="B623" s="20">
        <v>0</v>
      </c>
    </row>
    <row r="624" ht="21.95" customHeight="1" spans="1:2">
      <c r="A624" s="19" t="s">
        <v>571</v>
      </c>
      <c r="B624" s="20">
        <v>0</v>
      </c>
    </row>
    <row r="625" ht="21.95" customHeight="1" spans="1:2">
      <c r="A625" s="19" t="s">
        <v>145</v>
      </c>
      <c r="B625" s="20">
        <v>644681.34</v>
      </c>
    </row>
    <row r="626" ht="21.95" customHeight="1" spans="1:2">
      <c r="A626" s="19" t="s">
        <v>572</v>
      </c>
      <c r="B626" s="20">
        <v>135000</v>
      </c>
    </row>
    <row r="627" ht="21.95" customHeight="1" spans="1:2">
      <c r="A627" s="19" t="s">
        <v>573</v>
      </c>
      <c r="B627" s="20">
        <v>0</v>
      </c>
    </row>
    <row r="628" ht="21.95" customHeight="1" spans="1:2">
      <c r="A628" s="19" t="s">
        <v>574</v>
      </c>
      <c r="B628" s="20">
        <f>B651+B665+B669+B682</f>
        <v>7801412.11</v>
      </c>
    </row>
    <row r="629" ht="21.95" customHeight="1" spans="1:2">
      <c r="A629" s="19" t="s">
        <v>575</v>
      </c>
      <c r="B629" s="20">
        <v>0</v>
      </c>
    </row>
    <row r="630" ht="21.95" customHeight="1" spans="1:2">
      <c r="A630" s="19" t="s">
        <v>136</v>
      </c>
      <c r="B630" s="20">
        <v>0</v>
      </c>
    </row>
    <row r="631" ht="21.95" customHeight="1" spans="1:2">
      <c r="A631" s="19" t="s">
        <v>137</v>
      </c>
      <c r="B631" s="20">
        <v>0</v>
      </c>
    </row>
    <row r="632" ht="21.95" customHeight="1" spans="1:2">
      <c r="A632" s="19" t="s">
        <v>138</v>
      </c>
      <c r="B632" s="20">
        <v>0</v>
      </c>
    </row>
    <row r="633" ht="21.95" customHeight="1" spans="1:2">
      <c r="A633" s="19" t="s">
        <v>576</v>
      </c>
      <c r="B633" s="20">
        <v>0</v>
      </c>
    </row>
    <row r="634" ht="21.95" customHeight="1" spans="1:2">
      <c r="A634" s="19" t="s">
        <v>577</v>
      </c>
      <c r="B634" s="20">
        <v>0</v>
      </c>
    </row>
    <row r="635" ht="21.95" customHeight="1" spans="1:2">
      <c r="A635" s="19" t="s">
        <v>578</v>
      </c>
      <c r="B635" s="20">
        <v>0</v>
      </c>
    </row>
    <row r="636" ht="21.95" customHeight="1" spans="1:2">
      <c r="A636" s="19" t="s">
        <v>579</v>
      </c>
      <c r="B636" s="20">
        <v>0</v>
      </c>
    </row>
    <row r="637" ht="21.95" customHeight="1" spans="1:2">
      <c r="A637" s="19" t="s">
        <v>580</v>
      </c>
      <c r="B637" s="20">
        <v>0</v>
      </c>
    </row>
    <row r="638" ht="21.95" customHeight="1" spans="1:2">
      <c r="A638" s="19" t="s">
        <v>581</v>
      </c>
      <c r="B638" s="20">
        <v>0</v>
      </c>
    </row>
    <row r="639" ht="21.95" customHeight="1" spans="1:2">
      <c r="A639" s="19" t="s">
        <v>582</v>
      </c>
      <c r="B639" s="20">
        <v>0</v>
      </c>
    </row>
    <row r="640" ht="21.95" customHeight="1" spans="1:2">
      <c r="A640" s="19" t="s">
        <v>583</v>
      </c>
      <c r="B640" s="20">
        <v>0</v>
      </c>
    </row>
    <row r="641" ht="21.95" customHeight="1" spans="1:2">
      <c r="A641" s="19" t="s">
        <v>584</v>
      </c>
      <c r="B641" s="20">
        <v>0</v>
      </c>
    </row>
    <row r="642" ht="21.95" customHeight="1" spans="1:2">
      <c r="A642" s="19" t="s">
        <v>585</v>
      </c>
      <c r="B642" s="20">
        <v>0</v>
      </c>
    </row>
    <row r="643" ht="21.95" customHeight="1" spans="1:2">
      <c r="A643" s="19" t="s">
        <v>586</v>
      </c>
      <c r="B643" s="20">
        <v>0</v>
      </c>
    </row>
    <row r="644" ht="21.95" customHeight="1" spans="1:2">
      <c r="A644" s="19" t="s">
        <v>587</v>
      </c>
      <c r="B644" s="20">
        <v>0</v>
      </c>
    </row>
    <row r="645" ht="21.95" customHeight="1" spans="1:2">
      <c r="A645" s="19" t="s">
        <v>588</v>
      </c>
      <c r="B645" s="20">
        <v>0</v>
      </c>
    </row>
    <row r="646" ht="21.95" customHeight="1" spans="1:2">
      <c r="A646" s="19" t="s">
        <v>589</v>
      </c>
      <c r="B646" s="20">
        <v>0</v>
      </c>
    </row>
    <row r="647" ht="21.95" customHeight="1" spans="1:2">
      <c r="A647" s="19" t="s">
        <v>590</v>
      </c>
      <c r="B647" s="20">
        <v>0</v>
      </c>
    </row>
    <row r="648" ht="21.95" customHeight="1" spans="1:2">
      <c r="A648" s="19" t="s">
        <v>591</v>
      </c>
      <c r="B648" s="20">
        <v>0</v>
      </c>
    </row>
    <row r="649" ht="21.95" customHeight="1" spans="1:2">
      <c r="A649" s="19" t="s">
        <v>592</v>
      </c>
      <c r="B649" s="20">
        <v>0</v>
      </c>
    </row>
    <row r="650" ht="21.95" customHeight="1" spans="1:2">
      <c r="A650" s="19" t="s">
        <v>593</v>
      </c>
      <c r="B650" s="20">
        <v>0</v>
      </c>
    </row>
    <row r="651" ht="21.95" customHeight="1" spans="1:2">
      <c r="A651" s="19" t="s">
        <v>594</v>
      </c>
      <c r="B651" s="20">
        <v>2694993</v>
      </c>
    </row>
    <row r="652" ht="21.95" customHeight="1" spans="1:2">
      <c r="A652" s="19" t="s">
        <v>595</v>
      </c>
      <c r="B652" s="20">
        <v>0</v>
      </c>
    </row>
    <row r="653" ht="21.95" customHeight="1" spans="1:2">
      <c r="A653" s="19" t="s">
        <v>596</v>
      </c>
      <c r="B653" s="20">
        <v>0</v>
      </c>
    </row>
    <row r="654" ht="21.95" customHeight="1" spans="1:2">
      <c r="A654" s="19" t="s">
        <v>597</v>
      </c>
      <c r="B654" s="20">
        <v>0</v>
      </c>
    </row>
    <row r="655" ht="21.95" customHeight="1" spans="1:2">
      <c r="A655" s="19" t="s">
        <v>598</v>
      </c>
      <c r="B655" s="20">
        <v>0</v>
      </c>
    </row>
    <row r="656" ht="21.95" customHeight="1" spans="1:2">
      <c r="A656" s="19" t="s">
        <v>599</v>
      </c>
      <c r="B656" s="20">
        <v>0</v>
      </c>
    </row>
    <row r="657" ht="21.95" customHeight="1" spans="1:2">
      <c r="A657" s="19" t="s">
        <v>600</v>
      </c>
      <c r="B657" s="20">
        <v>0</v>
      </c>
    </row>
    <row r="658" ht="21.95" customHeight="1" spans="1:2">
      <c r="A658" s="19" t="s">
        <v>601</v>
      </c>
      <c r="B658" s="20">
        <v>0</v>
      </c>
    </row>
    <row r="659" ht="21.95" customHeight="1" spans="1:2">
      <c r="A659" s="19" t="s">
        <v>602</v>
      </c>
      <c r="B659" s="20">
        <v>0</v>
      </c>
    </row>
    <row r="660" ht="21.95" customHeight="1" spans="1:2">
      <c r="A660" s="19" t="s">
        <v>603</v>
      </c>
      <c r="B660" s="20">
        <v>0</v>
      </c>
    </row>
    <row r="661" ht="21.95" customHeight="1" spans="1:2">
      <c r="A661" s="19" t="s">
        <v>604</v>
      </c>
      <c r="B661" s="20">
        <v>2694993</v>
      </c>
    </row>
    <row r="662" ht="21.95" customHeight="1" spans="1:2">
      <c r="A662" s="19" t="s">
        <v>605</v>
      </c>
      <c r="B662" s="20">
        <v>0</v>
      </c>
    </row>
    <row r="663" ht="21.95" customHeight="1" spans="1:2">
      <c r="A663" s="19" t="s">
        <v>606</v>
      </c>
      <c r="B663" s="20">
        <v>0</v>
      </c>
    </row>
    <row r="664" ht="21.95" customHeight="1" spans="1:2">
      <c r="A664" s="19" t="s">
        <v>607</v>
      </c>
      <c r="B664" s="20">
        <v>0</v>
      </c>
    </row>
    <row r="665" ht="21.95" customHeight="1" spans="1:2">
      <c r="A665" s="19" t="s">
        <v>608</v>
      </c>
      <c r="B665" s="20">
        <f>SUBTOTAL(9,B667:B668)</f>
        <v>3055000</v>
      </c>
    </row>
    <row r="666" ht="21.95" customHeight="1" spans="1:2">
      <c r="A666" s="19" t="s">
        <v>609</v>
      </c>
      <c r="B666" s="20">
        <v>0</v>
      </c>
    </row>
    <row r="667" ht="21.95" customHeight="1" spans="1:2">
      <c r="A667" s="19" t="s">
        <v>610</v>
      </c>
      <c r="B667" s="20">
        <v>3000000</v>
      </c>
    </row>
    <row r="668" ht="21.95" customHeight="1" spans="1:2">
      <c r="A668" s="19" t="s">
        <v>611</v>
      </c>
      <c r="B668" s="20">
        <v>55000</v>
      </c>
    </row>
    <row r="669" ht="21.95" customHeight="1" spans="1:2">
      <c r="A669" s="19" t="s">
        <v>612</v>
      </c>
      <c r="B669" s="20">
        <f>SUBTOTAL(9,B670:B671)</f>
        <v>1660094.11</v>
      </c>
    </row>
    <row r="670" ht="21.95" customHeight="1" spans="1:2">
      <c r="A670" s="19" t="s">
        <v>613</v>
      </c>
      <c r="B670" s="20">
        <v>1116400.91</v>
      </c>
    </row>
    <row r="671" ht="21.95" customHeight="1" spans="1:2">
      <c r="A671" s="19" t="s">
        <v>614</v>
      </c>
      <c r="B671" s="20">
        <v>543693.2</v>
      </c>
    </row>
    <row r="672" ht="21.95" customHeight="1" spans="1:2">
      <c r="A672" s="19" t="s">
        <v>615</v>
      </c>
      <c r="B672" s="20">
        <v>0</v>
      </c>
    </row>
    <row r="673" ht="21.95" customHeight="1" spans="1:2">
      <c r="A673" s="19" t="s">
        <v>616</v>
      </c>
      <c r="B673" s="20">
        <v>0</v>
      </c>
    </row>
    <row r="674" ht="21.95" customHeight="1" spans="1:2">
      <c r="A674" s="19" t="s">
        <v>617</v>
      </c>
      <c r="B674" s="20">
        <v>0</v>
      </c>
    </row>
    <row r="675" ht="21.95" customHeight="1" spans="1:2">
      <c r="A675" s="19" t="s">
        <v>618</v>
      </c>
      <c r="B675" s="20">
        <v>0</v>
      </c>
    </row>
    <row r="676" ht="21.95" customHeight="1" spans="1:2">
      <c r="A676" s="19" t="s">
        <v>619</v>
      </c>
      <c r="B676" s="20">
        <v>0</v>
      </c>
    </row>
    <row r="677" ht="21.95" customHeight="1" spans="1:2">
      <c r="A677" s="19" t="s">
        <v>620</v>
      </c>
      <c r="B677" s="20">
        <v>0</v>
      </c>
    </row>
    <row r="678" ht="21.95" customHeight="1" spans="1:2">
      <c r="A678" s="19" t="s">
        <v>621</v>
      </c>
      <c r="B678" s="20">
        <v>0</v>
      </c>
    </row>
    <row r="679" ht="21.95" customHeight="1" spans="1:2">
      <c r="A679" s="19" t="s">
        <v>622</v>
      </c>
      <c r="B679" s="20">
        <v>0</v>
      </c>
    </row>
    <row r="680" ht="21.95" customHeight="1" spans="1:2">
      <c r="A680" s="19" t="s">
        <v>623</v>
      </c>
      <c r="B680" s="20">
        <v>0</v>
      </c>
    </row>
    <row r="681" ht="21.95" customHeight="1" spans="1:2">
      <c r="A681" s="19" t="s">
        <v>624</v>
      </c>
      <c r="B681" s="20">
        <v>0</v>
      </c>
    </row>
    <row r="682" ht="21.95" customHeight="1" spans="1:2">
      <c r="A682" s="19" t="s">
        <v>625</v>
      </c>
      <c r="B682" s="20">
        <v>391325</v>
      </c>
    </row>
    <row r="683" ht="21.95" customHeight="1" spans="1:2">
      <c r="A683" s="19" t="s">
        <v>626</v>
      </c>
      <c r="B683" s="20">
        <v>391325</v>
      </c>
    </row>
    <row r="684" ht="21.95" customHeight="1" spans="1:2">
      <c r="A684" s="19" t="s">
        <v>627</v>
      </c>
      <c r="B684" s="20">
        <v>0</v>
      </c>
    </row>
    <row r="685" ht="21.95" customHeight="1" spans="1:2">
      <c r="A685" s="19" t="s">
        <v>628</v>
      </c>
      <c r="B685" s="20">
        <v>0</v>
      </c>
    </row>
    <row r="686" ht="21.95" customHeight="1" spans="1:2">
      <c r="A686" s="19" t="s">
        <v>136</v>
      </c>
      <c r="B686" s="20">
        <v>0</v>
      </c>
    </row>
    <row r="687" ht="21.95" customHeight="1" spans="1:2">
      <c r="A687" s="19" t="s">
        <v>137</v>
      </c>
      <c r="B687" s="20">
        <v>0</v>
      </c>
    </row>
    <row r="688" ht="21.95" customHeight="1" spans="1:2">
      <c r="A688" s="19" t="s">
        <v>138</v>
      </c>
      <c r="B688" s="20">
        <v>0</v>
      </c>
    </row>
    <row r="689" ht="21.95" customHeight="1" spans="1:2">
      <c r="A689" s="19" t="s">
        <v>178</v>
      </c>
      <c r="B689" s="20">
        <v>0</v>
      </c>
    </row>
    <row r="690" ht="21.95" customHeight="1" spans="1:2">
      <c r="A690" s="19" t="s">
        <v>629</v>
      </c>
      <c r="B690" s="20">
        <v>0</v>
      </c>
    </row>
    <row r="691" ht="21.95" customHeight="1" spans="1:2">
      <c r="A691" s="19" t="s">
        <v>630</v>
      </c>
      <c r="B691" s="20">
        <v>0</v>
      </c>
    </row>
    <row r="692" ht="21.95" customHeight="1" spans="1:2">
      <c r="A692" s="19" t="s">
        <v>145</v>
      </c>
      <c r="B692" s="20">
        <v>0</v>
      </c>
    </row>
    <row r="693" ht="21.95" customHeight="1" spans="1:2">
      <c r="A693" s="19" t="s">
        <v>631</v>
      </c>
      <c r="B693" s="20">
        <v>0</v>
      </c>
    </row>
    <row r="694" ht="21.95" customHeight="1" spans="1:2">
      <c r="A694" s="19" t="s">
        <v>632</v>
      </c>
      <c r="B694" s="20">
        <v>0</v>
      </c>
    </row>
    <row r="695" ht="21.95" customHeight="1" spans="1:2">
      <c r="A695" s="19" t="s">
        <v>633</v>
      </c>
      <c r="B695" s="20">
        <v>0</v>
      </c>
    </row>
    <row r="696" ht="21.95" customHeight="1" spans="1:2">
      <c r="A696" s="19" t="s">
        <v>634</v>
      </c>
      <c r="B696" s="20">
        <v>0</v>
      </c>
    </row>
    <row r="697" ht="21.95" customHeight="1" spans="1:2">
      <c r="A697" s="19" t="s">
        <v>635</v>
      </c>
      <c r="B697" s="20">
        <v>0</v>
      </c>
    </row>
    <row r="698" ht="21.95" customHeight="1" spans="1:2">
      <c r="A698" s="19" t="s">
        <v>636</v>
      </c>
      <c r="B698" s="20">
        <f>B712+B720</f>
        <v>2441334.12</v>
      </c>
    </row>
    <row r="699" ht="21.95" customHeight="1" spans="1:2">
      <c r="A699" s="19" t="s">
        <v>637</v>
      </c>
      <c r="B699" s="20">
        <v>0</v>
      </c>
    </row>
    <row r="700" ht="21.95" customHeight="1" spans="1:2">
      <c r="A700" s="19" t="s">
        <v>136</v>
      </c>
      <c r="B700" s="20">
        <v>0</v>
      </c>
    </row>
    <row r="701" ht="21.95" customHeight="1" spans="1:2">
      <c r="A701" s="19" t="s">
        <v>137</v>
      </c>
      <c r="B701" s="20">
        <v>0</v>
      </c>
    </row>
    <row r="702" ht="21.95" customHeight="1" spans="1:2">
      <c r="A702" s="19" t="s">
        <v>138</v>
      </c>
      <c r="B702" s="20">
        <v>0</v>
      </c>
    </row>
    <row r="703" ht="21.95" customHeight="1" spans="1:2">
      <c r="A703" s="19" t="s">
        <v>638</v>
      </c>
      <c r="B703" s="20">
        <v>0</v>
      </c>
    </row>
    <row r="704" ht="21.95" customHeight="1" spans="1:2">
      <c r="A704" s="19" t="s">
        <v>639</v>
      </c>
      <c r="B704" s="20">
        <v>0</v>
      </c>
    </row>
    <row r="705" ht="21.95" customHeight="1" spans="1:2">
      <c r="A705" s="19" t="s">
        <v>640</v>
      </c>
      <c r="B705" s="20">
        <v>0</v>
      </c>
    </row>
    <row r="706" ht="21.95" customHeight="1" spans="1:2">
      <c r="A706" s="19" t="s">
        <v>641</v>
      </c>
      <c r="B706" s="20">
        <v>0</v>
      </c>
    </row>
    <row r="707" ht="21.95" customHeight="1" spans="1:2">
      <c r="A707" s="19" t="s">
        <v>642</v>
      </c>
      <c r="B707" s="20">
        <v>0</v>
      </c>
    </row>
    <row r="708" ht="21.95" customHeight="1" spans="1:2">
      <c r="A708" s="19" t="s">
        <v>643</v>
      </c>
      <c r="B708" s="20">
        <v>0</v>
      </c>
    </row>
    <row r="709" ht="21.95" customHeight="1" spans="1:2">
      <c r="A709" s="19" t="s">
        <v>644</v>
      </c>
      <c r="B709" s="20">
        <v>0</v>
      </c>
    </row>
    <row r="710" ht="21.95" customHeight="1" spans="1:2">
      <c r="A710" s="19" t="s">
        <v>645</v>
      </c>
      <c r="B710" s="20">
        <v>0</v>
      </c>
    </row>
    <row r="711" ht="21.95" customHeight="1" spans="1:2">
      <c r="A711" s="19" t="s">
        <v>646</v>
      </c>
      <c r="B711" s="20">
        <v>0</v>
      </c>
    </row>
    <row r="712" ht="21.95" customHeight="1" spans="1:2">
      <c r="A712" s="19" t="s">
        <v>647</v>
      </c>
      <c r="B712" s="20">
        <f>SUM(B713:B719)</f>
        <v>299539.73</v>
      </c>
    </row>
    <row r="713" ht="21.95" customHeight="1" spans="1:2">
      <c r="A713" s="19" t="s">
        <v>648</v>
      </c>
      <c r="B713" s="20">
        <v>25519.6</v>
      </c>
    </row>
    <row r="714" ht="21.95" customHeight="1" spans="1:2">
      <c r="A714" s="19" t="s">
        <v>649</v>
      </c>
      <c r="B714" s="20">
        <v>274020.13</v>
      </c>
    </row>
    <row r="715" ht="21.95" customHeight="1" spans="1:2">
      <c r="A715" s="19" t="s">
        <v>650</v>
      </c>
      <c r="B715" s="20">
        <v>0</v>
      </c>
    </row>
    <row r="716" ht="21.95" customHeight="1" spans="1:2">
      <c r="A716" s="19" t="s">
        <v>651</v>
      </c>
      <c r="B716" s="20">
        <v>0</v>
      </c>
    </row>
    <row r="717" ht="21.95" customHeight="1" spans="1:2">
      <c r="A717" s="19" t="s">
        <v>652</v>
      </c>
      <c r="B717" s="20">
        <v>0</v>
      </c>
    </row>
    <row r="718" ht="21.95" customHeight="1" spans="1:2">
      <c r="A718" s="19" t="s">
        <v>653</v>
      </c>
      <c r="B718" s="20">
        <v>0</v>
      </c>
    </row>
    <row r="719" ht="21.95" customHeight="1" spans="1:2">
      <c r="A719" s="19" t="s">
        <v>654</v>
      </c>
      <c r="B719" s="20">
        <v>0</v>
      </c>
    </row>
    <row r="720" ht="21.95" customHeight="1" spans="1:2">
      <c r="A720" s="19" t="s">
        <v>655</v>
      </c>
      <c r="B720" s="20">
        <v>2141794.39</v>
      </c>
    </row>
    <row r="721" ht="21.95" customHeight="1" spans="1:2">
      <c r="A721" s="19" t="s">
        <v>656</v>
      </c>
      <c r="B721" s="20">
        <v>0</v>
      </c>
    </row>
    <row r="722" ht="21.95" customHeight="1" spans="1:2">
      <c r="A722" s="19" t="s">
        <v>657</v>
      </c>
      <c r="B722" s="20">
        <v>2141794.39</v>
      </c>
    </row>
    <row r="723" ht="21.95" customHeight="1" spans="1:2">
      <c r="A723" s="19" t="s">
        <v>658</v>
      </c>
      <c r="B723" s="20">
        <v>0</v>
      </c>
    </row>
    <row r="724" ht="21.95" customHeight="1" spans="1:2">
      <c r="A724" s="19" t="s">
        <v>659</v>
      </c>
      <c r="B724" s="20">
        <v>0</v>
      </c>
    </row>
    <row r="725" ht="21.95" customHeight="1" spans="1:2">
      <c r="A725" s="19" t="s">
        <v>660</v>
      </c>
      <c r="B725" s="20">
        <v>0</v>
      </c>
    </row>
    <row r="726" ht="21.95" customHeight="1" spans="1:2">
      <c r="A726" s="19" t="s">
        <v>661</v>
      </c>
      <c r="B726" s="20"/>
    </row>
    <row r="727" ht="21.95" customHeight="1" spans="1:2">
      <c r="A727" s="19" t="s">
        <v>662</v>
      </c>
      <c r="B727" s="20"/>
    </row>
    <row r="728" ht="21.95" customHeight="1" spans="1:2">
      <c r="A728" s="19" t="s">
        <v>663</v>
      </c>
      <c r="B728" s="20"/>
    </row>
    <row r="729" ht="21.95" customHeight="1" spans="1:2">
      <c r="A729" s="19" t="s">
        <v>664</v>
      </c>
      <c r="B729" s="20"/>
    </row>
    <row r="730" ht="21.95" customHeight="1" spans="1:2">
      <c r="A730" s="19" t="s">
        <v>665</v>
      </c>
      <c r="B730" s="20"/>
    </row>
    <row r="731" ht="21.95" customHeight="1" spans="1:2">
      <c r="A731" s="19" t="s">
        <v>666</v>
      </c>
      <c r="B731" s="20"/>
    </row>
    <row r="732" ht="21.95" customHeight="1" spans="1:2">
      <c r="A732" s="19" t="s">
        <v>667</v>
      </c>
      <c r="B732" s="20"/>
    </row>
    <row r="733" ht="21.95" customHeight="1" spans="1:2">
      <c r="A733" s="19" t="s">
        <v>668</v>
      </c>
      <c r="B733" s="20"/>
    </row>
    <row r="734" ht="21.95" customHeight="1" spans="1:2">
      <c r="A734" s="19" t="s">
        <v>669</v>
      </c>
      <c r="B734" s="20"/>
    </row>
    <row r="735" ht="21.95" customHeight="1" spans="1:2">
      <c r="A735" s="19" t="s">
        <v>670</v>
      </c>
      <c r="B735" s="20"/>
    </row>
    <row r="736" ht="21.95" customHeight="1" spans="1:2">
      <c r="A736" s="19" t="s">
        <v>671</v>
      </c>
      <c r="B736" s="20"/>
    </row>
    <row r="737" ht="21.95" customHeight="1" spans="1:2">
      <c r="A737" s="19" t="s">
        <v>672</v>
      </c>
      <c r="B737" s="20"/>
    </row>
    <row r="738" ht="21.95" customHeight="1" spans="1:2">
      <c r="A738" s="19" t="s">
        <v>673</v>
      </c>
      <c r="B738" s="20"/>
    </row>
    <row r="739" ht="21.95" customHeight="1" spans="1:2">
      <c r="A739" s="19" t="s">
        <v>674</v>
      </c>
      <c r="B739" s="20"/>
    </row>
    <row r="740" ht="21.95" customHeight="1" spans="1:2">
      <c r="A740" s="19" t="s">
        <v>675</v>
      </c>
      <c r="B740" s="20"/>
    </row>
    <row r="741" ht="21.95" customHeight="1" spans="1:2">
      <c r="A741" s="19" t="s">
        <v>676</v>
      </c>
      <c r="B741" s="20"/>
    </row>
    <row r="742" ht="21.95" customHeight="1" spans="1:2">
      <c r="A742" s="19" t="s">
        <v>677</v>
      </c>
      <c r="B742" s="20"/>
    </row>
    <row r="743" ht="21.95" customHeight="1" spans="1:2">
      <c r="A743" s="19" t="s">
        <v>678</v>
      </c>
      <c r="B743" s="20"/>
    </row>
    <row r="744" ht="21.95" customHeight="1" spans="1:2">
      <c r="A744" s="19" t="s">
        <v>679</v>
      </c>
      <c r="B744" s="20"/>
    </row>
    <row r="745" ht="21.95" customHeight="1" spans="1:2">
      <c r="A745" s="19" t="s">
        <v>680</v>
      </c>
      <c r="B745" s="20"/>
    </row>
    <row r="746" ht="21.95" customHeight="1" spans="1:2">
      <c r="A746" s="19" t="s">
        <v>681</v>
      </c>
      <c r="B746" s="20"/>
    </row>
    <row r="747" ht="21.95" customHeight="1" spans="1:2">
      <c r="A747" s="19" t="s">
        <v>682</v>
      </c>
      <c r="B747" s="20"/>
    </row>
    <row r="748" ht="21.95" customHeight="1" spans="1:2">
      <c r="A748" s="19" t="s">
        <v>683</v>
      </c>
      <c r="B748" s="20"/>
    </row>
    <row r="749" ht="21.95" customHeight="1" spans="1:2">
      <c r="A749" s="19" t="s">
        <v>684</v>
      </c>
      <c r="B749" s="20"/>
    </row>
    <row r="750" ht="21.95" customHeight="1" spans="1:2">
      <c r="A750" s="19" t="s">
        <v>685</v>
      </c>
      <c r="B750" s="20"/>
    </row>
    <row r="751" ht="21.95" customHeight="1" spans="1:2">
      <c r="A751" s="19" t="s">
        <v>686</v>
      </c>
      <c r="B751" s="20"/>
    </row>
    <row r="752" ht="21.95" customHeight="1" spans="1:2">
      <c r="A752" s="19" t="s">
        <v>687</v>
      </c>
      <c r="B752" s="20"/>
    </row>
    <row r="753" ht="21.95" customHeight="1" spans="1:2">
      <c r="A753" s="19" t="s">
        <v>688</v>
      </c>
      <c r="B753" s="20"/>
    </row>
    <row r="754" ht="21.95" customHeight="1" spans="1:2">
      <c r="A754" s="19" t="s">
        <v>689</v>
      </c>
      <c r="B754" s="20"/>
    </row>
    <row r="755" ht="21.95" customHeight="1" spans="1:2">
      <c r="A755" s="19" t="s">
        <v>690</v>
      </c>
      <c r="B755" s="20"/>
    </row>
    <row r="756" ht="21.95" customHeight="1" spans="1:2">
      <c r="A756" s="19" t="s">
        <v>136</v>
      </c>
      <c r="B756" s="20"/>
    </row>
    <row r="757" ht="21.95" customHeight="1" spans="1:2">
      <c r="A757" s="19" t="s">
        <v>137</v>
      </c>
      <c r="B757" s="20"/>
    </row>
    <row r="758" ht="21.95" customHeight="1" spans="1:2">
      <c r="A758" s="19" t="s">
        <v>138</v>
      </c>
      <c r="B758" s="20"/>
    </row>
    <row r="759" ht="21.95" customHeight="1" spans="1:2">
      <c r="A759" s="19" t="s">
        <v>691</v>
      </c>
      <c r="B759" s="20"/>
    </row>
    <row r="760" ht="21.95" customHeight="1" spans="1:2">
      <c r="A760" s="19" t="s">
        <v>692</v>
      </c>
      <c r="B760" s="20"/>
    </row>
    <row r="761" ht="21.95" customHeight="1" spans="1:2">
      <c r="A761" s="19" t="s">
        <v>693</v>
      </c>
      <c r="B761" s="20"/>
    </row>
    <row r="762" ht="21.95" customHeight="1" spans="1:2">
      <c r="A762" s="19" t="s">
        <v>694</v>
      </c>
      <c r="B762" s="20"/>
    </row>
    <row r="763" ht="21.95" customHeight="1" spans="1:2">
      <c r="A763" s="19" t="s">
        <v>695</v>
      </c>
      <c r="B763" s="20"/>
    </row>
    <row r="764" ht="21.95" customHeight="1" spans="1:2">
      <c r="A764" s="19" t="s">
        <v>696</v>
      </c>
      <c r="B764" s="20"/>
    </row>
    <row r="765" ht="21.95" customHeight="1" spans="1:2">
      <c r="A765" s="19" t="s">
        <v>697</v>
      </c>
      <c r="B765" s="20"/>
    </row>
    <row r="766" ht="21.95" customHeight="1" spans="1:2">
      <c r="A766" s="19" t="s">
        <v>178</v>
      </c>
      <c r="B766" s="20"/>
    </row>
    <row r="767" ht="21.95" customHeight="1" spans="1:2">
      <c r="A767" s="19" t="s">
        <v>698</v>
      </c>
      <c r="B767" s="20"/>
    </row>
    <row r="768" ht="21.95" customHeight="1" spans="1:2">
      <c r="A768" s="19" t="s">
        <v>145</v>
      </c>
      <c r="B768" s="20"/>
    </row>
    <row r="769" ht="21.95" customHeight="1" spans="1:2">
      <c r="A769" s="19" t="s">
        <v>699</v>
      </c>
      <c r="B769" s="20"/>
    </row>
    <row r="770" ht="21.95" customHeight="1" spans="1:2">
      <c r="A770" s="19" t="s">
        <v>700</v>
      </c>
      <c r="B770" s="20"/>
    </row>
    <row r="771" ht="21.95" customHeight="1" spans="1:2">
      <c r="A771" s="19" t="s">
        <v>701</v>
      </c>
      <c r="B771" s="20">
        <f>B772+B782+B785+B787</f>
        <v>7097530.38</v>
      </c>
    </row>
    <row r="772" ht="21.95" customHeight="1" spans="1:2">
      <c r="A772" s="19" t="s">
        <v>702</v>
      </c>
      <c r="B772" s="20">
        <f>SUBTOTAL(9,B773:B776)</f>
        <v>2425643.17</v>
      </c>
    </row>
    <row r="773" ht="21.95" customHeight="1" spans="1:2">
      <c r="A773" s="19" t="s">
        <v>703</v>
      </c>
      <c r="B773" s="20">
        <v>1168842.95</v>
      </c>
    </row>
    <row r="774" ht="21.95" customHeight="1" spans="1:2">
      <c r="A774" s="19" t="s">
        <v>704</v>
      </c>
      <c r="B774" s="20">
        <v>356884.44</v>
      </c>
    </row>
    <row r="775" ht="21.95" customHeight="1" spans="1:2">
      <c r="A775" s="19" t="s">
        <v>705</v>
      </c>
      <c r="B775" s="20">
        <v>0</v>
      </c>
    </row>
    <row r="776" ht="21.95" customHeight="1" spans="1:2">
      <c r="A776" s="19" t="s">
        <v>706</v>
      </c>
      <c r="B776" s="20">
        <v>899915.78</v>
      </c>
    </row>
    <row r="777" ht="21.95" customHeight="1" spans="1:2">
      <c r="A777" s="19" t="s">
        <v>707</v>
      </c>
      <c r="B777" s="20"/>
    </row>
    <row r="778" ht="21.95" customHeight="1" spans="1:2">
      <c r="A778" s="19" t="s">
        <v>708</v>
      </c>
      <c r="B778" s="20"/>
    </row>
    <row r="779" ht="21.95" customHeight="1" spans="1:2">
      <c r="A779" s="19" t="s">
        <v>709</v>
      </c>
      <c r="B779" s="20"/>
    </row>
    <row r="780" ht="21.95" customHeight="1" spans="1:2">
      <c r="A780" s="19" t="s">
        <v>710</v>
      </c>
      <c r="B780" s="20"/>
    </row>
    <row r="781" ht="21.95" customHeight="1" spans="1:2">
      <c r="A781" s="19" t="s">
        <v>711</v>
      </c>
      <c r="B781" s="20">
        <v>0</v>
      </c>
    </row>
    <row r="782" ht="21.95" customHeight="1" spans="1:2">
      <c r="A782" s="19" t="s">
        <v>712</v>
      </c>
      <c r="B782" s="20">
        <v>628400</v>
      </c>
    </row>
    <row r="783" ht="21.95" customHeight="1" spans="1:2">
      <c r="A783" s="19" t="s">
        <v>713</v>
      </c>
      <c r="B783" s="20"/>
    </row>
    <row r="784" ht="21.95" customHeight="1" spans="1:2">
      <c r="A784" s="19" t="s">
        <v>714</v>
      </c>
      <c r="B784" s="20">
        <v>628400</v>
      </c>
    </row>
    <row r="785" ht="21.95" customHeight="1" spans="1:2">
      <c r="A785" s="19" t="s">
        <v>715</v>
      </c>
      <c r="B785" s="20">
        <f>SUM(B786)</f>
        <v>2760000</v>
      </c>
    </row>
    <row r="786" ht="21.95" customHeight="1" spans="1:2">
      <c r="A786" s="19" t="s">
        <v>716</v>
      </c>
      <c r="B786" s="20">
        <v>2760000</v>
      </c>
    </row>
    <row r="787" ht="21.95" customHeight="1" spans="1:2">
      <c r="A787" s="19" t="s">
        <v>717</v>
      </c>
      <c r="B787" s="20">
        <f>SUM(B788)</f>
        <v>1283487.21</v>
      </c>
    </row>
    <row r="788" ht="21.95" customHeight="1" spans="1:2">
      <c r="A788" s="19" t="s">
        <v>718</v>
      </c>
      <c r="B788" s="20">
        <v>1283487.21</v>
      </c>
    </row>
    <row r="789" ht="21.95" customHeight="1" spans="1:2">
      <c r="A789" s="19" t="s">
        <v>719</v>
      </c>
      <c r="B789" s="20">
        <f>B790+B816+B839+B876+B888+B894+B911</f>
        <v>33133968.69</v>
      </c>
    </row>
    <row r="790" ht="21.95" customHeight="1" spans="1:2">
      <c r="A790" s="19" t="s">
        <v>720</v>
      </c>
      <c r="B790" s="20">
        <f>SUM(B791:B815)</f>
        <v>7373713.05</v>
      </c>
    </row>
    <row r="791" ht="21.95" customHeight="1" spans="1:2">
      <c r="A791" s="19" t="s">
        <v>703</v>
      </c>
      <c r="B791" s="20">
        <v>982259.43</v>
      </c>
    </row>
    <row r="792" ht="21.95" customHeight="1" spans="1:2">
      <c r="A792" s="19" t="s">
        <v>704</v>
      </c>
      <c r="B792" s="20">
        <v>113200</v>
      </c>
    </row>
    <row r="793" ht="21.95" customHeight="1" spans="1:2">
      <c r="A793" s="19" t="s">
        <v>705</v>
      </c>
      <c r="B793" s="20">
        <v>0</v>
      </c>
    </row>
    <row r="794" ht="21.95" customHeight="1" spans="1:2">
      <c r="A794" s="19" t="s">
        <v>721</v>
      </c>
      <c r="B794" s="20">
        <v>3162794.86</v>
      </c>
    </row>
    <row r="795" ht="21.95" customHeight="1" spans="1:2">
      <c r="A795" s="19" t="s">
        <v>722</v>
      </c>
      <c r="B795" s="20">
        <v>0</v>
      </c>
    </row>
    <row r="796" ht="21.95" customHeight="1" spans="1:2">
      <c r="A796" s="19" t="s">
        <v>723</v>
      </c>
      <c r="B796" s="20">
        <v>0</v>
      </c>
    </row>
    <row r="797" ht="21.95" customHeight="1" spans="1:2">
      <c r="A797" s="19" t="s">
        <v>724</v>
      </c>
      <c r="B797" s="20">
        <v>933284.76</v>
      </c>
    </row>
    <row r="798" ht="21.95" customHeight="1" spans="1:2">
      <c r="A798" s="19" t="s">
        <v>725</v>
      </c>
      <c r="B798" s="20">
        <v>0</v>
      </c>
    </row>
    <row r="799" ht="21.95" customHeight="1" spans="1:2">
      <c r="A799" s="19" t="s">
        <v>726</v>
      </c>
      <c r="B799" s="20">
        <v>0</v>
      </c>
    </row>
    <row r="800" ht="21.95" customHeight="1" spans="1:2">
      <c r="A800" s="19" t="s">
        <v>727</v>
      </c>
      <c r="B800" s="20">
        <v>0</v>
      </c>
    </row>
    <row r="801" ht="21.95" customHeight="1" spans="1:2">
      <c r="A801" s="19" t="s">
        <v>728</v>
      </c>
      <c r="B801" s="20">
        <v>0</v>
      </c>
    </row>
    <row r="802" ht="21.95" customHeight="1" spans="1:2">
      <c r="A802" s="19" t="s">
        <v>729</v>
      </c>
      <c r="B802" s="20">
        <v>0</v>
      </c>
    </row>
    <row r="803" ht="21.95" customHeight="1" spans="1:2">
      <c r="A803" s="19" t="s">
        <v>730</v>
      </c>
      <c r="B803" s="20">
        <v>0</v>
      </c>
    </row>
    <row r="804" ht="21.95" customHeight="1" spans="1:2">
      <c r="A804" s="19" t="s">
        <v>731</v>
      </c>
      <c r="B804" s="20">
        <v>0</v>
      </c>
    </row>
    <row r="805" ht="21.95" customHeight="1" spans="1:2">
      <c r="A805" s="19" t="s">
        <v>732</v>
      </c>
      <c r="B805" s="20">
        <v>0</v>
      </c>
    </row>
    <row r="806" ht="21.95" customHeight="1" spans="1:2">
      <c r="A806" s="19" t="s">
        <v>733</v>
      </c>
      <c r="B806" s="20">
        <v>1406674</v>
      </c>
    </row>
    <row r="807" ht="21.95" customHeight="1" spans="1:2">
      <c r="A807" s="19" t="s">
        <v>734</v>
      </c>
      <c r="B807" s="20">
        <v>50000</v>
      </c>
    </row>
    <row r="808" ht="21.95" customHeight="1" spans="1:2">
      <c r="A808" s="19" t="s">
        <v>735</v>
      </c>
      <c r="B808" s="20">
        <v>0</v>
      </c>
    </row>
    <row r="809" ht="21.95" customHeight="1" spans="1:2">
      <c r="A809" s="19" t="s">
        <v>736</v>
      </c>
      <c r="B809" s="20">
        <v>405500</v>
      </c>
    </row>
    <row r="810" ht="21.95" customHeight="1" spans="1:2">
      <c r="A810" s="19" t="s">
        <v>737</v>
      </c>
      <c r="B810" s="20">
        <v>200000</v>
      </c>
    </row>
    <row r="811" ht="21.95" customHeight="1" spans="1:2">
      <c r="A811" s="19" t="s">
        <v>738</v>
      </c>
      <c r="B811" s="20">
        <v>0</v>
      </c>
    </row>
    <row r="812" ht="21.95" customHeight="1" spans="1:2">
      <c r="A812" s="19" t="s">
        <v>739</v>
      </c>
      <c r="B812" s="20">
        <v>0</v>
      </c>
    </row>
    <row r="813" ht="21.95" customHeight="1" spans="1:2">
      <c r="A813" s="19" t="s">
        <v>740</v>
      </c>
      <c r="B813" s="20">
        <v>0</v>
      </c>
    </row>
    <row r="814" ht="21.95" customHeight="1" spans="1:2">
      <c r="A814" s="19" t="s">
        <v>741</v>
      </c>
      <c r="B814" s="20">
        <v>0</v>
      </c>
    </row>
    <row r="815" ht="21.95" customHeight="1" spans="1:2">
      <c r="A815" s="19" t="s">
        <v>741</v>
      </c>
      <c r="B815" s="20">
        <v>120000</v>
      </c>
    </row>
    <row r="816" ht="21.95" customHeight="1" spans="1:2">
      <c r="A816" s="19" t="s">
        <v>742</v>
      </c>
      <c r="B816" s="20">
        <f>SUM(B817:B838)</f>
        <v>7290060.66</v>
      </c>
    </row>
    <row r="817" ht="21.95" customHeight="1" spans="1:2">
      <c r="A817" s="19" t="s">
        <v>703</v>
      </c>
      <c r="B817" s="20">
        <v>0</v>
      </c>
    </row>
    <row r="818" ht="21.95" customHeight="1" spans="1:2">
      <c r="A818" s="19" t="s">
        <v>704</v>
      </c>
      <c r="B818" s="20">
        <v>0</v>
      </c>
    </row>
    <row r="819" ht="21.95" customHeight="1" spans="1:2">
      <c r="A819" s="19" t="s">
        <v>705</v>
      </c>
      <c r="B819" s="20">
        <v>0</v>
      </c>
    </row>
    <row r="820" ht="21.95" customHeight="1" spans="1:2">
      <c r="A820" s="19" t="s">
        <v>743</v>
      </c>
      <c r="B820" s="20">
        <v>0</v>
      </c>
    </row>
    <row r="821" ht="21.95" customHeight="1" spans="1:2">
      <c r="A821" s="19" t="s">
        <v>744</v>
      </c>
      <c r="B821" s="20">
        <v>6816511.66</v>
      </c>
    </row>
    <row r="822" ht="21.95" customHeight="1" spans="1:2">
      <c r="A822" s="19" t="s">
        <v>745</v>
      </c>
      <c r="B822" s="20">
        <v>0</v>
      </c>
    </row>
    <row r="823" ht="21.95" customHeight="1" spans="1:2">
      <c r="A823" s="19" t="s">
        <v>746</v>
      </c>
      <c r="B823" s="20">
        <v>0</v>
      </c>
    </row>
    <row r="824" ht="21.95" customHeight="1" spans="1:2">
      <c r="A824" s="19" t="s">
        <v>747</v>
      </c>
      <c r="B824" s="20">
        <v>0</v>
      </c>
    </row>
    <row r="825" ht="21.95" customHeight="1" spans="1:2">
      <c r="A825" s="19" t="s">
        <v>748</v>
      </c>
      <c r="B825" s="20">
        <v>0</v>
      </c>
    </row>
    <row r="826" ht="21.95" customHeight="1" spans="1:2">
      <c r="A826" s="19" t="s">
        <v>749</v>
      </c>
      <c r="B826" s="20">
        <v>0</v>
      </c>
    </row>
    <row r="827" ht="21.95" customHeight="1" spans="1:2">
      <c r="A827" s="19" t="s">
        <v>750</v>
      </c>
      <c r="B827" s="20">
        <v>0</v>
      </c>
    </row>
    <row r="828" ht="21.95" customHeight="1" spans="1:2">
      <c r="A828" s="19" t="s">
        <v>751</v>
      </c>
      <c r="B828" s="20">
        <v>0</v>
      </c>
    </row>
    <row r="829" ht="21.95" customHeight="1" spans="1:2">
      <c r="A829" s="19" t="s">
        <v>752</v>
      </c>
      <c r="B829" s="20">
        <v>0</v>
      </c>
    </row>
    <row r="830" ht="21.95" customHeight="1" spans="1:2">
      <c r="A830" s="19" t="s">
        <v>753</v>
      </c>
      <c r="B830" s="20">
        <v>0</v>
      </c>
    </row>
    <row r="831" ht="21.95" customHeight="1" spans="1:2">
      <c r="A831" s="19" t="s">
        <v>754</v>
      </c>
      <c r="B831" s="20">
        <v>0</v>
      </c>
    </row>
    <row r="832" ht="21.95" customHeight="1" spans="1:2">
      <c r="A832" s="19" t="s">
        <v>755</v>
      </c>
      <c r="B832" s="20">
        <v>0</v>
      </c>
    </row>
    <row r="833" ht="21.95" customHeight="1" spans="1:2">
      <c r="A833" s="19" t="s">
        <v>756</v>
      </c>
      <c r="B833" s="20">
        <v>0</v>
      </c>
    </row>
    <row r="834" ht="21.95" customHeight="1" spans="1:2">
      <c r="A834" s="19" t="s">
        <v>757</v>
      </c>
      <c r="B834" s="20">
        <v>0</v>
      </c>
    </row>
    <row r="835" ht="21.95" customHeight="1" spans="1:2">
      <c r="A835" s="19" t="s">
        <v>758</v>
      </c>
      <c r="B835" s="20">
        <v>473549</v>
      </c>
    </row>
    <row r="836" ht="21.95" customHeight="1" spans="1:2">
      <c r="A836" s="19" t="s">
        <v>759</v>
      </c>
      <c r="B836" s="20">
        <v>0</v>
      </c>
    </row>
    <row r="837" ht="21.95" customHeight="1" spans="1:2">
      <c r="A837" s="19" t="s">
        <v>760</v>
      </c>
      <c r="B837" s="20">
        <v>0</v>
      </c>
    </row>
    <row r="838" ht="21.95" customHeight="1" spans="1:2">
      <c r="A838" s="19" t="s">
        <v>728</v>
      </c>
      <c r="B838" s="20">
        <v>0</v>
      </c>
    </row>
    <row r="839" ht="21.95" customHeight="1" spans="1:2">
      <c r="A839" s="19" t="s">
        <v>761</v>
      </c>
      <c r="B839" s="20">
        <f>SUM(B840:B875)</f>
        <v>4958061.68</v>
      </c>
    </row>
    <row r="840" ht="21.95" customHeight="1" spans="1:2">
      <c r="A840" s="19" t="s">
        <v>703</v>
      </c>
      <c r="B840" s="20">
        <v>800000</v>
      </c>
    </row>
    <row r="841" ht="21.95" customHeight="1" spans="1:2">
      <c r="A841" s="19" t="s">
        <v>704</v>
      </c>
      <c r="B841" s="20">
        <v>0</v>
      </c>
    </row>
    <row r="842" ht="21.95" customHeight="1" spans="1:2">
      <c r="A842" s="19" t="s">
        <v>705</v>
      </c>
      <c r="B842" s="20">
        <v>0</v>
      </c>
    </row>
    <row r="843" ht="21.95" customHeight="1" spans="1:2">
      <c r="A843" s="19" t="s">
        <v>762</v>
      </c>
      <c r="B843" s="20">
        <v>0</v>
      </c>
    </row>
    <row r="844" ht="21.95" customHeight="1" spans="1:2">
      <c r="A844" s="19" t="s">
        <v>763</v>
      </c>
      <c r="B844" s="20">
        <v>0</v>
      </c>
    </row>
    <row r="845" ht="21.95" customHeight="1" spans="1:2">
      <c r="A845" s="19" t="s">
        <v>764</v>
      </c>
      <c r="B845" s="20">
        <v>330000</v>
      </c>
    </row>
    <row r="846" ht="21.95" customHeight="1" spans="1:2">
      <c r="A846" s="19" t="s">
        <v>765</v>
      </c>
      <c r="B846" s="20">
        <v>0</v>
      </c>
    </row>
    <row r="847" ht="21.95" customHeight="1" spans="1:2">
      <c r="A847" s="19" t="s">
        <v>766</v>
      </c>
      <c r="B847" s="20">
        <v>0</v>
      </c>
    </row>
    <row r="848" ht="21.95" customHeight="1" spans="1:2">
      <c r="A848" s="19" t="s">
        <v>767</v>
      </c>
      <c r="B848" s="20">
        <v>0</v>
      </c>
    </row>
    <row r="849" ht="21.95" customHeight="1" spans="1:2">
      <c r="A849" s="19" t="s">
        <v>768</v>
      </c>
      <c r="B849" s="20">
        <v>2446211.68</v>
      </c>
    </row>
    <row r="850" ht="21.95" customHeight="1" spans="1:2">
      <c r="A850" s="19" t="s">
        <v>769</v>
      </c>
      <c r="B850" s="20">
        <v>324900</v>
      </c>
    </row>
    <row r="851" ht="21.95" customHeight="1" spans="1:2">
      <c r="A851" s="19" t="s">
        <v>770</v>
      </c>
      <c r="B851" s="20">
        <v>0</v>
      </c>
    </row>
    <row r="852" ht="21.95" customHeight="1" spans="1:2">
      <c r="A852" s="19" t="s">
        <v>771</v>
      </c>
      <c r="B852" s="20">
        <v>0</v>
      </c>
    </row>
    <row r="853" ht="21.95" customHeight="1" spans="1:2">
      <c r="A853" s="19" t="s">
        <v>772</v>
      </c>
      <c r="B853" s="20">
        <v>430130</v>
      </c>
    </row>
    <row r="854" ht="21.95" customHeight="1" spans="1:2">
      <c r="A854" s="19" t="s">
        <v>773</v>
      </c>
      <c r="B854" s="20">
        <v>391820</v>
      </c>
    </row>
    <row r="855" ht="21.95" customHeight="1" spans="1:2">
      <c r="A855" s="19" t="s">
        <v>774</v>
      </c>
      <c r="B855" s="20">
        <v>0</v>
      </c>
    </row>
    <row r="856" ht="21.95" customHeight="1" spans="1:2">
      <c r="A856" s="19" t="s">
        <v>775</v>
      </c>
      <c r="B856" s="20">
        <v>0</v>
      </c>
    </row>
    <row r="857" ht="21.95" customHeight="1" spans="1:2">
      <c r="A857" s="19" t="s">
        <v>776</v>
      </c>
      <c r="B857" s="20">
        <v>0</v>
      </c>
    </row>
    <row r="858" ht="21.95" customHeight="1" spans="1:2">
      <c r="A858" s="19" t="s">
        <v>777</v>
      </c>
      <c r="B858" s="20">
        <v>0</v>
      </c>
    </row>
    <row r="859" ht="21.95" customHeight="1" spans="1:2">
      <c r="A859" s="19" t="s">
        <v>778</v>
      </c>
      <c r="B859" s="20">
        <v>0</v>
      </c>
    </row>
    <row r="860" ht="21.95" customHeight="1" spans="1:2">
      <c r="A860" s="19" t="s">
        <v>779</v>
      </c>
      <c r="B860" s="20">
        <v>0</v>
      </c>
    </row>
    <row r="861" ht="21.95" customHeight="1" spans="1:2">
      <c r="A861" s="19" t="s">
        <v>754</v>
      </c>
      <c r="B861" s="20">
        <v>0</v>
      </c>
    </row>
    <row r="862" ht="21.95" customHeight="1" spans="1:2">
      <c r="A862" s="19" t="s">
        <v>780</v>
      </c>
      <c r="B862" s="20">
        <v>0</v>
      </c>
    </row>
    <row r="863" ht="21.95" customHeight="1" spans="1:2">
      <c r="A863" s="19" t="s">
        <v>781</v>
      </c>
      <c r="B863" s="20">
        <v>0</v>
      </c>
    </row>
    <row r="864" ht="21.95" customHeight="1" spans="1:2">
      <c r="A864" s="19" t="s">
        <v>782</v>
      </c>
      <c r="B864" s="20">
        <v>235000</v>
      </c>
    </row>
    <row r="865" ht="21.95" customHeight="1" spans="1:2">
      <c r="A865" s="19" t="s">
        <v>783</v>
      </c>
      <c r="B865" s="20">
        <v>0</v>
      </c>
    </row>
    <row r="866" ht="21.95" customHeight="1" spans="1:2">
      <c r="A866" s="19" t="s">
        <v>703</v>
      </c>
      <c r="B866" s="20">
        <v>0</v>
      </c>
    </row>
    <row r="867" ht="21.95" customHeight="1" spans="1:2">
      <c r="A867" s="19" t="s">
        <v>704</v>
      </c>
      <c r="B867" s="20">
        <v>0</v>
      </c>
    </row>
    <row r="868" ht="21.95" customHeight="1" spans="1:2">
      <c r="A868" s="19" t="s">
        <v>705</v>
      </c>
      <c r="B868" s="20">
        <v>0</v>
      </c>
    </row>
    <row r="869" ht="21.95" customHeight="1" spans="1:2">
      <c r="A869" s="19" t="s">
        <v>784</v>
      </c>
      <c r="B869" s="20">
        <v>0</v>
      </c>
    </row>
    <row r="870" ht="21.95" customHeight="1" spans="1:2">
      <c r="A870" s="19" t="s">
        <v>785</v>
      </c>
      <c r="B870" s="20">
        <v>0</v>
      </c>
    </row>
    <row r="871" ht="21.95" customHeight="1" spans="1:2">
      <c r="A871" s="19" t="s">
        <v>786</v>
      </c>
      <c r="B871" s="20">
        <v>0</v>
      </c>
    </row>
    <row r="872" ht="21.95" customHeight="1" spans="1:2">
      <c r="A872" s="19" t="s">
        <v>787</v>
      </c>
      <c r="B872" s="20">
        <v>0</v>
      </c>
    </row>
    <row r="873" ht="21.95" customHeight="1" spans="1:2">
      <c r="A873" s="19" t="s">
        <v>788</v>
      </c>
      <c r="B873" s="20">
        <v>0</v>
      </c>
    </row>
    <row r="874" ht="21.95" customHeight="1" spans="1:2">
      <c r="A874" s="19" t="s">
        <v>789</v>
      </c>
      <c r="B874" s="20">
        <v>0</v>
      </c>
    </row>
    <row r="875" ht="21.95" customHeight="1" spans="1:2">
      <c r="A875" s="19" t="s">
        <v>790</v>
      </c>
      <c r="B875" s="20">
        <v>0</v>
      </c>
    </row>
    <row r="876" ht="21.95" customHeight="1" spans="1:2">
      <c r="A876" s="19" t="s">
        <v>791</v>
      </c>
      <c r="B876" s="20">
        <f>SUBTOTAL(9,B886:B887)</f>
        <v>150800</v>
      </c>
    </row>
    <row r="877" ht="21.95" customHeight="1" spans="1:2">
      <c r="A877" s="19" t="s">
        <v>703</v>
      </c>
      <c r="B877" s="20">
        <v>0</v>
      </c>
    </row>
    <row r="878" ht="21.95" customHeight="1" spans="1:2">
      <c r="A878" s="19" t="s">
        <v>704</v>
      </c>
      <c r="B878" s="20">
        <v>0</v>
      </c>
    </row>
    <row r="879" ht="21.95" customHeight="1" spans="1:2">
      <c r="A879" s="19" t="s">
        <v>705</v>
      </c>
      <c r="B879" s="20">
        <v>0</v>
      </c>
    </row>
    <row r="880" ht="21.95" customHeight="1" spans="1:2">
      <c r="A880" s="19" t="s">
        <v>792</v>
      </c>
      <c r="B880" s="20">
        <v>0</v>
      </c>
    </row>
    <row r="881" ht="21.95" customHeight="1" spans="1:2">
      <c r="A881" s="19" t="s">
        <v>793</v>
      </c>
      <c r="B881" s="20">
        <v>0</v>
      </c>
    </row>
    <row r="882" ht="21.95" customHeight="1" spans="1:2">
      <c r="A882" s="19" t="s">
        <v>794</v>
      </c>
      <c r="B882" s="20">
        <v>0</v>
      </c>
    </row>
    <row r="883" ht="21.95" customHeight="1" spans="1:2">
      <c r="A883" s="19" t="s">
        <v>795</v>
      </c>
      <c r="B883" s="20">
        <v>0</v>
      </c>
    </row>
    <row r="884" ht="21.95" customHeight="1" spans="1:2">
      <c r="A884" s="19" t="s">
        <v>796</v>
      </c>
      <c r="B884" s="20">
        <v>0</v>
      </c>
    </row>
    <row r="885" ht="21.95" customHeight="1" spans="1:2">
      <c r="A885" s="19" t="s">
        <v>797</v>
      </c>
      <c r="B885" s="20">
        <v>0</v>
      </c>
    </row>
    <row r="886" ht="21.95" customHeight="1" spans="1:2">
      <c r="A886" s="19" t="s">
        <v>798</v>
      </c>
      <c r="B886" s="20">
        <v>132000</v>
      </c>
    </row>
    <row r="887" ht="21.95" customHeight="1" spans="1:2">
      <c r="A887" s="19" t="s">
        <v>799</v>
      </c>
      <c r="B887" s="20">
        <v>18800</v>
      </c>
    </row>
    <row r="888" ht="21.95" customHeight="1" spans="1:2">
      <c r="A888" s="19" t="s">
        <v>800</v>
      </c>
      <c r="B888" s="20">
        <v>0</v>
      </c>
    </row>
    <row r="889" ht="21.95" customHeight="1" spans="1:2">
      <c r="A889" s="19" t="s">
        <v>801</v>
      </c>
      <c r="B889" s="20">
        <v>0</v>
      </c>
    </row>
    <row r="890" ht="21.95" customHeight="1" spans="1:2">
      <c r="A890" s="19" t="s">
        <v>802</v>
      </c>
      <c r="B890" s="20">
        <v>0</v>
      </c>
    </row>
    <row r="891" ht="21.95" customHeight="1" spans="1:2">
      <c r="A891" s="19" t="s">
        <v>803</v>
      </c>
      <c r="B891" s="20">
        <v>0</v>
      </c>
    </row>
    <row r="892" ht="21.95" customHeight="1" spans="1:2">
      <c r="A892" s="19" t="s">
        <v>804</v>
      </c>
      <c r="B892" s="20">
        <v>0</v>
      </c>
    </row>
    <row r="893" ht="21.95" customHeight="1" spans="1:2">
      <c r="A893" s="19" t="s">
        <v>805</v>
      </c>
      <c r="B893" s="20">
        <v>0</v>
      </c>
    </row>
    <row r="894" ht="21.95" customHeight="1" spans="1:2">
      <c r="A894" s="19" t="s">
        <v>806</v>
      </c>
      <c r="B894" s="20">
        <f>SUBTOTAL(9,B895:B897)</f>
        <v>13361333.3</v>
      </c>
    </row>
    <row r="895" ht="21.95" customHeight="1" spans="1:2">
      <c r="A895" s="19" t="s">
        <v>807</v>
      </c>
      <c r="B895" s="20">
        <v>4488904.3</v>
      </c>
    </row>
    <row r="896" ht="21.95" customHeight="1" spans="1:2">
      <c r="A896" s="19" t="s">
        <v>808</v>
      </c>
      <c r="B896" s="20">
        <v>0</v>
      </c>
    </row>
    <row r="897" ht="21.95" customHeight="1" spans="1:2">
      <c r="A897" s="19" t="s">
        <v>809</v>
      </c>
      <c r="B897" s="20">
        <v>8872429</v>
      </c>
    </row>
    <row r="898" ht="21.95" customHeight="1" spans="1:2">
      <c r="A898" s="19" t="s">
        <v>810</v>
      </c>
      <c r="B898" s="20">
        <v>0</v>
      </c>
    </row>
    <row r="899" ht="21.95" customHeight="1" spans="1:2">
      <c r="A899" s="19" t="s">
        <v>811</v>
      </c>
      <c r="B899" s="20">
        <v>0</v>
      </c>
    </row>
    <row r="900" ht="21.95" customHeight="1" spans="1:2">
      <c r="A900" s="19" t="s">
        <v>812</v>
      </c>
      <c r="B900" s="20">
        <v>0</v>
      </c>
    </row>
    <row r="901" ht="21.95" customHeight="1" spans="1:2">
      <c r="A901" s="19" t="s">
        <v>813</v>
      </c>
      <c r="B901" s="20">
        <v>0</v>
      </c>
    </row>
    <row r="902" ht="21.95" customHeight="1" spans="1:2">
      <c r="A902" s="19" t="s">
        <v>814</v>
      </c>
      <c r="B902" s="20">
        <v>0</v>
      </c>
    </row>
    <row r="903" ht="21.95" customHeight="1" spans="1:2">
      <c r="A903" s="19" t="s">
        <v>815</v>
      </c>
      <c r="B903" s="20">
        <v>0</v>
      </c>
    </row>
    <row r="904" ht="21.95" customHeight="1" spans="1:2">
      <c r="A904" s="19" t="s">
        <v>816</v>
      </c>
      <c r="B904" s="20">
        <v>0</v>
      </c>
    </row>
    <row r="905" ht="21.95" customHeight="1" spans="1:2">
      <c r="A905" s="19" t="s">
        <v>817</v>
      </c>
      <c r="B905" s="20">
        <v>0</v>
      </c>
    </row>
    <row r="906" ht="21.95" customHeight="1" spans="1:2">
      <c r="A906" s="19" t="s">
        <v>818</v>
      </c>
      <c r="B906" s="20">
        <v>0</v>
      </c>
    </row>
    <row r="907" ht="21.95" customHeight="1" spans="1:2">
      <c r="A907" s="19" t="s">
        <v>819</v>
      </c>
      <c r="B907" s="20">
        <v>0</v>
      </c>
    </row>
    <row r="908" ht="21.95" customHeight="1" spans="1:2">
      <c r="A908" s="19" t="s">
        <v>820</v>
      </c>
      <c r="B908" s="20">
        <v>0</v>
      </c>
    </row>
    <row r="909" ht="21.95" customHeight="1" spans="1:2">
      <c r="A909" s="19" t="s">
        <v>821</v>
      </c>
      <c r="B909" s="20">
        <v>0</v>
      </c>
    </row>
    <row r="910" ht="21.95" customHeight="1" spans="1:2">
      <c r="A910" s="19" t="s">
        <v>822</v>
      </c>
      <c r="B910" s="20">
        <v>0</v>
      </c>
    </row>
    <row r="911" ht="21.95" customHeight="1" spans="1:2">
      <c r="A911" s="19" t="s">
        <v>823</v>
      </c>
      <c r="B911" s="20"/>
    </row>
    <row r="912" ht="21.95" customHeight="1" spans="1:2">
      <c r="A912" s="19" t="s">
        <v>824</v>
      </c>
      <c r="B912" s="20">
        <v>0</v>
      </c>
    </row>
    <row r="913" ht="21.95" customHeight="1" spans="1:2">
      <c r="A913" s="19" t="s">
        <v>825</v>
      </c>
      <c r="B913" s="20"/>
    </row>
    <row r="914" ht="21.95" customHeight="1" spans="1:2">
      <c r="A914" s="19" t="s">
        <v>826</v>
      </c>
      <c r="B914" s="20">
        <f>B915+B970</f>
        <v>901640</v>
      </c>
    </row>
    <row r="915" ht="21.95" customHeight="1" spans="1:2">
      <c r="A915" s="19" t="s">
        <v>827</v>
      </c>
      <c r="B915" s="20">
        <f>SUM(B916:B937)</f>
        <v>701640</v>
      </c>
    </row>
    <row r="916" ht="21.95" customHeight="1" spans="1:2">
      <c r="A916" s="19" t="s">
        <v>703</v>
      </c>
      <c r="B916" s="20">
        <v>0</v>
      </c>
    </row>
    <row r="917" ht="21.95" customHeight="1" spans="1:2">
      <c r="A917" s="19" t="s">
        <v>704</v>
      </c>
      <c r="B917" s="20">
        <v>0</v>
      </c>
    </row>
    <row r="918" ht="21.95" customHeight="1" spans="1:2">
      <c r="A918" s="19" t="s">
        <v>705</v>
      </c>
      <c r="B918" s="20">
        <v>0</v>
      </c>
    </row>
    <row r="919" ht="21.95" customHeight="1" spans="1:2">
      <c r="A919" s="19" t="s">
        <v>828</v>
      </c>
      <c r="B919" s="20">
        <v>0</v>
      </c>
    </row>
    <row r="920" ht="21.95" customHeight="1" spans="1:2">
      <c r="A920" s="19" t="s">
        <v>829</v>
      </c>
      <c r="B920" s="20">
        <v>701640</v>
      </c>
    </row>
    <row r="921" ht="21.95" customHeight="1" spans="1:2">
      <c r="A921" s="19" t="s">
        <v>830</v>
      </c>
      <c r="B921" s="20">
        <v>0</v>
      </c>
    </row>
    <row r="922" ht="21.95" customHeight="1" spans="1:2">
      <c r="A922" s="19" t="s">
        <v>831</v>
      </c>
      <c r="B922" s="20">
        <v>0</v>
      </c>
    </row>
    <row r="923" ht="21.95" customHeight="1" spans="1:2">
      <c r="A923" s="19" t="s">
        <v>832</v>
      </c>
      <c r="B923" s="20">
        <v>0</v>
      </c>
    </row>
    <row r="924" ht="21.95" customHeight="1" spans="1:2">
      <c r="A924" s="19" t="s">
        <v>833</v>
      </c>
      <c r="B924" s="20">
        <v>0</v>
      </c>
    </row>
    <row r="925" ht="21.95" customHeight="1" spans="1:2">
      <c r="A925" s="19" t="s">
        <v>834</v>
      </c>
      <c r="B925" s="20">
        <v>0</v>
      </c>
    </row>
    <row r="926" ht="21.95" customHeight="1" spans="1:2">
      <c r="A926" s="19" t="s">
        <v>835</v>
      </c>
      <c r="B926" s="20">
        <v>0</v>
      </c>
    </row>
    <row r="927" ht="21.95" customHeight="1" spans="1:2">
      <c r="A927" s="19" t="s">
        <v>836</v>
      </c>
      <c r="B927" s="20">
        <v>0</v>
      </c>
    </row>
    <row r="928" ht="21.95" customHeight="1" spans="1:2">
      <c r="A928" s="19" t="s">
        <v>837</v>
      </c>
      <c r="B928" s="20">
        <v>0</v>
      </c>
    </row>
    <row r="929" ht="21.95" customHeight="1" spans="1:2">
      <c r="A929" s="19" t="s">
        <v>838</v>
      </c>
      <c r="B929" s="20">
        <v>0</v>
      </c>
    </row>
    <row r="930" ht="21.95" customHeight="1" spans="1:2">
      <c r="A930" s="19" t="s">
        <v>839</v>
      </c>
      <c r="B930" s="20">
        <v>0</v>
      </c>
    </row>
    <row r="931" ht="21.95" customHeight="1" spans="1:2">
      <c r="A931" s="19" t="s">
        <v>840</v>
      </c>
      <c r="B931" s="20">
        <v>0</v>
      </c>
    </row>
    <row r="932" ht="21.95" customHeight="1" spans="1:2">
      <c r="A932" s="19" t="s">
        <v>841</v>
      </c>
      <c r="B932" s="20">
        <v>0</v>
      </c>
    </row>
    <row r="933" ht="21.95" customHeight="1" spans="1:2">
      <c r="A933" s="19" t="s">
        <v>842</v>
      </c>
      <c r="B933" s="20">
        <v>0</v>
      </c>
    </row>
    <row r="934" ht="21.95" customHeight="1" spans="1:2">
      <c r="A934" s="19" t="s">
        <v>843</v>
      </c>
      <c r="B934" s="20">
        <v>0</v>
      </c>
    </row>
    <row r="935" ht="21.95" customHeight="1" spans="1:2">
      <c r="A935" s="19" t="s">
        <v>844</v>
      </c>
      <c r="B935" s="20">
        <v>0</v>
      </c>
    </row>
    <row r="936" ht="21.95" customHeight="1" spans="1:2">
      <c r="A936" s="19" t="s">
        <v>845</v>
      </c>
      <c r="B936" s="20">
        <v>0</v>
      </c>
    </row>
    <row r="937" ht="21.95" customHeight="1" spans="1:2">
      <c r="A937" s="19" t="s">
        <v>846</v>
      </c>
      <c r="B937" s="20">
        <v>0</v>
      </c>
    </row>
    <row r="938" ht="21.95" customHeight="1" spans="1:2">
      <c r="A938" s="19" t="s">
        <v>847</v>
      </c>
      <c r="B938" s="20">
        <v>0</v>
      </c>
    </row>
    <row r="939" ht="21.95" customHeight="1" spans="1:2">
      <c r="A939" s="19" t="s">
        <v>703</v>
      </c>
      <c r="B939" s="20">
        <v>0</v>
      </c>
    </row>
    <row r="940" ht="21.95" customHeight="1" spans="1:2">
      <c r="A940" s="19" t="s">
        <v>704</v>
      </c>
      <c r="B940" s="20">
        <v>0</v>
      </c>
    </row>
    <row r="941" ht="21.95" customHeight="1" spans="1:2">
      <c r="A941" s="19" t="s">
        <v>705</v>
      </c>
      <c r="B941" s="20">
        <v>0</v>
      </c>
    </row>
    <row r="942" ht="21.95" customHeight="1" spans="1:2">
      <c r="A942" s="19" t="s">
        <v>848</v>
      </c>
      <c r="B942" s="20">
        <v>0</v>
      </c>
    </row>
    <row r="943" ht="21.95" customHeight="1" spans="1:2">
      <c r="A943" s="19" t="s">
        <v>849</v>
      </c>
      <c r="B943" s="20">
        <v>0</v>
      </c>
    </row>
    <row r="944" ht="21.95" customHeight="1" spans="1:2">
      <c r="A944" s="19" t="s">
        <v>850</v>
      </c>
      <c r="B944" s="20">
        <v>0</v>
      </c>
    </row>
    <row r="945" ht="21.95" customHeight="1" spans="1:2">
      <c r="A945" s="19" t="s">
        <v>851</v>
      </c>
      <c r="B945" s="20">
        <v>0</v>
      </c>
    </row>
    <row r="946" ht="21.95" customHeight="1" spans="1:2">
      <c r="A946" s="19" t="s">
        <v>852</v>
      </c>
      <c r="B946" s="20">
        <v>0</v>
      </c>
    </row>
    <row r="947" ht="21.95" customHeight="1" spans="1:2">
      <c r="A947" s="19" t="s">
        <v>853</v>
      </c>
      <c r="B947" s="20">
        <v>0</v>
      </c>
    </row>
    <row r="948" ht="21.95" customHeight="1" spans="1:2">
      <c r="A948" s="19" t="s">
        <v>854</v>
      </c>
      <c r="B948" s="20">
        <v>0</v>
      </c>
    </row>
    <row r="949" ht="21.95" customHeight="1" spans="1:2">
      <c r="A949" s="19" t="s">
        <v>703</v>
      </c>
      <c r="B949" s="20">
        <v>0</v>
      </c>
    </row>
    <row r="950" ht="21.95" customHeight="1" spans="1:2">
      <c r="A950" s="19" t="s">
        <v>704</v>
      </c>
      <c r="B950" s="20">
        <v>0</v>
      </c>
    </row>
    <row r="951" ht="21.95" customHeight="1" spans="1:2">
      <c r="A951" s="19" t="s">
        <v>705</v>
      </c>
      <c r="B951" s="20">
        <v>0</v>
      </c>
    </row>
    <row r="952" ht="21.95" customHeight="1" spans="1:2">
      <c r="A952" s="19" t="s">
        <v>855</v>
      </c>
      <c r="B952" s="20">
        <v>0</v>
      </c>
    </row>
    <row r="953" ht="21.95" customHeight="1" spans="1:2">
      <c r="A953" s="19" t="s">
        <v>856</v>
      </c>
      <c r="B953" s="20">
        <v>0</v>
      </c>
    </row>
    <row r="954" ht="21.95" customHeight="1" spans="1:2">
      <c r="A954" s="19" t="s">
        <v>857</v>
      </c>
      <c r="B954" s="20">
        <v>0</v>
      </c>
    </row>
    <row r="955" ht="21.95" customHeight="1" spans="1:2">
      <c r="A955" s="19" t="s">
        <v>858</v>
      </c>
      <c r="B955" s="20">
        <v>0</v>
      </c>
    </row>
    <row r="956" ht="21.95" customHeight="1" spans="1:2">
      <c r="A956" s="19" t="s">
        <v>859</v>
      </c>
      <c r="B956" s="20">
        <v>0</v>
      </c>
    </row>
    <row r="957" ht="21.95" customHeight="1" spans="1:2">
      <c r="A957" s="19" t="s">
        <v>860</v>
      </c>
      <c r="B957" s="20">
        <v>0</v>
      </c>
    </row>
    <row r="958" ht="21.95" customHeight="1" spans="1:2">
      <c r="A958" s="19" t="s">
        <v>861</v>
      </c>
      <c r="B958" s="20">
        <v>0</v>
      </c>
    </row>
    <row r="959" ht="21.95" customHeight="1" spans="1:2">
      <c r="A959" s="19" t="s">
        <v>862</v>
      </c>
      <c r="B959" s="20">
        <v>0</v>
      </c>
    </row>
    <row r="960" ht="21.95" customHeight="1" spans="1:2">
      <c r="A960" s="19" t="s">
        <v>863</v>
      </c>
      <c r="B960" s="20">
        <v>0</v>
      </c>
    </row>
    <row r="961" ht="21.95" customHeight="1" spans="1:2">
      <c r="A961" s="19" t="s">
        <v>864</v>
      </c>
      <c r="B961" s="20">
        <v>0</v>
      </c>
    </row>
    <row r="962" ht="21.95" customHeight="1" spans="1:2">
      <c r="A962" s="19" t="s">
        <v>865</v>
      </c>
      <c r="B962" s="20">
        <v>0</v>
      </c>
    </row>
    <row r="963" ht="21.95" customHeight="1" spans="1:2">
      <c r="A963" s="19" t="s">
        <v>866</v>
      </c>
      <c r="B963" s="20">
        <v>0</v>
      </c>
    </row>
    <row r="964" ht="21.95" customHeight="1" spans="1:2">
      <c r="A964" s="19" t="s">
        <v>703</v>
      </c>
      <c r="B964" s="20">
        <v>0</v>
      </c>
    </row>
    <row r="965" ht="21.95" customHeight="1" spans="1:2">
      <c r="A965" s="19" t="s">
        <v>704</v>
      </c>
      <c r="B965" s="20">
        <v>0</v>
      </c>
    </row>
    <row r="966" ht="21.95" customHeight="1" spans="1:2">
      <c r="A966" s="19" t="s">
        <v>705</v>
      </c>
      <c r="B966" s="20">
        <v>0</v>
      </c>
    </row>
    <row r="967" ht="21.95" customHeight="1" spans="1:2">
      <c r="A967" s="19" t="s">
        <v>852</v>
      </c>
      <c r="B967" s="20">
        <v>0</v>
      </c>
    </row>
    <row r="968" ht="21.95" customHeight="1" spans="1:2">
      <c r="A968" s="19" t="s">
        <v>867</v>
      </c>
      <c r="B968" s="20">
        <v>0</v>
      </c>
    </row>
    <row r="969" ht="21.95" customHeight="1" spans="1:2">
      <c r="A969" s="19" t="s">
        <v>868</v>
      </c>
      <c r="B969" s="20">
        <v>0</v>
      </c>
    </row>
    <row r="970" ht="21.95" customHeight="1" spans="1:2">
      <c r="A970" s="19" t="s">
        <v>869</v>
      </c>
      <c r="B970" s="20">
        <v>200000</v>
      </c>
    </row>
    <row r="971" ht="21.95" customHeight="1" spans="1:2">
      <c r="A971" s="19" t="s">
        <v>870</v>
      </c>
      <c r="B971" s="20">
        <v>0</v>
      </c>
    </row>
    <row r="972" ht="21.95" customHeight="1" spans="1:2">
      <c r="A972" s="19" t="s">
        <v>871</v>
      </c>
      <c r="B972" s="20">
        <v>200000</v>
      </c>
    </row>
    <row r="973" ht="21.95" customHeight="1" spans="1:2">
      <c r="A973" s="19" t="s">
        <v>872</v>
      </c>
      <c r="B973" s="20">
        <v>0</v>
      </c>
    </row>
    <row r="974" ht="21.95" customHeight="1" spans="1:2">
      <c r="A974" s="19" t="s">
        <v>873</v>
      </c>
      <c r="B974" s="20">
        <v>0</v>
      </c>
    </row>
    <row r="975" ht="21.95" customHeight="1" spans="1:2">
      <c r="A975" s="19" t="s">
        <v>874</v>
      </c>
      <c r="B975" s="20">
        <v>0</v>
      </c>
    </row>
    <row r="976" ht="21.95" customHeight="1" spans="1:2">
      <c r="A976" s="19" t="s">
        <v>875</v>
      </c>
      <c r="B976" s="20">
        <v>0</v>
      </c>
    </row>
    <row r="977" ht="21.95" customHeight="1" spans="1:2">
      <c r="A977" s="19" t="s">
        <v>876</v>
      </c>
      <c r="B977" s="20">
        <v>0</v>
      </c>
    </row>
    <row r="978" ht="21.95" customHeight="1" spans="1:2">
      <c r="A978" s="19" t="s">
        <v>877</v>
      </c>
      <c r="B978" s="20">
        <v>0</v>
      </c>
    </row>
    <row r="979" ht="21.95" customHeight="1" spans="1:2">
      <c r="A979" s="19" t="s">
        <v>878</v>
      </c>
      <c r="B979" s="20">
        <v>0</v>
      </c>
    </row>
    <row r="980" ht="21.95" customHeight="1" spans="1:2">
      <c r="A980" s="19" t="s">
        <v>703</v>
      </c>
      <c r="B980" s="20">
        <v>0</v>
      </c>
    </row>
    <row r="981" ht="21.95" customHeight="1" spans="1:2">
      <c r="A981" s="19" t="s">
        <v>704</v>
      </c>
      <c r="B981" s="20">
        <v>0</v>
      </c>
    </row>
    <row r="982" ht="21.95" customHeight="1" spans="1:2">
      <c r="A982" s="19" t="s">
        <v>705</v>
      </c>
      <c r="B982" s="20">
        <v>0</v>
      </c>
    </row>
    <row r="983" ht="21.95" customHeight="1" spans="1:2">
      <c r="A983" s="19" t="s">
        <v>879</v>
      </c>
      <c r="B983" s="20">
        <v>0</v>
      </c>
    </row>
    <row r="984" ht="21.95" customHeight="1" spans="1:2">
      <c r="A984" s="19" t="s">
        <v>880</v>
      </c>
      <c r="B984" s="20">
        <v>0</v>
      </c>
    </row>
    <row r="985" ht="21.95" customHeight="1" spans="1:2">
      <c r="A985" s="19" t="s">
        <v>881</v>
      </c>
      <c r="B985" s="20">
        <v>0</v>
      </c>
    </row>
    <row r="986" ht="21.95" customHeight="1" spans="1:2">
      <c r="A986" s="19" t="s">
        <v>882</v>
      </c>
      <c r="B986" s="20">
        <v>0</v>
      </c>
    </row>
    <row r="987" ht="21.95" customHeight="1" spans="1:2">
      <c r="A987" s="19" t="s">
        <v>883</v>
      </c>
      <c r="B987" s="20">
        <v>0</v>
      </c>
    </row>
    <row r="988" ht="21.95" customHeight="1" spans="1:2">
      <c r="A988" s="19" t="s">
        <v>884</v>
      </c>
      <c r="B988" s="20">
        <v>0</v>
      </c>
    </row>
    <row r="989" ht="21.95" customHeight="1" spans="1:2">
      <c r="A989" s="19" t="s">
        <v>885</v>
      </c>
      <c r="B989" s="20">
        <v>0</v>
      </c>
    </row>
    <row r="990" ht="21.95" customHeight="1" spans="1:2">
      <c r="A990" s="19" t="s">
        <v>703</v>
      </c>
      <c r="B990" s="20">
        <v>0</v>
      </c>
    </row>
    <row r="991" ht="21.95" customHeight="1" spans="1:2">
      <c r="A991" s="19" t="s">
        <v>704</v>
      </c>
      <c r="B991" s="20">
        <v>0</v>
      </c>
    </row>
    <row r="992" ht="21.95" customHeight="1" spans="1:2">
      <c r="A992" s="19" t="s">
        <v>705</v>
      </c>
      <c r="B992" s="20">
        <v>0</v>
      </c>
    </row>
    <row r="993" ht="21.95" customHeight="1" spans="1:2">
      <c r="A993" s="19" t="s">
        <v>886</v>
      </c>
      <c r="B993" s="20">
        <v>0</v>
      </c>
    </row>
    <row r="994" ht="21.95" customHeight="1" spans="1:2">
      <c r="A994" s="19" t="s">
        <v>887</v>
      </c>
      <c r="B994" s="20">
        <v>0</v>
      </c>
    </row>
    <row r="995" ht="21.95" customHeight="1" spans="1:2">
      <c r="A995" s="19" t="s">
        <v>888</v>
      </c>
      <c r="B995" s="20">
        <v>0</v>
      </c>
    </row>
    <row r="996" ht="21.95" customHeight="1" spans="1:2">
      <c r="A996" s="19" t="s">
        <v>889</v>
      </c>
      <c r="B996" s="20">
        <v>0</v>
      </c>
    </row>
    <row r="997" ht="21.95" customHeight="1" spans="1:2">
      <c r="A997" s="19" t="s">
        <v>890</v>
      </c>
      <c r="B997" s="20">
        <v>0</v>
      </c>
    </row>
    <row r="998" ht="21.95" customHeight="1" spans="1:2">
      <c r="A998" s="19" t="s">
        <v>891</v>
      </c>
      <c r="B998" s="20">
        <v>0</v>
      </c>
    </row>
    <row r="999" ht="21.95" customHeight="1" spans="1:2">
      <c r="A999" s="19" t="s">
        <v>892</v>
      </c>
      <c r="B999" s="20">
        <v>0</v>
      </c>
    </row>
    <row r="1000" ht="21.95" customHeight="1" spans="1:2">
      <c r="A1000" s="19" t="s">
        <v>893</v>
      </c>
      <c r="B1000" s="20">
        <v>0</v>
      </c>
    </row>
    <row r="1001" ht="21.95" customHeight="1" spans="1:2">
      <c r="A1001" s="19" t="s">
        <v>894</v>
      </c>
      <c r="B1001" s="20">
        <v>0</v>
      </c>
    </row>
    <row r="1002" ht="21.95" customHeight="1" spans="1:2">
      <c r="A1002" s="19" t="s">
        <v>895</v>
      </c>
      <c r="B1002" s="20">
        <v>0</v>
      </c>
    </row>
    <row r="1003" ht="21.95" customHeight="1" spans="1:2">
      <c r="A1003" s="19" t="s">
        <v>896</v>
      </c>
      <c r="B1003" s="20">
        <v>0</v>
      </c>
    </row>
    <row r="1004" ht="21.95" customHeight="1" spans="1:2">
      <c r="A1004" s="19" t="s">
        <v>897</v>
      </c>
      <c r="B1004" s="20">
        <v>0</v>
      </c>
    </row>
    <row r="1005" ht="21.95" customHeight="1" spans="1:2">
      <c r="A1005" s="19" t="s">
        <v>898</v>
      </c>
      <c r="B1005" s="20">
        <v>0</v>
      </c>
    </row>
    <row r="1006" ht="21.95" customHeight="1" spans="1:2">
      <c r="A1006" s="19" t="s">
        <v>703</v>
      </c>
      <c r="B1006" s="20">
        <v>0</v>
      </c>
    </row>
    <row r="1007" ht="21.95" customHeight="1" spans="1:2">
      <c r="A1007" s="19" t="s">
        <v>704</v>
      </c>
      <c r="B1007" s="20">
        <v>0</v>
      </c>
    </row>
    <row r="1008" ht="21.95" customHeight="1" spans="1:2">
      <c r="A1008" s="19" t="s">
        <v>705</v>
      </c>
      <c r="B1008" s="20">
        <v>0</v>
      </c>
    </row>
    <row r="1009" ht="21.95" customHeight="1" spans="1:2">
      <c r="A1009" s="19" t="s">
        <v>899</v>
      </c>
      <c r="B1009" s="20">
        <v>0</v>
      </c>
    </row>
    <row r="1010" ht="21.95" customHeight="1" spans="1:2">
      <c r="A1010" s="19" t="s">
        <v>900</v>
      </c>
      <c r="B1010" s="20">
        <v>0</v>
      </c>
    </row>
    <row r="1011" ht="21.95" customHeight="1" spans="1:2">
      <c r="A1011" s="19" t="s">
        <v>703</v>
      </c>
      <c r="B1011" s="20">
        <v>0</v>
      </c>
    </row>
    <row r="1012" ht="21.95" customHeight="1" spans="1:2">
      <c r="A1012" s="19" t="s">
        <v>704</v>
      </c>
      <c r="B1012" s="20">
        <v>0</v>
      </c>
    </row>
    <row r="1013" ht="21.95" customHeight="1" spans="1:2">
      <c r="A1013" s="19" t="s">
        <v>705</v>
      </c>
      <c r="B1013" s="20">
        <v>0</v>
      </c>
    </row>
    <row r="1014" ht="21.95" customHeight="1" spans="1:2">
      <c r="A1014" s="19" t="s">
        <v>901</v>
      </c>
      <c r="B1014" s="20">
        <v>0</v>
      </c>
    </row>
    <row r="1015" ht="21.95" customHeight="1" spans="1:2">
      <c r="A1015" s="19" t="s">
        <v>902</v>
      </c>
      <c r="B1015" s="20">
        <v>0</v>
      </c>
    </row>
    <row r="1016" ht="21.95" customHeight="1" spans="1:2">
      <c r="A1016" s="19" t="s">
        <v>903</v>
      </c>
      <c r="B1016" s="20">
        <v>0</v>
      </c>
    </row>
    <row r="1017" ht="21.95" customHeight="1" spans="1:2">
      <c r="A1017" s="19" t="s">
        <v>904</v>
      </c>
      <c r="B1017" s="20">
        <v>0</v>
      </c>
    </row>
    <row r="1018" ht="21.95" customHeight="1" spans="1:2">
      <c r="A1018" s="19" t="s">
        <v>905</v>
      </c>
      <c r="B1018" s="20">
        <v>0</v>
      </c>
    </row>
    <row r="1019" ht="21.95" customHeight="1" spans="1:2">
      <c r="A1019" s="19" t="s">
        <v>906</v>
      </c>
      <c r="B1019" s="20">
        <v>0</v>
      </c>
    </row>
    <row r="1020" ht="21.95" customHeight="1" spans="1:2">
      <c r="A1020" s="19" t="s">
        <v>907</v>
      </c>
      <c r="B1020" s="20">
        <v>0</v>
      </c>
    </row>
    <row r="1021" ht="21.95" customHeight="1" spans="1:2">
      <c r="A1021" s="19" t="s">
        <v>852</v>
      </c>
      <c r="B1021" s="20">
        <v>0</v>
      </c>
    </row>
    <row r="1022" ht="21.95" customHeight="1" spans="1:2">
      <c r="A1022" s="19" t="s">
        <v>908</v>
      </c>
      <c r="B1022" s="20">
        <v>0</v>
      </c>
    </row>
    <row r="1023" ht="21.95" customHeight="1" spans="1:2">
      <c r="A1023" s="19" t="s">
        <v>909</v>
      </c>
      <c r="B1023" s="20">
        <v>0</v>
      </c>
    </row>
    <row r="1024" ht="21.95" customHeight="1" spans="1:2">
      <c r="A1024" s="19" t="s">
        <v>910</v>
      </c>
      <c r="B1024" s="20">
        <v>0</v>
      </c>
    </row>
    <row r="1025" ht="21.95" customHeight="1" spans="1:2">
      <c r="A1025" s="19" t="s">
        <v>703</v>
      </c>
      <c r="B1025" s="20">
        <v>0</v>
      </c>
    </row>
    <row r="1026" ht="21.95" customHeight="1" spans="1:2">
      <c r="A1026" s="19" t="s">
        <v>704</v>
      </c>
      <c r="B1026" s="20">
        <v>0</v>
      </c>
    </row>
    <row r="1027" ht="21.95" customHeight="1" spans="1:2">
      <c r="A1027" s="19" t="s">
        <v>705</v>
      </c>
      <c r="B1027" s="20">
        <v>0</v>
      </c>
    </row>
    <row r="1028" ht="21.95" customHeight="1" spans="1:2">
      <c r="A1028" s="19" t="s">
        <v>911</v>
      </c>
      <c r="B1028" s="20">
        <v>0</v>
      </c>
    </row>
    <row r="1029" ht="21.95" customHeight="1" spans="1:2">
      <c r="A1029" s="19" t="s">
        <v>912</v>
      </c>
      <c r="B1029" s="20">
        <v>0</v>
      </c>
    </row>
    <row r="1030" ht="21.95" customHeight="1" spans="1:2">
      <c r="A1030" s="19" t="s">
        <v>913</v>
      </c>
      <c r="B1030" s="20">
        <v>0</v>
      </c>
    </row>
    <row r="1031" ht="21.95" customHeight="1" spans="1:2">
      <c r="A1031" s="19" t="s">
        <v>914</v>
      </c>
      <c r="B1031" s="20">
        <v>0</v>
      </c>
    </row>
    <row r="1032" ht="21.95" customHeight="1" spans="1:2">
      <c r="A1032" s="19" t="s">
        <v>703</v>
      </c>
      <c r="B1032" s="20">
        <v>0</v>
      </c>
    </row>
    <row r="1033" ht="21.95" customHeight="1" spans="1:2">
      <c r="A1033" s="19" t="s">
        <v>704</v>
      </c>
      <c r="B1033" s="20">
        <v>0</v>
      </c>
    </row>
    <row r="1034" ht="21.95" customHeight="1" spans="1:2">
      <c r="A1034" s="19" t="s">
        <v>705</v>
      </c>
      <c r="B1034" s="20">
        <v>0</v>
      </c>
    </row>
    <row r="1035" ht="21.95" customHeight="1" spans="1:2">
      <c r="A1035" s="19" t="s">
        <v>915</v>
      </c>
      <c r="B1035" s="20">
        <v>0</v>
      </c>
    </row>
    <row r="1036" ht="21.95" customHeight="1" spans="1:2">
      <c r="A1036" s="19" t="s">
        <v>916</v>
      </c>
      <c r="B1036" s="20">
        <v>0</v>
      </c>
    </row>
    <row r="1037" ht="21.95" customHeight="1" spans="1:2">
      <c r="A1037" s="19" t="s">
        <v>917</v>
      </c>
      <c r="B1037" s="20">
        <v>0</v>
      </c>
    </row>
    <row r="1038" ht="21.95" customHeight="1" spans="1:2">
      <c r="A1038" s="19" t="s">
        <v>918</v>
      </c>
      <c r="B1038" s="20">
        <v>0</v>
      </c>
    </row>
    <row r="1039" ht="21.95" customHeight="1" spans="1:2">
      <c r="A1039" s="19" t="s">
        <v>919</v>
      </c>
      <c r="B1039" s="20">
        <v>0</v>
      </c>
    </row>
    <row r="1040" ht="21.95" customHeight="1" spans="1:2">
      <c r="A1040" s="19" t="s">
        <v>920</v>
      </c>
      <c r="B1040" s="20">
        <v>0</v>
      </c>
    </row>
    <row r="1041" ht="21.95" customHeight="1" spans="1:2">
      <c r="A1041" s="19" t="s">
        <v>921</v>
      </c>
      <c r="B1041" s="20">
        <v>0</v>
      </c>
    </row>
    <row r="1042" ht="21.95" customHeight="1" spans="1:2">
      <c r="A1042" s="19" t="s">
        <v>922</v>
      </c>
      <c r="B1042" s="20">
        <v>0</v>
      </c>
    </row>
    <row r="1043" ht="21.95" customHeight="1" spans="1:2">
      <c r="A1043" s="19" t="s">
        <v>923</v>
      </c>
      <c r="B1043" s="20">
        <v>0</v>
      </c>
    </row>
    <row r="1044" ht="21.95" customHeight="1" spans="1:2">
      <c r="A1044" s="19" t="s">
        <v>924</v>
      </c>
      <c r="B1044" s="20">
        <v>399250.43</v>
      </c>
    </row>
    <row r="1045" ht="21.95" customHeight="1" spans="1:2">
      <c r="A1045" s="19" t="s">
        <v>925</v>
      </c>
      <c r="B1045" s="20">
        <v>399250.43</v>
      </c>
    </row>
    <row r="1046" ht="21.95" customHeight="1" spans="1:2">
      <c r="A1046" s="19" t="s">
        <v>703</v>
      </c>
      <c r="B1046" s="20">
        <v>0</v>
      </c>
    </row>
    <row r="1047" ht="21.95" customHeight="1" spans="1:2">
      <c r="A1047" s="19" t="s">
        <v>704</v>
      </c>
      <c r="B1047" s="20">
        <v>0</v>
      </c>
    </row>
    <row r="1048" ht="21.95" customHeight="1" spans="1:2">
      <c r="A1048" s="19" t="s">
        <v>705</v>
      </c>
      <c r="B1048" s="20">
        <v>0</v>
      </c>
    </row>
    <row r="1049" ht="21.95" customHeight="1" spans="1:2">
      <c r="A1049" s="19" t="s">
        <v>926</v>
      </c>
      <c r="B1049" s="20">
        <v>0</v>
      </c>
    </row>
    <row r="1050" ht="21.95" customHeight="1" spans="1:2">
      <c r="A1050" s="19" t="s">
        <v>927</v>
      </c>
      <c r="B1050" s="20">
        <v>0</v>
      </c>
    </row>
    <row r="1051" ht="21.95" customHeight="1" spans="1:2">
      <c r="A1051" s="19" t="s">
        <v>928</v>
      </c>
      <c r="B1051" s="20">
        <v>0</v>
      </c>
    </row>
    <row r="1052" ht="21.95" customHeight="1" spans="1:2">
      <c r="A1052" s="19" t="s">
        <v>929</v>
      </c>
      <c r="B1052" s="20">
        <v>0</v>
      </c>
    </row>
    <row r="1053" ht="21.95" customHeight="1" spans="1:2">
      <c r="A1053" s="19" t="s">
        <v>721</v>
      </c>
      <c r="B1053" s="20">
        <v>0</v>
      </c>
    </row>
    <row r="1054" ht="21.95" customHeight="1" spans="1:2">
      <c r="A1054" s="19" t="s">
        <v>930</v>
      </c>
      <c r="B1054" s="20">
        <v>399250.43</v>
      </c>
    </row>
    <row r="1055" ht="21.95" customHeight="1" spans="1:2">
      <c r="A1055" s="19" t="s">
        <v>931</v>
      </c>
      <c r="B1055" s="20">
        <v>0</v>
      </c>
    </row>
    <row r="1056" ht="21.95" customHeight="1" spans="1:2">
      <c r="A1056" s="19" t="s">
        <v>703</v>
      </c>
      <c r="B1056" s="20">
        <v>0</v>
      </c>
    </row>
    <row r="1057" ht="21.95" customHeight="1" spans="1:2">
      <c r="A1057" s="19" t="s">
        <v>704</v>
      </c>
      <c r="B1057" s="20">
        <v>0</v>
      </c>
    </row>
    <row r="1058" ht="21.95" customHeight="1" spans="1:2">
      <c r="A1058" s="19" t="s">
        <v>705</v>
      </c>
      <c r="B1058" s="20">
        <v>0</v>
      </c>
    </row>
    <row r="1059" ht="21.95" customHeight="1" spans="1:2">
      <c r="A1059" s="19" t="s">
        <v>932</v>
      </c>
      <c r="B1059" s="20">
        <v>0</v>
      </c>
    </row>
    <row r="1060" ht="21.95" customHeight="1" spans="1:2">
      <c r="A1060" s="19" t="s">
        <v>933</v>
      </c>
      <c r="B1060" s="20">
        <v>0</v>
      </c>
    </row>
    <row r="1061" ht="21.95" customHeight="1" spans="1:2">
      <c r="A1061" s="19" t="s">
        <v>934</v>
      </c>
      <c r="B1061" s="20">
        <v>0</v>
      </c>
    </row>
    <row r="1062" ht="21.95" customHeight="1" spans="1:2">
      <c r="A1062" s="19" t="s">
        <v>935</v>
      </c>
      <c r="B1062" s="20">
        <v>0</v>
      </c>
    </row>
    <row r="1063" ht="21.95" customHeight="1" spans="1:2">
      <c r="A1063" s="19" t="s">
        <v>936</v>
      </c>
      <c r="B1063" s="20">
        <v>0</v>
      </c>
    </row>
    <row r="1064" ht="21.95" customHeight="1" spans="1:2">
      <c r="A1064" s="19" t="s">
        <v>937</v>
      </c>
      <c r="B1064" s="20"/>
    </row>
    <row r="1065" ht="21.95" customHeight="1" spans="1:2">
      <c r="A1065" s="19" t="s">
        <v>938</v>
      </c>
      <c r="B1065" s="20"/>
    </row>
    <row r="1066" ht="21.95" customHeight="1" spans="1:2">
      <c r="A1066" s="19" t="s">
        <v>703</v>
      </c>
      <c r="B1066" s="20"/>
    </row>
    <row r="1067" ht="21.95" customHeight="1" spans="1:2">
      <c r="A1067" s="19" t="s">
        <v>704</v>
      </c>
      <c r="B1067" s="20"/>
    </row>
    <row r="1068" ht="21.95" customHeight="1" spans="1:2">
      <c r="A1068" s="19" t="s">
        <v>705</v>
      </c>
      <c r="B1068" s="20"/>
    </row>
    <row r="1069" ht="21.95" customHeight="1" spans="1:2">
      <c r="A1069" s="19" t="s">
        <v>939</v>
      </c>
      <c r="B1069" s="20"/>
    </row>
    <row r="1070" ht="21.95" customHeight="1" spans="1:2">
      <c r="A1070" s="19" t="s">
        <v>721</v>
      </c>
      <c r="B1070" s="20"/>
    </row>
    <row r="1071" ht="21.95" customHeight="1" spans="1:2">
      <c r="A1071" s="19" t="s">
        <v>940</v>
      </c>
      <c r="B1071" s="20"/>
    </row>
    <row r="1072" ht="21.95" customHeight="1" spans="1:2">
      <c r="A1072" s="19" t="s">
        <v>941</v>
      </c>
      <c r="B1072" s="20"/>
    </row>
    <row r="1073" ht="21.95" customHeight="1" spans="1:2">
      <c r="A1073" s="19" t="s">
        <v>942</v>
      </c>
      <c r="B1073" s="20"/>
    </row>
    <row r="1074" ht="21.95" customHeight="1" spans="1:2">
      <c r="A1074" s="19" t="s">
        <v>943</v>
      </c>
      <c r="B1074" s="20"/>
    </row>
    <row r="1075" ht="21.95" customHeight="1" spans="1:2">
      <c r="A1075" s="19" t="s">
        <v>944</v>
      </c>
      <c r="B1075" s="20"/>
    </row>
    <row r="1076" ht="21.95" customHeight="1" spans="1:2">
      <c r="A1076" s="19" t="s">
        <v>945</v>
      </c>
      <c r="B1076" s="20"/>
    </row>
    <row r="1077" ht="21.95" customHeight="1" spans="1:2">
      <c r="A1077" s="19" t="s">
        <v>946</v>
      </c>
      <c r="B1077" s="20"/>
    </row>
    <row r="1078" ht="21.95" customHeight="1" spans="1:2">
      <c r="A1078" s="19" t="s">
        <v>947</v>
      </c>
      <c r="B1078" s="20"/>
    </row>
    <row r="1079" ht="21.95" customHeight="1" spans="1:2">
      <c r="A1079" s="19" t="s">
        <v>948</v>
      </c>
      <c r="B1079" s="20"/>
    </row>
    <row r="1080" ht="21.95" customHeight="1" spans="1:2">
      <c r="A1080" s="19" t="s">
        <v>103</v>
      </c>
      <c r="B1080" s="20"/>
    </row>
    <row r="1081" ht="21.95" customHeight="1" spans="1:2">
      <c r="A1081" s="19" t="s">
        <v>107</v>
      </c>
      <c r="B1081" s="20"/>
    </row>
    <row r="1082" ht="21.95" customHeight="1" spans="1:2">
      <c r="A1082" s="19" t="s">
        <v>949</v>
      </c>
      <c r="B1082" s="20"/>
    </row>
    <row r="1083" ht="21.95" customHeight="1" spans="1:2">
      <c r="A1083" s="19" t="s">
        <v>950</v>
      </c>
      <c r="B1083" s="20"/>
    </row>
    <row r="1084" ht="21.95" customHeight="1" spans="1:2">
      <c r="A1084" s="19" t="s">
        <v>112</v>
      </c>
      <c r="B1084" s="20"/>
    </row>
    <row r="1085" ht="21.95" customHeight="1" spans="1:2">
      <c r="A1085" s="19" t="s">
        <v>951</v>
      </c>
      <c r="B1085" s="20"/>
    </row>
    <row r="1086" ht="21.95" customHeight="1" spans="1:2">
      <c r="A1086" s="19" t="s">
        <v>115</v>
      </c>
      <c r="B1086" s="20"/>
    </row>
    <row r="1087" ht="21.95" customHeight="1" spans="1:2">
      <c r="A1087" s="19" t="s">
        <v>120</v>
      </c>
      <c r="B1087" s="20"/>
    </row>
    <row r="1088" ht="21.95" customHeight="1" spans="1:2">
      <c r="A1088" s="19" t="s">
        <v>952</v>
      </c>
      <c r="B1088" s="20"/>
    </row>
    <row r="1089" ht="21.95" customHeight="1" spans="1:2">
      <c r="A1089" s="19" t="s">
        <v>953</v>
      </c>
      <c r="B1089" s="20">
        <f>SUM(B1090:B1152)</f>
        <v>0</v>
      </c>
    </row>
    <row r="1090" ht="21.95" customHeight="1" spans="1:2">
      <c r="A1090" s="19" t="s">
        <v>954</v>
      </c>
      <c r="B1090" s="20"/>
    </row>
    <row r="1091" ht="21.95" customHeight="1" spans="1:2">
      <c r="A1091" s="19" t="s">
        <v>703</v>
      </c>
      <c r="B1091" s="20"/>
    </row>
    <row r="1092" ht="21.95" customHeight="1" spans="1:2">
      <c r="A1092" s="19" t="s">
        <v>704</v>
      </c>
      <c r="B1092" s="20"/>
    </row>
    <row r="1093" ht="21.95" customHeight="1" spans="1:2">
      <c r="A1093" s="19" t="s">
        <v>705</v>
      </c>
      <c r="B1093" s="20"/>
    </row>
    <row r="1094" ht="21.95" customHeight="1" spans="1:2">
      <c r="A1094" s="19" t="s">
        <v>955</v>
      </c>
      <c r="B1094" s="20"/>
    </row>
    <row r="1095" ht="21.95" customHeight="1" spans="1:2">
      <c r="A1095" s="19" t="s">
        <v>956</v>
      </c>
      <c r="B1095" s="20"/>
    </row>
    <row r="1096" ht="21.95" customHeight="1" spans="1:2">
      <c r="A1096" s="19" t="s">
        <v>957</v>
      </c>
      <c r="B1096" s="20"/>
    </row>
    <row r="1097" ht="21.95" customHeight="1" spans="1:2">
      <c r="A1097" s="19" t="s">
        <v>958</v>
      </c>
      <c r="B1097" s="20"/>
    </row>
    <row r="1098" ht="21.95" customHeight="1" spans="1:2">
      <c r="A1098" s="19" t="s">
        <v>959</v>
      </c>
      <c r="B1098" s="20"/>
    </row>
    <row r="1099" ht="21.95" customHeight="1" spans="1:2">
      <c r="A1099" s="19" t="s">
        <v>960</v>
      </c>
      <c r="B1099" s="20"/>
    </row>
    <row r="1100" ht="21.95" customHeight="1" spans="1:2">
      <c r="A1100" s="19" t="s">
        <v>961</v>
      </c>
      <c r="B1100" s="20"/>
    </row>
    <row r="1101" ht="21.95" customHeight="1" spans="1:2">
      <c r="A1101" s="19" t="s">
        <v>962</v>
      </c>
      <c r="B1101" s="20"/>
    </row>
    <row r="1102" ht="21.95" customHeight="1" spans="1:2">
      <c r="A1102" s="19" t="s">
        <v>963</v>
      </c>
      <c r="B1102" s="20"/>
    </row>
    <row r="1103" ht="21.95" customHeight="1" spans="1:2">
      <c r="A1103" s="19" t="s">
        <v>964</v>
      </c>
      <c r="B1103" s="20"/>
    </row>
    <row r="1104" ht="21.95" customHeight="1" spans="1:2">
      <c r="A1104" s="19" t="s">
        <v>965</v>
      </c>
      <c r="B1104" s="20"/>
    </row>
    <row r="1105" ht="21.95" customHeight="1" spans="1:2">
      <c r="A1105" s="19" t="s">
        <v>966</v>
      </c>
      <c r="B1105" s="20"/>
    </row>
    <row r="1106" ht="21.95" customHeight="1" spans="1:2">
      <c r="A1106" s="19" t="s">
        <v>967</v>
      </c>
      <c r="B1106" s="20"/>
    </row>
    <row r="1107" ht="21.95" customHeight="1" spans="1:2">
      <c r="A1107" s="19" t="s">
        <v>721</v>
      </c>
      <c r="B1107" s="20"/>
    </row>
    <row r="1108" ht="21.95" customHeight="1" spans="1:2">
      <c r="A1108" s="19" t="s">
        <v>968</v>
      </c>
      <c r="B1108" s="20"/>
    </row>
    <row r="1109" ht="21.95" customHeight="1" spans="1:2">
      <c r="A1109" s="19" t="s">
        <v>969</v>
      </c>
      <c r="B1109" s="20"/>
    </row>
    <row r="1110" ht="21.95" customHeight="1" spans="1:2">
      <c r="A1110" s="19" t="s">
        <v>703</v>
      </c>
      <c r="B1110" s="20"/>
    </row>
    <row r="1111" ht="21.95" customHeight="1" spans="1:2">
      <c r="A1111" s="19" t="s">
        <v>704</v>
      </c>
      <c r="B1111" s="20"/>
    </row>
    <row r="1112" ht="21.95" customHeight="1" spans="1:2">
      <c r="A1112" s="19" t="s">
        <v>705</v>
      </c>
      <c r="B1112" s="20"/>
    </row>
    <row r="1113" ht="21.95" customHeight="1" spans="1:2">
      <c r="A1113" s="19" t="s">
        <v>970</v>
      </c>
      <c r="B1113" s="20"/>
    </row>
    <row r="1114" ht="21.95" customHeight="1" spans="1:2">
      <c r="A1114" s="19" t="s">
        <v>971</v>
      </c>
      <c r="B1114" s="20"/>
    </row>
    <row r="1115" ht="21.95" customHeight="1" spans="1:2">
      <c r="A1115" s="19" t="s">
        <v>972</v>
      </c>
      <c r="B1115" s="20"/>
    </row>
    <row r="1116" ht="21.95" customHeight="1" spans="1:2">
      <c r="A1116" s="19" t="s">
        <v>973</v>
      </c>
      <c r="B1116" s="20"/>
    </row>
    <row r="1117" ht="21.95" customHeight="1" spans="1:2">
      <c r="A1117" s="19" t="s">
        <v>974</v>
      </c>
      <c r="B1117" s="20"/>
    </row>
    <row r="1118" ht="21.95" customHeight="1" spans="1:2">
      <c r="A1118" s="19" t="s">
        <v>975</v>
      </c>
      <c r="B1118" s="20"/>
    </row>
    <row r="1119" ht="21.95" customHeight="1" spans="1:2">
      <c r="A1119" s="19" t="s">
        <v>976</v>
      </c>
      <c r="B1119" s="20"/>
    </row>
    <row r="1120" ht="21.95" customHeight="1" spans="1:2">
      <c r="A1120" s="19" t="s">
        <v>977</v>
      </c>
      <c r="B1120" s="20"/>
    </row>
    <row r="1121" ht="21.95" customHeight="1" spans="1:2">
      <c r="A1121" s="19" t="s">
        <v>978</v>
      </c>
      <c r="B1121" s="20"/>
    </row>
    <row r="1122" ht="21.95" customHeight="1" spans="1:2">
      <c r="A1122" s="19" t="s">
        <v>979</v>
      </c>
      <c r="B1122" s="20"/>
    </row>
    <row r="1123" ht="21.95" customHeight="1" spans="1:2">
      <c r="A1123" s="19" t="s">
        <v>980</v>
      </c>
      <c r="B1123" s="20"/>
    </row>
    <row r="1124" ht="21.95" customHeight="1" spans="1:2">
      <c r="A1124" s="19" t="s">
        <v>981</v>
      </c>
      <c r="B1124" s="20"/>
    </row>
    <row r="1125" ht="21.95" customHeight="1" spans="1:2">
      <c r="A1125" s="19" t="s">
        <v>982</v>
      </c>
      <c r="B1125" s="20"/>
    </row>
    <row r="1126" ht="21.95" customHeight="1" spans="1:2">
      <c r="A1126" s="19" t="s">
        <v>721</v>
      </c>
      <c r="B1126" s="20"/>
    </row>
    <row r="1127" ht="21.95" customHeight="1" spans="1:2">
      <c r="A1127" s="19" t="s">
        <v>983</v>
      </c>
      <c r="B1127" s="20"/>
    </row>
    <row r="1128" ht="21.95" customHeight="1" spans="1:2">
      <c r="A1128" s="19" t="s">
        <v>984</v>
      </c>
      <c r="B1128" s="20"/>
    </row>
    <row r="1129" ht="21.95" customHeight="1" spans="1:2">
      <c r="A1129" s="19" t="s">
        <v>703</v>
      </c>
      <c r="B1129" s="20"/>
    </row>
    <row r="1130" ht="21.95" customHeight="1" spans="1:2">
      <c r="A1130" s="19" t="s">
        <v>704</v>
      </c>
      <c r="B1130" s="20"/>
    </row>
    <row r="1131" ht="21.95" customHeight="1" spans="1:2">
      <c r="A1131" s="19" t="s">
        <v>705</v>
      </c>
      <c r="B1131" s="20"/>
    </row>
    <row r="1132" ht="21.95" customHeight="1" spans="1:2">
      <c r="A1132" s="19" t="s">
        <v>985</v>
      </c>
      <c r="B1132" s="20"/>
    </row>
    <row r="1133" ht="21.95" customHeight="1" spans="1:2">
      <c r="A1133" s="19" t="s">
        <v>986</v>
      </c>
      <c r="B1133" s="20"/>
    </row>
    <row r="1134" ht="21.95" customHeight="1" spans="1:2">
      <c r="A1134" s="19" t="s">
        <v>987</v>
      </c>
      <c r="B1134" s="20"/>
    </row>
    <row r="1135" ht="21.95" customHeight="1" spans="1:2">
      <c r="A1135" s="19" t="s">
        <v>721</v>
      </c>
      <c r="B1135" s="20"/>
    </row>
    <row r="1136" ht="21.95" customHeight="1" spans="1:2">
      <c r="A1136" s="19" t="s">
        <v>988</v>
      </c>
      <c r="B1136" s="20"/>
    </row>
    <row r="1137" ht="21.95" customHeight="1" spans="1:2">
      <c r="A1137" s="19" t="s">
        <v>989</v>
      </c>
      <c r="B1137" s="20"/>
    </row>
    <row r="1138" ht="21.95" customHeight="1" spans="1:2">
      <c r="A1138" s="19" t="s">
        <v>703</v>
      </c>
      <c r="B1138" s="20"/>
    </row>
    <row r="1139" ht="21.95" customHeight="1" spans="1:2">
      <c r="A1139" s="19" t="s">
        <v>704</v>
      </c>
      <c r="B1139" s="20"/>
    </row>
    <row r="1140" ht="21.95" customHeight="1" spans="1:2">
      <c r="A1140" s="19" t="s">
        <v>705</v>
      </c>
      <c r="B1140" s="20"/>
    </row>
    <row r="1141" ht="21.95" customHeight="1" spans="1:2">
      <c r="A1141" s="19" t="s">
        <v>990</v>
      </c>
      <c r="B1141" s="20"/>
    </row>
    <row r="1142" ht="21.95" customHeight="1" spans="1:2">
      <c r="A1142" s="19" t="s">
        <v>991</v>
      </c>
      <c r="B1142" s="20"/>
    </row>
    <row r="1143" ht="21.95" customHeight="1" spans="1:2">
      <c r="A1143" s="19" t="s">
        <v>992</v>
      </c>
      <c r="B1143" s="20"/>
    </row>
    <row r="1144" ht="21.95" customHeight="1" spans="1:2">
      <c r="A1144" s="19" t="s">
        <v>993</v>
      </c>
      <c r="B1144" s="20"/>
    </row>
    <row r="1145" ht="21.95" customHeight="1" spans="1:2">
      <c r="A1145" s="19" t="s">
        <v>994</v>
      </c>
      <c r="B1145" s="20"/>
    </row>
    <row r="1146" ht="21.95" customHeight="1" spans="1:2">
      <c r="A1146" s="19" t="s">
        <v>995</v>
      </c>
      <c r="B1146" s="20"/>
    </row>
    <row r="1147" ht="21.95" customHeight="1" spans="1:2">
      <c r="A1147" s="19" t="s">
        <v>996</v>
      </c>
      <c r="B1147" s="20"/>
    </row>
    <row r="1148" ht="21.95" customHeight="1" spans="1:2">
      <c r="A1148" s="19" t="s">
        <v>997</v>
      </c>
      <c r="B1148" s="20"/>
    </row>
    <row r="1149" ht="21.95" customHeight="1" spans="1:2">
      <c r="A1149" s="19" t="s">
        <v>998</v>
      </c>
      <c r="B1149" s="20"/>
    </row>
    <row r="1150" ht="21.95" customHeight="1" spans="1:2">
      <c r="A1150" s="19" t="s">
        <v>999</v>
      </c>
      <c r="B1150" s="20"/>
    </row>
    <row r="1151" ht="21.95" customHeight="1" spans="1:2">
      <c r="A1151" s="19" t="s">
        <v>1000</v>
      </c>
      <c r="B1151" s="20"/>
    </row>
    <row r="1152" ht="21.95" customHeight="1" spans="1:2">
      <c r="A1152" s="19" t="s">
        <v>1001</v>
      </c>
      <c r="B1152" s="20"/>
    </row>
    <row r="1153" ht="21.95" customHeight="1" spans="1:2">
      <c r="A1153" s="19" t="s">
        <v>1002</v>
      </c>
      <c r="B1153" s="20">
        <f>B1154+B1163</f>
        <v>1823872.92</v>
      </c>
    </row>
    <row r="1154" ht="21.95" customHeight="1" spans="1:2">
      <c r="A1154" s="19" t="s">
        <v>1003</v>
      </c>
      <c r="B1154" s="20">
        <v>28080</v>
      </c>
    </row>
    <row r="1155" ht="21.95" customHeight="1" spans="1:2">
      <c r="A1155" s="19" t="s">
        <v>1004</v>
      </c>
      <c r="B1155" s="20">
        <v>0</v>
      </c>
    </row>
    <row r="1156" ht="21.95" customHeight="1" spans="1:2">
      <c r="A1156" s="19" t="s">
        <v>1005</v>
      </c>
      <c r="B1156" s="20">
        <v>0</v>
      </c>
    </row>
    <row r="1157" ht="21.95" customHeight="1" spans="1:2">
      <c r="A1157" s="19" t="s">
        <v>1006</v>
      </c>
      <c r="B1157" s="20">
        <v>0</v>
      </c>
    </row>
    <row r="1158" ht="21.95" customHeight="1" spans="1:2">
      <c r="A1158" s="19" t="s">
        <v>1007</v>
      </c>
      <c r="B1158" s="20">
        <v>0</v>
      </c>
    </row>
    <row r="1159" ht="21.95" customHeight="1" spans="1:2">
      <c r="A1159" s="19" t="s">
        <v>1008</v>
      </c>
      <c r="B1159" s="20">
        <v>0</v>
      </c>
    </row>
    <row r="1160" ht="21.95" customHeight="1" spans="1:2">
      <c r="A1160" s="19" t="s">
        <v>1009</v>
      </c>
      <c r="B1160" s="20">
        <v>0</v>
      </c>
    </row>
    <row r="1161" ht="21.95" customHeight="1" spans="1:2">
      <c r="A1161" s="19" t="s">
        <v>1010</v>
      </c>
      <c r="B1161" s="20">
        <v>28080</v>
      </c>
    </row>
    <row r="1162" ht="21.95" customHeight="1" spans="1:2">
      <c r="A1162" s="19" t="s">
        <v>1011</v>
      </c>
      <c r="B1162" s="20">
        <v>0</v>
      </c>
    </row>
    <row r="1163" ht="21.95" customHeight="1" spans="1:2">
      <c r="A1163" s="19" t="s">
        <v>1012</v>
      </c>
      <c r="B1163" s="20">
        <f>B1164</f>
        <v>1795792.92</v>
      </c>
    </row>
    <row r="1164" ht="21.95" customHeight="1" spans="1:2">
      <c r="A1164" s="19" t="s">
        <v>1013</v>
      </c>
      <c r="B1164" s="20">
        <v>1795792.92</v>
      </c>
    </row>
    <row r="1165" ht="21.95" customHeight="1" spans="1:2">
      <c r="A1165" s="19" t="s">
        <v>1014</v>
      </c>
      <c r="B1165" s="20">
        <v>0</v>
      </c>
    </row>
    <row r="1166" ht="21.95" customHeight="1" spans="1:2">
      <c r="A1166" s="19" t="s">
        <v>1015</v>
      </c>
      <c r="B1166" s="20">
        <v>0</v>
      </c>
    </row>
    <row r="1167" ht="21.95" customHeight="1" spans="1:2">
      <c r="A1167" s="19" t="s">
        <v>1016</v>
      </c>
      <c r="B1167" s="20">
        <v>0</v>
      </c>
    </row>
    <row r="1168" ht="21.95" customHeight="1" spans="1:2">
      <c r="A1168" s="19" t="s">
        <v>1017</v>
      </c>
      <c r="B1168" s="20"/>
    </row>
    <row r="1169" ht="21.95" customHeight="1" spans="1:2">
      <c r="A1169" s="19" t="s">
        <v>1018</v>
      </c>
      <c r="B1169" s="20"/>
    </row>
    <row r="1170" ht="21.95" customHeight="1" spans="1:2">
      <c r="A1170" s="19" t="s">
        <v>1019</v>
      </c>
      <c r="B1170" s="20"/>
    </row>
    <row r="1171" ht="21.95" customHeight="1" spans="1:2">
      <c r="A1171" s="19" t="s">
        <v>1020</v>
      </c>
      <c r="B1171" s="20"/>
    </row>
    <row r="1172" ht="21.95" customHeight="1" spans="1:2">
      <c r="A1172" s="19" t="s">
        <v>1021</v>
      </c>
      <c r="B1172" s="20"/>
    </row>
    <row r="1173" ht="21.95" customHeight="1" spans="1:2">
      <c r="A1173" s="19" t="s">
        <v>703</v>
      </c>
      <c r="B1173" s="20"/>
    </row>
    <row r="1174" ht="21.95" customHeight="1" spans="1:2">
      <c r="A1174" s="19" t="s">
        <v>704</v>
      </c>
      <c r="B1174" s="20"/>
    </row>
    <row r="1175" ht="21.95" customHeight="1" spans="1:2">
      <c r="A1175" s="19" t="s">
        <v>705</v>
      </c>
      <c r="B1175" s="20"/>
    </row>
    <row r="1176" ht="21.95" customHeight="1" spans="1:2">
      <c r="A1176" s="19" t="s">
        <v>1022</v>
      </c>
      <c r="B1176" s="20"/>
    </row>
    <row r="1177" ht="21.95" customHeight="1" spans="1:2">
      <c r="A1177" s="19" t="s">
        <v>1023</v>
      </c>
      <c r="B1177" s="20"/>
    </row>
    <row r="1178" ht="21.95" customHeight="1" spans="1:2">
      <c r="A1178" s="19" t="s">
        <v>1024</v>
      </c>
      <c r="B1178" s="20"/>
    </row>
    <row r="1179" ht="21.95" customHeight="1" spans="1:2">
      <c r="A1179" s="19" t="s">
        <v>1025</v>
      </c>
      <c r="B1179" s="20"/>
    </row>
    <row r="1180" ht="21.95" customHeight="1" spans="1:2">
      <c r="A1180" s="19" t="s">
        <v>1026</v>
      </c>
      <c r="B1180" s="20"/>
    </row>
    <row r="1181" ht="21.95" customHeight="1" spans="1:2">
      <c r="A1181" s="19" t="s">
        <v>1027</v>
      </c>
      <c r="B1181" s="20"/>
    </row>
    <row r="1182" ht="21.95" customHeight="1" spans="1:2">
      <c r="A1182" s="19" t="s">
        <v>1028</v>
      </c>
      <c r="B1182" s="20"/>
    </row>
    <row r="1183" ht="21.95" customHeight="1" spans="1:2">
      <c r="A1183" s="19" t="s">
        <v>1029</v>
      </c>
      <c r="B1183" s="20"/>
    </row>
    <row r="1184" ht="21.95" customHeight="1" spans="1:2">
      <c r="A1184" s="19" t="s">
        <v>1030</v>
      </c>
      <c r="B1184" s="20"/>
    </row>
    <row r="1185" ht="21.95" customHeight="1" spans="1:2">
      <c r="A1185" s="19" t="s">
        <v>721</v>
      </c>
      <c r="B1185" s="20"/>
    </row>
    <row r="1186" ht="21.95" customHeight="1" spans="1:2">
      <c r="A1186" s="19" t="s">
        <v>1031</v>
      </c>
      <c r="B1186" s="20"/>
    </row>
    <row r="1187" ht="21.95" customHeight="1" spans="1:2">
      <c r="A1187" s="19" t="s">
        <v>1032</v>
      </c>
      <c r="B1187" s="20"/>
    </row>
    <row r="1188" ht="21.95" customHeight="1" spans="1:2">
      <c r="A1188" s="19" t="s">
        <v>703</v>
      </c>
      <c r="B1188" s="20"/>
    </row>
    <row r="1189" ht="21.95" customHeight="1" spans="1:2">
      <c r="A1189" s="19" t="s">
        <v>704</v>
      </c>
      <c r="B1189" s="20"/>
    </row>
    <row r="1190" ht="21.95" customHeight="1" spans="1:2">
      <c r="A1190" s="19" t="s">
        <v>705</v>
      </c>
      <c r="B1190" s="20"/>
    </row>
    <row r="1191" ht="21.95" customHeight="1" spans="1:2">
      <c r="A1191" s="19" t="s">
        <v>1033</v>
      </c>
      <c r="B1191" s="20"/>
    </row>
    <row r="1192" ht="21.95" customHeight="1" spans="1:2">
      <c r="A1192" s="19" t="s">
        <v>1034</v>
      </c>
      <c r="B1192" s="20"/>
    </row>
    <row r="1193" ht="21.95" customHeight="1" spans="1:2">
      <c r="A1193" s="19" t="s">
        <v>1035</v>
      </c>
      <c r="B1193" s="20"/>
    </row>
    <row r="1194" ht="21.95" customHeight="1" spans="1:2">
      <c r="A1194" s="19" t="s">
        <v>1036</v>
      </c>
      <c r="B1194" s="20"/>
    </row>
    <row r="1195" ht="21.95" customHeight="1" spans="1:2">
      <c r="A1195" s="19" t="s">
        <v>1037</v>
      </c>
      <c r="B1195" s="20"/>
    </row>
    <row r="1196" ht="21.95" customHeight="1" spans="1:2">
      <c r="A1196" s="19" t="s">
        <v>1038</v>
      </c>
      <c r="B1196" s="20"/>
    </row>
    <row r="1197" ht="21.95" customHeight="1" spans="1:2">
      <c r="A1197" s="19" t="s">
        <v>1039</v>
      </c>
      <c r="B1197" s="20"/>
    </row>
    <row r="1198" ht="21.95" customHeight="1" spans="1:2">
      <c r="A1198" s="19" t="s">
        <v>1040</v>
      </c>
      <c r="B1198" s="20"/>
    </row>
    <row r="1199" ht="21.95" customHeight="1" spans="1:2">
      <c r="A1199" s="19" t="s">
        <v>721</v>
      </c>
      <c r="B1199" s="20"/>
    </row>
    <row r="1200" ht="21.95" customHeight="1" spans="1:2">
      <c r="A1200" s="19" t="s">
        <v>1041</v>
      </c>
      <c r="B1200" s="20"/>
    </row>
    <row r="1201" ht="21.95" customHeight="1" spans="1:2">
      <c r="A1201" s="19" t="s">
        <v>1042</v>
      </c>
      <c r="B1201" s="20"/>
    </row>
    <row r="1202" ht="21.95" customHeight="1" spans="1:2">
      <c r="A1202" s="19" t="s">
        <v>1043</v>
      </c>
      <c r="B1202" s="20"/>
    </row>
    <row r="1203" ht="21.95" customHeight="1" spans="1:2">
      <c r="A1203" s="19" t="s">
        <v>1044</v>
      </c>
      <c r="B1203" s="20"/>
    </row>
    <row r="1204" ht="21.95" customHeight="1" spans="1:2">
      <c r="A1204" s="19" t="s">
        <v>1045</v>
      </c>
      <c r="B1204" s="20"/>
    </row>
    <row r="1205" ht="21.95" customHeight="1" spans="1:2">
      <c r="A1205" s="19" t="s">
        <v>1046</v>
      </c>
      <c r="B1205" s="20"/>
    </row>
    <row r="1206" ht="21.95" customHeight="1" spans="1:2">
      <c r="A1206" s="19" t="s">
        <v>1047</v>
      </c>
      <c r="B1206" s="20"/>
    </row>
    <row r="1207" ht="21.95" customHeight="1" spans="1:2">
      <c r="A1207" s="19" t="s">
        <v>1048</v>
      </c>
      <c r="B1207" s="20"/>
    </row>
    <row r="1208" ht="21.95" customHeight="1" spans="1:2">
      <c r="A1208" s="19" t="s">
        <v>1049</v>
      </c>
      <c r="B1208" s="20"/>
    </row>
    <row r="1209" ht="21.95" customHeight="1" spans="1:2">
      <c r="A1209" s="19" t="s">
        <v>1050</v>
      </c>
      <c r="B1209" s="20"/>
    </row>
    <row r="1210" ht="21.95" customHeight="1" spans="1:2">
      <c r="A1210" s="19" t="s">
        <v>1051</v>
      </c>
      <c r="B1210" s="20"/>
    </row>
    <row r="1211" ht="21.95" customHeight="1" spans="1:2">
      <c r="A1211" s="19" t="s">
        <v>1052</v>
      </c>
      <c r="B1211" s="20"/>
    </row>
    <row r="1212" ht="21.95" customHeight="1" spans="1:2">
      <c r="A1212" s="19" t="s">
        <v>1053</v>
      </c>
      <c r="B1212" s="20"/>
    </row>
    <row r="1213" ht="21.95" customHeight="1" spans="1:2">
      <c r="A1213" s="19" t="s">
        <v>1054</v>
      </c>
      <c r="B1213" s="20"/>
    </row>
    <row r="1214" ht="21.95" customHeight="1" spans="1:2">
      <c r="A1214" s="19" t="s">
        <v>1055</v>
      </c>
      <c r="B1214" s="20"/>
    </row>
    <row r="1215" ht="21.95" customHeight="1" spans="1:2">
      <c r="A1215" s="19" t="s">
        <v>1056</v>
      </c>
      <c r="B1215" s="20"/>
    </row>
    <row r="1216" ht="21.95" customHeight="1" spans="1:2">
      <c r="A1216" s="19" t="s">
        <v>1057</v>
      </c>
      <c r="B1216" s="20"/>
    </row>
    <row r="1217" ht="21.95" customHeight="1" spans="1:2">
      <c r="A1217" s="19" t="s">
        <v>1058</v>
      </c>
      <c r="B1217" s="20"/>
    </row>
    <row r="1218" ht="21.95" customHeight="1" spans="1:2">
      <c r="A1218" s="19" t="s">
        <v>1059</v>
      </c>
      <c r="B1218" s="20"/>
    </row>
    <row r="1219" ht="21.95" customHeight="1" spans="1:2">
      <c r="A1219" s="19" t="s">
        <v>1060</v>
      </c>
      <c r="B1219" s="20"/>
    </row>
    <row r="1220" ht="21.95" customHeight="1" spans="1:2">
      <c r="A1220" s="19" t="s">
        <v>1061</v>
      </c>
      <c r="B1220" s="20"/>
    </row>
    <row r="1221" ht="21.95" customHeight="1" spans="1:2">
      <c r="A1221" s="19" t="s">
        <v>1062</v>
      </c>
      <c r="B1221" s="20"/>
    </row>
    <row r="1222" ht="21.95" customHeight="1" spans="1:2">
      <c r="A1222" s="19" t="s">
        <v>1063</v>
      </c>
      <c r="B1222" s="20"/>
    </row>
    <row r="1223" ht="21.95" customHeight="1" spans="1:2">
      <c r="A1223" s="19" t="s">
        <v>1064</v>
      </c>
      <c r="B1223" s="20"/>
    </row>
    <row r="1224" ht="21.95" customHeight="1" spans="1:2">
      <c r="A1224" s="19" t="s">
        <v>1065</v>
      </c>
      <c r="B1224" s="20">
        <f>B1225+B1237+B1243+B1249+B1257+B1270+B1274+B1280</f>
        <v>934879.87</v>
      </c>
    </row>
    <row r="1225" ht="21.95" customHeight="1" spans="1:2">
      <c r="A1225" s="19" t="s">
        <v>1066</v>
      </c>
      <c r="B1225" s="20">
        <f>SUM(B1226:B1235)</f>
        <v>110000</v>
      </c>
    </row>
    <row r="1226" ht="21.95" customHeight="1" spans="1:2">
      <c r="A1226" s="19" t="s">
        <v>1067</v>
      </c>
      <c r="B1226" s="20"/>
    </row>
    <row r="1227" ht="21.95" customHeight="1" spans="1:2">
      <c r="A1227" s="19" t="s">
        <v>1068</v>
      </c>
      <c r="B1227" s="20"/>
    </row>
    <row r="1228" ht="21.95" customHeight="1" spans="1:2">
      <c r="A1228" s="19" t="s">
        <v>1069</v>
      </c>
      <c r="B1228" s="20">
        <v>0</v>
      </c>
    </row>
    <row r="1229" ht="21.95" customHeight="1" spans="1:2">
      <c r="A1229" s="19" t="s">
        <v>1070</v>
      </c>
      <c r="B1229" s="20">
        <v>0</v>
      </c>
    </row>
    <row r="1230" ht="21.95" customHeight="1" spans="1:2">
      <c r="A1230" s="19" t="s">
        <v>1071</v>
      </c>
      <c r="B1230" s="20">
        <v>0</v>
      </c>
    </row>
    <row r="1231" ht="21.95" customHeight="1" spans="1:2">
      <c r="A1231" s="19" t="s">
        <v>1072</v>
      </c>
      <c r="B1231" s="20">
        <v>60000</v>
      </c>
    </row>
    <row r="1232" ht="21.95" customHeight="1" spans="1:2">
      <c r="A1232" s="19" t="s">
        <v>1073</v>
      </c>
      <c r="B1232" s="20">
        <v>0</v>
      </c>
    </row>
    <row r="1233" ht="21.95" customHeight="1" spans="1:2">
      <c r="A1233" s="19" t="s">
        <v>1074</v>
      </c>
      <c r="B1233" s="20">
        <v>0</v>
      </c>
    </row>
    <row r="1234" ht="21.95" customHeight="1" spans="1:2">
      <c r="A1234" s="19" t="s">
        <v>1075</v>
      </c>
      <c r="B1234" s="20">
        <v>50000</v>
      </c>
    </row>
    <row r="1235" ht="21.95" customHeight="1" spans="1:2">
      <c r="A1235" s="19" t="s">
        <v>1076</v>
      </c>
      <c r="B1235" s="20">
        <v>0</v>
      </c>
    </row>
    <row r="1236" ht="21.95" customHeight="1" spans="1:2">
      <c r="A1236" s="19" t="s">
        <v>1077</v>
      </c>
      <c r="B1236" s="20">
        <v>0</v>
      </c>
    </row>
    <row r="1237" ht="21.95" customHeight="1" spans="1:2">
      <c r="A1237" s="19" t="s">
        <v>1078</v>
      </c>
      <c r="B1237" s="20">
        <v>150000</v>
      </c>
    </row>
    <row r="1238" ht="21.95" customHeight="1" spans="1:2">
      <c r="A1238" s="19" t="s">
        <v>1067</v>
      </c>
      <c r="B1238" s="20"/>
    </row>
    <row r="1239" ht="21.95" customHeight="1" spans="1:2">
      <c r="A1239" s="19" t="s">
        <v>1079</v>
      </c>
      <c r="B1239" s="20"/>
    </row>
    <row r="1240" ht="21.95" customHeight="1" spans="1:2">
      <c r="A1240" s="19" t="s">
        <v>1069</v>
      </c>
      <c r="B1240" s="20"/>
    </row>
    <row r="1241" ht="21.95" customHeight="1" spans="1:2">
      <c r="A1241" s="19" t="s">
        <v>1080</v>
      </c>
      <c r="B1241" s="20"/>
    </row>
    <row r="1242" ht="21.95" customHeight="1" spans="1:2">
      <c r="A1242" s="19" t="s">
        <v>1081</v>
      </c>
      <c r="B1242" s="20">
        <v>150000</v>
      </c>
    </row>
    <row r="1243" ht="21.95" customHeight="1" spans="1:2">
      <c r="A1243" s="19" t="s">
        <v>1082</v>
      </c>
      <c r="B1243" s="20"/>
    </row>
    <row r="1244" ht="21.95" customHeight="1" spans="1:2">
      <c r="A1244" s="19" t="s">
        <v>1067</v>
      </c>
      <c r="B1244" s="20"/>
    </row>
    <row r="1245" ht="21.95" customHeight="1" spans="1:2">
      <c r="A1245" s="19" t="s">
        <v>1068</v>
      </c>
      <c r="B1245" s="20"/>
    </row>
    <row r="1246" ht="21.95" customHeight="1" spans="1:2">
      <c r="A1246" s="19" t="s">
        <v>1069</v>
      </c>
      <c r="B1246" s="20"/>
    </row>
    <row r="1247" ht="21.95" customHeight="1" spans="1:2">
      <c r="A1247" s="19" t="s">
        <v>1083</v>
      </c>
      <c r="B1247" s="20"/>
    </row>
    <row r="1248" ht="21.95" customHeight="1" spans="1:2">
      <c r="A1248" s="19" t="s">
        <v>1084</v>
      </c>
      <c r="B1248" s="20"/>
    </row>
    <row r="1249" ht="21.95" customHeight="1" spans="1:2">
      <c r="A1249" s="19" t="s">
        <v>1085</v>
      </c>
      <c r="B1249" s="20"/>
    </row>
    <row r="1250" ht="21.95" customHeight="1" spans="1:2">
      <c r="A1250" s="19" t="s">
        <v>1067</v>
      </c>
      <c r="B1250" s="20"/>
    </row>
    <row r="1251" ht="21.95" customHeight="1" spans="1:2">
      <c r="A1251" s="19" t="s">
        <v>1068</v>
      </c>
      <c r="B1251" s="20"/>
    </row>
    <row r="1252" ht="21.95" customHeight="1" spans="1:2">
      <c r="A1252" s="19" t="s">
        <v>1069</v>
      </c>
      <c r="B1252" s="20"/>
    </row>
    <row r="1253" ht="21.95" customHeight="1" spans="1:2">
      <c r="A1253" s="19" t="s">
        <v>1086</v>
      </c>
      <c r="B1253" s="20"/>
    </row>
    <row r="1254" ht="21.95" customHeight="1" spans="1:2">
      <c r="A1254" s="19" t="s">
        <v>1087</v>
      </c>
      <c r="B1254" s="20"/>
    </row>
    <row r="1255" ht="21.95" customHeight="1" spans="1:2">
      <c r="A1255" s="19" t="s">
        <v>1076</v>
      </c>
      <c r="B1255" s="20"/>
    </row>
    <row r="1256" ht="21.95" customHeight="1" spans="1:2">
      <c r="A1256" s="19" t="s">
        <v>1088</v>
      </c>
      <c r="B1256" s="20"/>
    </row>
    <row r="1257" ht="21.95" customHeight="1" spans="1:2">
      <c r="A1257" s="19" t="s">
        <v>1089</v>
      </c>
      <c r="B1257" s="20"/>
    </row>
    <row r="1258" ht="21.95" customHeight="1" spans="1:2">
      <c r="A1258" s="19" t="s">
        <v>1067</v>
      </c>
      <c r="B1258" s="20"/>
    </row>
    <row r="1259" ht="21.95" customHeight="1" spans="1:2">
      <c r="A1259" s="19" t="s">
        <v>1068</v>
      </c>
      <c r="B1259" s="20"/>
    </row>
    <row r="1260" ht="21.95" customHeight="1" spans="1:2">
      <c r="A1260" s="19" t="s">
        <v>1069</v>
      </c>
      <c r="B1260" s="20"/>
    </row>
    <row r="1261" ht="21.95" customHeight="1" spans="1:2">
      <c r="A1261" s="19" t="s">
        <v>1090</v>
      </c>
      <c r="B1261" s="20"/>
    </row>
    <row r="1262" ht="21.95" customHeight="1" spans="1:2">
      <c r="A1262" s="19" t="s">
        <v>1091</v>
      </c>
      <c r="B1262" s="20"/>
    </row>
    <row r="1263" ht="21.95" customHeight="1" spans="1:2">
      <c r="A1263" s="19" t="s">
        <v>1092</v>
      </c>
      <c r="B1263" s="20"/>
    </row>
    <row r="1264" ht="21.95" customHeight="1" spans="1:2">
      <c r="A1264" s="19" t="s">
        <v>1093</v>
      </c>
      <c r="B1264" s="20"/>
    </row>
    <row r="1265" ht="21.95" customHeight="1" spans="1:2">
      <c r="A1265" s="19" t="s">
        <v>1094</v>
      </c>
      <c r="B1265" s="20"/>
    </row>
    <row r="1266" ht="21.95" customHeight="1" spans="1:2">
      <c r="A1266" s="19" t="s">
        <v>1095</v>
      </c>
      <c r="B1266" s="20"/>
    </row>
    <row r="1267" ht="21.95" customHeight="1" spans="1:2">
      <c r="A1267" s="19" t="s">
        <v>1096</v>
      </c>
      <c r="B1267" s="20"/>
    </row>
    <row r="1268" ht="21.95" customHeight="1" spans="1:2">
      <c r="A1268" s="19" t="s">
        <v>1097</v>
      </c>
      <c r="B1268" s="20"/>
    </row>
    <row r="1269" ht="21.95" customHeight="1" spans="1:2">
      <c r="A1269" s="19" t="s">
        <v>1098</v>
      </c>
      <c r="B1269" s="20"/>
    </row>
    <row r="1270" ht="21.95" customHeight="1" spans="1:2">
      <c r="A1270" s="19" t="s">
        <v>1099</v>
      </c>
      <c r="B1270" s="20">
        <v>674879.87</v>
      </c>
    </row>
    <row r="1271" ht="21.95" customHeight="1" spans="1:2">
      <c r="A1271" s="19" t="s">
        <v>1100</v>
      </c>
      <c r="B1271" s="20">
        <v>674879.87</v>
      </c>
    </row>
    <row r="1272" ht="21.95" customHeight="1" spans="1:2">
      <c r="A1272" s="19" t="s">
        <v>1101</v>
      </c>
      <c r="B1272" s="20">
        <v>0</v>
      </c>
    </row>
    <row r="1273" ht="21.95" customHeight="1" spans="1:2">
      <c r="A1273" s="19" t="s">
        <v>1102</v>
      </c>
      <c r="B1273" s="20">
        <v>0</v>
      </c>
    </row>
    <row r="1274" ht="21.95" customHeight="1" spans="1:2">
      <c r="A1274" s="19" t="s">
        <v>1103</v>
      </c>
      <c r="B1274" s="20">
        <v>0</v>
      </c>
    </row>
    <row r="1275" ht="21.95" customHeight="1" spans="1:2">
      <c r="A1275" s="19" t="s">
        <v>1104</v>
      </c>
      <c r="B1275" s="20">
        <v>0</v>
      </c>
    </row>
    <row r="1276" ht="21.95" customHeight="1" spans="1:2">
      <c r="A1276" s="19" t="s">
        <v>1105</v>
      </c>
      <c r="B1276" s="20">
        <v>0</v>
      </c>
    </row>
    <row r="1277" ht="21.95" customHeight="1" spans="1:2">
      <c r="A1277" s="19" t="s">
        <v>1106</v>
      </c>
      <c r="B1277" s="20">
        <v>0</v>
      </c>
    </row>
    <row r="1278" ht="21.95" customHeight="1" spans="1:2">
      <c r="A1278" s="19" t="s">
        <v>1107</v>
      </c>
      <c r="B1278" s="20">
        <v>0</v>
      </c>
    </row>
    <row r="1279" ht="21.95" customHeight="1" spans="1:2">
      <c r="A1279" s="19" t="s">
        <v>1108</v>
      </c>
      <c r="B1279" s="20">
        <v>0</v>
      </c>
    </row>
    <row r="1280" ht="21.95" customHeight="1" spans="1:2">
      <c r="A1280" s="19" t="s">
        <v>1109</v>
      </c>
      <c r="B1280" s="20">
        <v>0</v>
      </c>
    </row>
    <row r="1281" ht="21.95" customHeight="1" spans="1:2">
      <c r="A1281" s="19" t="s">
        <v>1110</v>
      </c>
      <c r="B1281" s="20"/>
    </row>
    <row r="1282" ht="21.95" customHeight="1" spans="1:2">
      <c r="A1282" s="19" t="s">
        <v>1111</v>
      </c>
      <c r="B1282" s="20">
        <v>1000000</v>
      </c>
    </row>
    <row r="1283" ht="21.95" customHeight="1" spans="1:2">
      <c r="A1283" s="19" t="s">
        <v>1112</v>
      </c>
      <c r="B1283" s="20"/>
    </row>
    <row r="1284" ht="21.95" customHeight="1" spans="1:2">
      <c r="A1284" s="19" t="s">
        <v>1113</v>
      </c>
      <c r="B1284" s="20"/>
    </row>
    <row r="1285" ht="21.95" customHeight="1" spans="1:2">
      <c r="A1285" s="19" t="s">
        <v>1114</v>
      </c>
      <c r="B1285" s="20"/>
    </row>
    <row r="1286" ht="21.95" customHeight="1" spans="1:2">
      <c r="A1286" s="19" t="s">
        <v>1115</v>
      </c>
      <c r="B1286" s="20"/>
    </row>
    <row r="1287" ht="21.95" customHeight="1" spans="1:2">
      <c r="A1287" s="19" t="s">
        <v>1116</v>
      </c>
      <c r="B1287" s="20"/>
    </row>
    <row r="1288" ht="21.95" customHeight="1" spans="1:2">
      <c r="A1288" s="19" t="s">
        <v>1117</v>
      </c>
      <c r="B1288" s="20"/>
    </row>
    <row r="1289" ht="21.95" customHeight="1" spans="1:2">
      <c r="A1289" s="19" t="s">
        <v>1118</v>
      </c>
      <c r="B1289" s="20"/>
    </row>
    <row r="1290" ht="21.95" customHeight="1" spans="1:2">
      <c r="A1290" s="19" t="s">
        <v>1119</v>
      </c>
      <c r="B1290" s="20"/>
    </row>
    <row r="1291" ht="21.95" customHeight="1" spans="1:2">
      <c r="A1291" s="19" t="s">
        <v>1120</v>
      </c>
      <c r="B1291" s="20"/>
    </row>
    <row r="1292" ht="21.95" customHeight="1" spans="1:2">
      <c r="A1292" s="19" t="s">
        <v>1121</v>
      </c>
      <c r="B1292" s="20"/>
    </row>
    <row r="1293" ht="21.95" customHeight="1" spans="1:2">
      <c r="A1293" s="19" t="s">
        <v>1122</v>
      </c>
      <c r="B1293" s="20"/>
    </row>
    <row r="1294" ht="21.95" customHeight="1" spans="1:2">
      <c r="A1294" s="19"/>
      <c r="B1294" s="20"/>
    </row>
    <row r="1295" ht="21.95" customHeight="1" spans="1:2">
      <c r="A1295" s="19" t="s">
        <v>1123</v>
      </c>
      <c r="B1295" s="20">
        <f>B4+B250+B253+B265+B351+B405+B461+B514+B628+B698+B771+B789+B914+B978+B1044+B1064+B1079+B1089+B1153+B1171+B1224+B1282+B1283+B1289+B1291</f>
        <v>112173467.24</v>
      </c>
    </row>
    <row r="1296" ht="21.95" customHeight="1" spans="1:2">
      <c r="A1296" s="19" t="s">
        <v>1124</v>
      </c>
      <c r="B1296" s="20">
        <f>B1297+B1300+B1304+B1305+B1306+B1307</f>
        <v>0</v>
      </c>
    </row>
    <row r="1297" ht="21.95" customHeight="1" spans="1:2">
      <c r="A1297" s="19" t="s">
        <v>1125</v>
      </c>
      <c r="B1297" s="20">
        <f>SUM(B1298:B1299)</f>
        <v>0</v>
      </c>
    </row>
    <row r="1298" ht="21.95" customHeight="1" spans="1:2">
      <c r="A1298" s="19" t="s">
        <v>1126</v>
      </c>
      <c r="B1298" s="20"/>
    </row>
    <row r="1299" ht="21.95" customHeight="1" spans="1:2">
      <c r="A1299" s="19" t="s">
        <v>1127</v>
      </c>
      <c r="B1299" s="20"/>
    </row>
    <row r="1300" ht="21.95" customHeight="1" spans="1:2">
      <c r="A1300" s="19" t="s">
        <v>1128</v>
      </c>
      <c r="B1300" s="20"/>
    </row>
    <row r="1301" ht="21.95" customHeight="1" spans="1:2">
      <c r="A1301" s="19" t="s">
        <v>1129</v>
      </c>
      <c r="B1301" s="20"/>
    </row>
    <row r="1302" ht="21.95" customHeight="1" spans="1:2">
      <c r="A1302" s="19" t="s">
        <v>1130</v>
      </c>
      <c r="B1302" s="20"/>
    </row>
    <row r="1303" ht="20.1" customHeight="1" spans="1:7">
      <c r="A1303" s="19" t="s">
        <v>1131</v>
      </c>
      <c r="B1303" s="20"/>
      <c r="G1303" t="s">
        <v>1132</v>
      </c>
    </row>
    <row r="1304" ht="20.1" customHeight="1" spans="1:2">
      <c r="A1304" s="19" t="s">
        <v>1133</v>
      </c>
      <c r="B1304" s="20"/>
    </row>
    <row r="1305" ht="20.1" customHeight="1" spans="1:2">
      <c r="A1305" s="19" t="s">
        <v>1134</v>
      </c>
      <c r="B1305" s="20"/>
    </row>
    <row r="1306" ht="20.1" customHeight="1" spans="1:2">
      <c r="A1306" s="19" t="s">
        <v>1135</v>
      </c>
      <c r="B1306" s="20"/>
    </row>
    <row r="1307" ht="20.1" customHeight="1" spans="1:2">
      <c r="A1307" s="19" t="s">
        <v>1136</v>
      </c>
      <c r="B1307" s="20"/>
    </row>
    <row r="1308" ht="20.1" customHeight="1" spans="1:2">
      <c r="A1308" s="19" t="s">
        <v>1137</v>
      </c>
      <c r="B1308" s="20"/>
    </row>
    <row r="1309" ht="20.1" customHeight="1" spans="1:2">
      <c r="A1309" s="11" t="s">
        <v>1138</v>
      </c>
      <c r="B1309" s="13">
        <f>B1295+B1296</f>
        <v>112173467.24</v>
      </c>
    </row>
  </sheetData>
  <protectedRanges>
    <protectedRange sqref="B1294:B1295 B1298:B1302" name="区域1_2"/>
    <protectedRange sqref="B1306:B1307" name="区域1_3"/>
    <protectedRange sqref="B1296:B1297" name="区域1_2_1"/>
  </protectedRanges>
  <autoFilter ref="A3:C1293">
    <extLst/>
  </autoFilter>
  <mergeCells count="1">
    <mergeCell ref="A1:B1"/>
  </mergeCells>
  <printOptions horizontalCentered="1"/>
  <pageMargins left="0.354330708661417" right="0.354330708661417" top="0.826771653543307" bottom="0.826771653543307" header="0.118110236220472" footer="0.31496062992126"/>
  <pageSetup paperSize="9" orientation="portrait"/>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07"/>
  <sheetViews>
    <sheetView showGridLines="0" showZeros="0" workbookViewId="0">
      <pane xSplit="1" ySplit="4" topLeftCell="B5" activePane="bottomRight" state="frozen"/>
      <selection/>
      <selection pane="topRight"/>
      <selection pane="bottomLeft"/>
      <selection pane="bottomRight" activeCell="G1283" sqref="G1283"/>
    </sheetView>
  </sheetViews>
  <sheetFormatPr defaultColWidth="9" defaultRowHeight="14.25" outlineLevelCol="3"/>
  <cols>
    <col min="1" max="1" width="48.375" customWidth="1"/>
    <col min="2" max="2" width="23.25" customWidth="1"/>
    <col min="3" max="3" width="21.625" customWidth="1"/>
    <col min="4" max="4" width="31.375" customWidth="1"/>
    <col min="5" max="5" width="9.125" customWidth="1"/>
    <col min="6" max="6" width="13.75" customWidth="1"/>
    <col min="7" max="7" width="14.875" customWidth="1"/>
    <col min="8" max="8" width="9.125" customWidth="1"/>
  </cols>
  <sheetData>
    <row r="1" ht="28.5" customHeight="1" spans="1:4">
      <c r="A1" s="1" t="s">
        <v>1139</v>
      </c>
      <c r="B1" s="1"/>
      <c r="C1" s="1"/>
      <c r="D1" s="1"/>
    </row>
    <row r="2" ht="20.25" customHeight="1" spans="2:2">
      <c r="B2" s="24" t="s">
        <v>1140</v>
      </c>
    </row>
    <row r="3" ht="21.95" customHeight="1" spans="1:4">
      <c r="A3" s="2" t="s">
        <v>23</v>
      </c>
      <c r="B3" s="3" t="s">
        <v>24</v>
      </c>
      <c r="C3" s="3"/>
      <c r="D3" s="4"/>
    </row>
    <row r="4" ht="21.95" customHeight="1" spans="1:4">
      <c r="A4" s="19"/>
      <c r="B4" s="16" t="s">
        <v>1141</v>
      </c>
      <c r="C4" s="16" t="s">
        <v>1142</v>
      </c>
      <c r="D4" s="20" t="s">
        <v>1143</v>
      </c>
    </row>
    <row r="5" ht="21.95" customHeight="1" spans="1:4">
      <c r="A5" s="19" t="s">
        <v>134</v>
      </c>
      <c r="B5" s="16">
        <f>C5+D5</f>
        <v>16069625.28</v>
      </c>
      <c r="C5" s="16">
        <f>C6+C18+C27+C38+C50+C61+C72+C116+C178+C185+C192+C199+C205+C213+C219</f>
        <v>13231618.68</v>
      </c>
      <c r="D5" s="20">
        <f>D6+D18+D27+D38+D50+D61+D72+D116+D178+D185+D192+D199+D205+D213+D219</f>
        <v>2838006.6</v>
      </c>
    </row>
    <row r="6" ht="21.95" customHeight="1" spans="1:4">
      <c r="A6" s="19" t="s">
        <v>135</v>
      </c>
      <c r="B6" s="16">
        <f t="shared" ref="B6:B69" si="0">C6+D6</f>
        <v>934295.64</v>
      </c>
      <c r="C6" s="16">
        <f>SUM(C7:C17)</f>
        <v>452866.44</v>
      </c>
      <c r="D6" s="20">
        <f>SUM(D7:D17)</f>
        <v>481429.2</v>
      </c>
    </row>
    <row r="7" ht="21.95" customHeight="1" spans="1:4">
      <c r="A7" s="19" t="s">
        <v>136</v>
      </c>
      <c r="B7" s="16">
        <f t="shared" si="0"/>
        <v>452866.44</v>
      </c>
      <c r="C7" s="16">
        <v>452866.44</v>
      </c>
      <c r="D7" s="20"/>
    </row>
    <row r="8" ht="21.95" customHeight="1" spans="1:4">
      <c r="A8" s="19" t="s">
        <v>137</v>
      </c>
      <c r="B8" s="16">
        <f t="shared" si="0"/>
        <v>0</v>
      </c>
      <c r="C8" s="16"/>
      <c r="D8" s="20"/>
    </row>
    <row r="9" ht="21.95" customHeight="1" spans="1:4">
      <c r="A9" s="19" t="s">
        <v>138</v>
      </c>
      <c r="B9" s="16">
        <f t="shared" si="0"/>
        <v>0</v>
      </c>
      <c r="C9" s="16"/>
      <c r="D9" s="20"/>
    </row>
    <row r="10" ht="21.95" customHeight="1" spans="1:4">
      <c r="A10" s="19" t="s">
        <v>139</v>
      </c>
      <c r="B10" s="16">
        <f t="shared" si="0"/>
        <v>20000</v>
      </c>
      <c r="C10" s="16"/>
      <c r="D10" s="20">
        <v>20000</v>
      </c>
    </row>
    <row r="11" ht="21.95" customHeight="1" spans="1:4">
      <c r="A11" s="19" t="s">
        <v>140</v>
      </c>
      <c r="B11" s="16">
        <f t="shared" si="0"/>
        <v>0</v>
      </c>
      <c r="C11" s="16"/>
      <c r="D11" s="20"/>
    </row>
    <row r="12" ht="21.95" customHeight="1" spans="1:4">
      <c r="A12" s="19" t="s">
        <v>141</v>
      </c>
      <c r="B12" s="16">
        <f t="shared" si="0"/>
        <v>0</v>
      </c>
      <c r="C12" s="16"/>
      <c r="D12" s="20"/>
    </row>
    <row r="13" ht="21.95" customHeight="1" spans="1:4">
      <c r="A13" s="19" t="s">
        <v>142</v>
      </c>
      <c r="B13" s="16">
        <f t="shared" si="0"/>
        <v>62000</v>
      </c>
      <c r="C13" s="16"/>
      <c r="D13" s="20">
        <v>62000</v>
      </c>
    </row>
    <row r="14" ht="21.95" customHeight="1" spans="1:4">
      <c r="A14" s="19" t="s">
        <v>143</v>
      </c>
      <c r="B14" s="16">
        <f t="shared" si="0"/>
        <v>259953.9</v>
      </c>
      <c r="C14" s="16"/>
      <c r="D14" s="20">
        <v>259953.9</v>
      </c>
    </row>
    <row r="15" ht="21.95" customHeight="1" spans="1:4">
      <c r="A15" s="19" t="s">
        <v>144</v>
      </c>
      <c r="B15" s="16">
        <f t="shared" si="0"/>
        <v>0</v>
      </c>
      <c r="C15" s="16"/>
      <c r="D15" s="20"/>
    </row>
    <row r="16" ht="21.95" customHeight="1" spans="1:4">
      <c r="A16" s="19" t="s">
        <v>145</v>
      </c>
      <c r="B16" s="16">
        <f t="shared" si="0"/>
        <v>0</v>
      </c>
      <c r="C16" s="16"/>
      <c r="D16" s="20"/>
    </row>
    <row r="17" ht="21.95" customHeight="1" spans="1:4">
      <c r="A17" s="19" t="s">
        <v>146</v>
      </c>
      <c r="B17" s="16">
        <f t="shared" si="0"/>
        <v>139475.3</v>
      </c>
      <c r="C17" s="16"/>
      <c r="D17" s="20">
        <v>139475.3</v>
      </c>
    </row>
    <row r="18" ht="21.95" customHeight="1" spans="1:4">
      <c r="A18" s="19" t="s">
        <v>147</v>
      </c>
      <c r="B18" s="16">
        <f t="shared" si="0"/>
        <v>133282</v>
      </c>
      <c r="C18" s="16">
        <f>SUM(C19:C26)</f>
        <v>0</v>
      </c>
      <c r="D18" s="20">
        <f>SUM(D19:D26)</f>
        <v>133282</v>
      </c>
    </row>
    <row r="19" ht="21.95" customHeight="1" spans="1:4">
      <c r="A19" s="19" t="s">
        <v>136</v>
      </c>
      <c r="B19" s="16">
        <f t="shared" si="0"/>
        <v>0</v>
      </c>
      <c r="C19" s="16"/>
      <c r="D19" s="20"/>
    </row>
    <row r="20" ht="21.95" customHeight="1" spans="1:4">
      <c r="A20" s="19" t="s">
        <v>137</v>
      </c>
      <c r="B20" s="16">
        <f t="shared" si="0"/>
        <v>0</v>
      </c>
      <c r="C20" s="16"/>
      <c r="D20" s="20"/>
    </row>
    <row r="21" ht="21.95" customHeight="1" spans="1:4">
      <c r="A21" s="19" t="s">
        <v>138</v>
      </c>
      <c r="B21" s="16">
        <f t="shared" si="0"/>
        <v>0</v>
      </c>
      <c r="C21" s="16"/>
      <c r="D21" s="20"/>
    </row>
    <row r="22" ht="21.95" customHeight="1" spans="1:4">
      <c r="A22" s="19" t="s">
        <v>148</v>
      </c>
      <c r="B22" s="16">
        <f t="shared" si="0"/>
        <v>0</v>
      </c>
      <c r="C22" s="16"/>
      <c r="D22" s="20"/>
    </row>
    <row r="23" ht="21.95" customHeight="1" spans="1:4">
      <c r="A23" s="19" t="s">
        <v>149</v>
      </c>
      <c r="B23" s="16">
        <f t="shared" si="0"/>
        <v>0</v>
      </c>
      <c r="C23" s="16"/>
      <c r="D23" s="20"/>
    </row>
    <row r="24" ht="21.95" customHeight="1" spans="1:4">
      <c r="A24" s="19" t="s">
        <v>150</v>
      </c>
      <c r="B24" s="16">
        <f t="shared" si="0"/>
        <v>133282</v>
      </c>
      <c r="C24" s="16"/>
      <c r="D24" s="20">
        <v>133282</v>
      </c>
    </row>
    <row r="25" ht="21.95" customHeight="1" spans="1:4">
      <c r="A25" s="19" t="s">
        <v>145</v>
      </c>
      <c r="B25" s="16">
        <f t="shared" si="0"/>
        <v>0</v>
      </c>
      <c r="C25" s="16"/>
      <c r="D25" s="20"/>
    </row>
    <row r="26" ht="21.95" customHeight="1" spans="1:4">
      <c r="A26" s="19" t="s">
        <v>151</v>
      </c>
      <c r="B26" s="16">
        <f t="shared" si="0"/>
        <v>0</v>
      </c>
      <c r="C26" s="16"/>
      <c r="D26" s="20"/>
    </row>
    <row r="27" ht="21.95" customHeight="1" spans="1:4">
      <c r="A27" s="19" t="s">
        <v>152</v>
      </c>
      <c r="B27" s="16">
        <f t="shared" si="0"/>
        <v>9640277.45</v>
      </c>
      <c r="C27" s="16">
        <f>SUM(C28:C37)</f>
        <v>9440277.45</v>
      </c>
      <c r="D27" s="20">
        <f>SUM(D28:D37)</f>
        <v>200000</v>
      </c>
    </row>
    <row r="28" ht="21.95" customHeight="1" spans="1:4">
      <c r="A28" s="19" t="s">
        <v>136</v>
      </c>
      <c r="B28" s="16">
        <f t="shared" si="0"/>
        <v>9440277.45</v>
      </c>
      <c r="C28" s="16">
        <v>9440277.45</v>
      </c>
      <c r="D28" s="20"/>
    </row>
    <row r="29" ht="21.95" customHeight="1" spans="1:4">
      <c r="A29" s="19" t="s">
        <v>137</v>
      </c>
      <c r="B29" s="16">
        <f t="shared" si="0"/>
        <v>200000</v>
      </c>
      <c r="C29" s="16"/>
      <c r="D29" s="20">
        <v>200000</v>
      </c>
    </row>
    <row r="30" ht="21.95" customHeight="1" spans="1:4">
      <c r="A30" s="19" t="s">
        <v>138</v>
      </c>
      <c r="B30" s="16">
        <f t="shared" si="0"/>
        <v>0</v>
      </c>
      <c r="C30" s="16"/>
      <c r="D30" s="20"/>
    </row>
    <row r="31" ht="21.95" customHeight="1" spans="1:4">
      <c r="A31" s="19" t="s">
        <v>153</v>
      </c>
      <c r="B31" s="16">
        <f t="shared" si="0"/>
        <v>0</v>
      </c>
      <c r="C31" s="16"/>
      <c r="D31" s="20"/>
    </row>
    <row r="32" ht="21.95" customHeight="1" spans="1:4">
      <c r="A32" s="19" t="s">
        <v>154</v>
      </c>
      <c r="B32" s="16">
        <f t="shared" si="0"/>
        <v>0</v>
      </c>
      <c r="C32" s="16"/>
      <c r="D32" s="20"/>
    </row>
    <row r="33" ht="21.95" customHeight="1" spans="1:4">
      <c r="A33" s="19" t="s">
        <v>155</v>
      </c>
      <c r="B33" s="16">
        <f t="shared" si="0"/>
        <v>0</v>
      </c>
      <c r="C33" s="16"/>
      <c r="D33" s="20"/>
    </row>
    <row r="34" ht="21.95" customHeight="1" spans="1:4">
      <c r="A34" s="19" t="s">
        <v>156</v>
      </c>
      <c r="B34" s="16">
        <f t="shared" si="0"/>
        <v>0</v>
      </c>
      <c r="C34" s="16"/>
      <c r="D34" s="20"/>
    </row>
    <row r="35" ht="21.95" customHeight="1" spans="1:4">
      <c r="A35" s="19" t="s">
        <v>157</v>
      </c>
      <c r="B35" s="16">
        <f t="shared" si="0"/>
        <v>0</v>
      </c>
      <c r="C35" s="16"/>
      <c r="D35" s="20"/>
    </row>
    <row r="36" ht="21.95" customHeight="1" spans="1:4">
      <c r="A36" s="19" t="s">
        <v>145</v>
      </c>
      <c r="B36" s="16">
        <f t="shared" si="0"/>
        <v>0</v>
      </c>
      <c r="C36" s="16"/>
      <c r="D36" s="20"/>
    </row>
    <row r="37" ht="21.95" customHeight="1" spans="1:4">
      <c r="A37" s="19" t="s">
        <v>158</v>
      </c>
      <c r="B37" s="16">
        <f t="shared" si="0"/>
        <v>0</v>
      </c>
      <c r="C37" s="16"/>
      <c r="D37" s="20"/>
    </row>
    <row r="38" ht="21.95" customHeight="1" spans="1:4">
      <c r="A38" s="19" t="s">
        <v>159</v>
      </c>
      <c r="B38" s="16">
        <f t="shared" si="0"/>
        <v>0</v>
      </c>
      <c r="C38" s="16"/>
      <c r="D38" s="20"/>
    </row>
    <row r="39" ht="21.95" customHeight="1" spans="1:4">
      <c r="A39" s="19" t="s">
        <v>136</v>
      </c>
      <c r="B39" s="16">
        <f t="shared" si="0"/>
        <v>0</v>
      </c>
      <c r="C39" s="16"/>
      <c r="D39" s="20"/>
    </row>
    <row r="40" ht="21.95" customHeight="1" spans="1:4">
      <c r="A40" s="19" t="s">
        <v>137</v>
      </c>
      <c r="B40" s="16">
        <f t="shared" si="0"/>
        <v>0</v>
      </c>
      <c r="C40" s="16"/>
      <c r="D40" s="20"/>
    </row>
    <row r="41" ht="21.95" customHeight="1" spans="1:4">
      <c r="A41" s="19" t="s">
        <v>138</v>
      </c>
      <c r="B41" s="16">
        <f t="shared" si="0"/>
        <v>0</v>
      </c>
      <c r="C41" s="16"/>
      <c r="D41" s="20"/>
    </row>
    <row r="42" ht="21.95" customHeight="1" spans="1:4">
      <c r="A42" s="19" t="s">
        <v>160</v>
      </c>
      <c r="B42" s="16">
        <f t="shared" si="0"/>
        <v>0</v>
      </c>
      <c r="C42" s="16"/>
      <c r="D42" s="20"/>
    </row>
    <row r="43" ht="21.95" customHeight="1" spans="1:4">
      <c r="A43" s="19" t="s">
        <v>161</v>
      </c>
      <c r="B43" s="16">
        <f t="shared" si="0"/>
        <v>0</v>
      </c>
      <c r="C43" s="16"/>
      <c r="D43" s="20"/>
    </row>
    <row r="44" ht="21.95" customHeight="1" spans="1:4">
      <c r="A44" s="19" t="s">
        <v>162</v>
      </c>
      <c r="B44" s="16">
        <f t="shared" si="0"/>
        <v>0</v>
      </c>
      <c r="C44" s="16"/>
      <c r="D44" s="20"/>
    </row>
    <row r="45" ht="21.95" customHeight="1" spans="1:4">
      <c r="A45" s="19" t="s">
        <v>163</v>
      </c>
      <c r="B45" s="16">
        <f t="shared" si="0"/>
        <v>0</v>
      </c>
      <c r="C45" s="16"/>
      <c r="D45" s="20"/>
    </row>
    <row r="46" ht="21.95" customHeight="1" spans="1:4">
      <c r="A46" s="19" t="s">
        <v>164</v>
      </c>
      <c r="B46" s="16">
        <f t="shared" si="0"/>
        <v>0</v>
      </c>
      <c r="C46" s="16"/>
      <c r="D46" s="20"/>
    </row>
    <row r="47" ht="21.95" customHeight="1" spans="1:4">
      <c r="A47" s="19" t="s">
        <v>165</v>
      </c>
      <c r="B47" s="16">
        <f t="shared" si="0"/>
        <v>0</v>
      </c>
      <c r="C47" s="16"/>
      <c r="D47" s="20"/>
    </row>
    <row r="48" ht="21.95" customHeight="1" spans="1:4">
      <c r="A48" s="19" t="s">
        <v>145</v>
      </c>
      <c r="B48" s="16">
        <f t="shared" si="0"/>
        <v>0</v>
      </c>
      <c r="C48" s="16"/>
      <c r="D48" s="20"/>
    </row>
    <row r="49" ht="21.95" customHeight="1" spans="1:4">
      <c r="A49" s="19" t="s">
        <v>166</v>
      </c>
      <c r="B49" s="16">
        <f t="shared" si="0"/>
        <v>0</v>
      </c>
      <c r="C49" s="16"/>
      <c r="D49" s="20"/>
    </row>
    <row r="50" ht="21.95" customHeight="1" spans="1:4">
      <c r="A50" s="19" t="s">
        <v>167</v>
      </c>
      <c r="B50" s="16">
        <f t="shared" si="0"/>
        <v>0</v>
      </c>
      <c r="C50" s="16"/>
      <c r="D50" s="20"/>
    </row>
    <row r="51" ht="21.95" customHeight="1" spans="1:4">
      <c r="A51" s="19" t="s">
        <v>136</v>
      </c>
      <c r="B51" s="16">
        <f t="shared" si="0"/>
        <v>0</v>
      </c>
      <c r="C51" s="16"/>
      <c r="D51" s="20"/>
    </row>
    <row r="52" ht="21.95" customHeight="1" spans="1:4">
      <c r="A52" s="19" t="s">
        <v>137</v>
      </c>
      <c r="B52" s="16">
        <f t="shared" si="0"/>
        <v>0</v>
      </c>
      <c r="C52" s="16"/>
      <c r="D52" s="20"/>
    </row>
    <row r="53" ht="21.95" customHeight="1" spans="1:4">
      <c r="A53" s="19" t="s">
        <v>138</v>
      </c>
      <c r="B53" s="16">
        <f t="shared" si="0"/>
        <v>0</v>
      </c>
      <c r="C53" s="16"/>
      <c r="D53" s="20"/>
    </row>
    <row r="54" ht="21.95" customHeight="1" spans="1:4">
      <c r="A54" s="19" t="s">
        <v>168</v>
      </c>
      <c r="B54" s="16">
        <f t="shared" si="0"/>
        <v>0</v>
      </c>
      <c r="C54" s="16"/>
      <c r="D54" s="20"/>
    </row>
    <row r="55" ht="21.95" customHeight="1" spans="1:4">
      <c r="A55" s="19" t="s">
        <v>169</v>
      </c>
      <c r="B55" s="16">
        <f t="shared" si="0"/>
        <v>0</v>
      </c>
      <c r="C55" s="16"/>
      <c r="D55" s="20"/>
    </row>
    <row r="56" ht="21.95" customHeight="1" spans="1:4">
      <c r="A56" s="19" t="s">
        <v>170</v>
      </c>
      <c r="B56" s="16">
        <f t="shared" si="0"/>
        <v>0</v>
      </c>
      <c r="C56" s="16"/>
      <c r="D56" s="20"/>
    </row>
    <row r="57" ht="21.95" customHeight="1" spans="1:4">
      <c r="A57" s="19" t="s">
        <v>171</v>
      </c>
      <c r="B57" s="16">
        <f t="shared" si="0"/>
        <v>0</v>
      </c>
      <c r="C57" s="16"/>
      <c r="D57" s="20"/>
    </row>
    <row r="58" ht="21.95" customHeight="1" spans="1:4">
      <c r="A58" s="19" t="s">
        <v>172</v>
      </c>
      <c r="B58" s="16">
        <f t="shared" si="0"/>
        <v>0</v>
      </c>
      <c r="C58" s="16"/>
      <c r="D58" s="20"/>
    </row>
    <row r="59" ht="21.95" customHeight="1" spans="1:4">
      <c r="A59" s="19" t="s">
        <v>145</v>
      </c>
      <c r="B59" s="16">
        <f t="shared" si="0"/>
        <v>0</v>
      </c>
      <c r="C59" s="16"/>
      <c r="D59" s="20"/>
    </row>
    <row r="60" ht="21.95" customHeight="1" spans="1:4">
      <c r="A60" s="19" t="s">
        <v>173</v>
      </c>
      <c r="B60" s="16">
        <f t="shared" si="0"/>
        <v>0</v>
      </c>
      <c r="C60" s="16"/>
      <c r="D60" s="20"/>
    </row>
    <row r="61" ht="21.95" customHeight="1" spans="1:4">
      <c r="A61" s="19" t="s">
        <v>174</v>
      </c>
      <c r="B61" s="16">
        <f t="shared" si="0"/>
        <v>1376847.68</v>
      </c>
      <c r="C61" s="16">
        <f>SUM(C62:C71)</f>
        <v>1176847.68</v>
      </c>
      <c r="D61" s="20">
        <f>SUM(D62:D71)</f>
        <v>200000</v>
      </c>
    </row>
    <row r="62" ht="21.95" customHeight="1" spans="1:4">
      <c r="A62" s="19" t="s">
        <v>136</v>
      </c>
      <c r="B62" s="16">
        <f t="shared" si="0"/>
        <v>1176847.68</v>
      </c>
      <c r="C62" s="16">
        <v>1176847.68</v>
      </c>
      <c r="D62" s="20"/>
    </row>
    <row r="63" ht="21.95" customHeight="1" spans="1:4">
      <c r="A63" s="19" t="s">
        <v>137</v>
      </c>
      <c r="B63" s="16">
        <f t="shared" si="0"/>
        <v>200000</v>
      </c>
      <c r="C63" s="16"/>
      <c r="D63" s="20">
        <v>200000</v>
      </c>
    </row>
    <row r="64" ht="21.95" customHeight="1" spans="1:4">
      <c r="A64" s="19" t="s">
        <v>138</v>
      </c>
      <c r="B64" s="16">
        <f t="shared" si="0"/>
        <v>0</v>
      </c>
      <c r="C64" s="16"/>
      <c r="D64" s="20"/>
    </row>
    <row r="65" ht="21.95" customHeight="1" spans="1:4">
      <c r="A65" s="19" t="s">
        <v>175</v>
      </c>
      <c r="B65" s="16">
        <f t="shared" si="0"/>
        <v>0</v>
      </c>
      <c r="C65" s="16"/>
      <c r="D65" s="20"/>
    </row>
    <row r="66" ht="21.95" customHeight="1" spans="1:4">
      <c r="A66" s="19" t="s">
        <v>176</v>
      </c>
      <c r="B66" s="16">
        <f t="shared" si="0"/>
        <v>0</v>
      </c>
      <c r="C66" s="16"/>
      <c r="D66" s="20"/>
    </row>
    <row r="67" ht="21.95" customHeight="1" spans="1:4">
      <c r="A67" s="19" t="s">
        <v>177</v>
      </c>
      <c r="B67" s="16">
        <f t="shared" si="0"/>
        <v>0</v>
      </c>
      <c r="C67" s="16"/>
      <c r="D67" s="20"/>
    </row>
    <row r="68" ht="21.95" customHeight="1" spans="1:4">
      <c r="A68" s="19" t="s">
        <v>178</v>
      </c>
      <c r="B68" s="16">
        <f t="shared" si="0"/>
        <v>0</v>
      </c>
      <c r="C68" s="16"/>
      <c r="D68" s="20"/>
    </row>
    <row r="69" ht="21.95" customHeight="1" spans="1:4">
      <c r="A69" s="19" t="s">
        <v>179</v>
      </c>
      <c r="B69" s="16">
        <f t="shared" si="0"/>
        <v>0</v>
      </c>
      <c r="C69" s="16"/>
      <c r="D69" s="20"/>
    </row>
    <row r="70" ht="21.95" customHeight="1" spans="1:4">
      <c r="A70" s="19" t="s">
        <v>145</v>
      </c>
      <c r="B70" s="16">
        <f t="shared" ref="B70:B133" si="1">C70+D70</f>
        <v>0</v>
      </c>
      <c r="C70" s="16"/>
      <c r="D70" s="20"/>
    </row>
    <row r="71" ht="21.95" customHeight="1" spans="1:4">
      <c r="A71" s="19" t="s">
        <v>180</v>
      </c>
      <c r="B71" s="16">
        <f t="shared" si="1"/>
        <v>0</v>
      </c>
      <c r="C71" s="16"/>
      <c r="D71" s="20"/>
    </row>
    <row r="72" ht="21.95" customHeight="1" spans="1:4">
      <c r="A72" s="19" t="s">
        <v>181</v>
      </c>
      <c r="B72" s="16">
        <f t="shared" si="1"/>
        <v>0</v>
      </c>
      <c r="C72" s="16"/>
      <c r="D72" s="20"/>
    </row>
    <row r="73" ht="21.95" customHeight="1" spans="1:4">
      <c r="A73" s="19" t="s">
        <v>136</v>
      </c>
      <c r="B73" s="16">
        <f t="shared" si="1"/>
        <v>0</v>
      </c>
      <c r="C73" s="16"/>
      <c r="D73" s="20"/>
    </row>
    <row r="74" ht="21.95" customHeight="1" spans="1:4">
      <c r="A74" s="19" t="s">
        <v>137</v>
      </c>
      <c r="B74" s="16">
        <f t="shared" si="1"/>
        <v>0</v>
      </c>
      <c r="C74" s="16"/>
      <c r="D74" s="20"/>
    </row>
    <row r="75" ht="21.95" customHeight="1" spans="1:4">
      <c r="A75" s="19" t="s">
        <v>138</v>
      </c>
      <c r="B75" s="16">
        <f t="shared" si="1"/>
        <v>0</v>
      </c>
      <c r="C75" s="16"/>
      <c r="D75" s="20"/>
    </row>
    <row r="76" ht="21.95" customHeight="1" spans="1:4">
      <c r="A76" s="19" t="s">
        <v>182</v>
      </c>
      <c r="B76" s="16">
        <f t="shared" si="1"/>
        <v>0</v>
      </c>
      <c r="C76" s="16"/>
      <c r="D76" s="20"/>
    </row>
    <row r="77" ht="21.95" customHeight="1" spans="1:4">
      <c r="A77" s="19" t="s">
        <v>183</v>
      </c>
      <c r="B77" s="16">
        <f t="shared" si="1"/>
        <v>0</v>
      </c>
      <c r="C77" s="16"/>
      <c r="D77" s="20"/>
    </row>
    <row r="78" ht="21.95" customHeight="1" spans="1:4">
      <c r="A78" s="19" t="s">
        <v>184</v>
      </c>
      <c r="B78" s="16">
        <f t="shared" si="1"/>
        <v>0</v>
      </c>
      <c r="C78" s="16"/>
      <c r="D78" s="20"/>
    </row>
    <row r="79" ht="21.95" customHeight="1" spans="1:4">
      <c r="A79" s="19" t="s">
        <v>185</v>
      </c>
      <c r="B79" s="16">
        <f t="shared" si="1"/>
        <v>0</v>
      </c>
      <c r="C79" s="16"/>
      <c r="D79" s="20"/>
    </row>
    <row r="80" ht="21.95" customHeight="1" spans="1:4">
      <c r="A80" s="19" t="s">
        <v>186</v>
      </c>
      <c r="B80" s="16">
        <f t="shared" si="1"/>
        <v>0</v>
      </c>
      <c r="C80" s="16"/>
      <c r="D80" s="20"/>
    </row>
    <row r="81" ht="21.95" customHeight="1" spans="1:4">
      <c r="A81" s="19" t="s">
        <v>178</v>
      </c>
      <c r="B81" s="16">
        <f t="shared" si="1"/>
        <v>0</v>
      </c>
      <c r="C81" s="16"/>
      <c r="D81" s="20"/>
    </row>
    <row r="82" ht="21.95" customHeight="1" spans="1:4">
      <c r="A82" s="19" t="s">
        <v>145</v>
      </c>
      <c r="B82" s="16">
        <f t="shared" si="1"/>
        <v>0</v>
      </c>
      <c r="C82" s="16"/>
      <c r="D82" s="20"/>
    </row>
    <row r="83" ht="21.95" customHeight="1" spans="1:4">
      <c r="A83" s="19" t="s">
        <v>187</v>
      </c>
      <c r="B83" s="16">
        <f t="shared" si="1"/>
        <v>0</v>
      </c>
      <c r="C83" s="16"/>
      <c r="D83" s="20"/>
    </row>
    <row r="84" ht="21.95" customHeight="1" spans="1:4">
      <c r="A84" s="19" t="s">
        <v>188</v>
      </c>
      <c r="B84" s="16">
        <f t="shared" si="1"/>
        <v>0</v>
      </c>
      <c r="C84" s="16"/>
      <c r="D84" s="20"/>
    </row>
    <row r="85" ht="21.95" customHeight="1" spans="1:4">
      <c r="A85" s="19" t="s">
        <v>136</v>
      </c>
      <c r="B85" s="16">
        <f t="shared" si="1"/>
        <v>0</v>
      </c>
      <c r="C85" s="16"/>
      <c r="D85" s="20"/>
    </row>
    <row r="86" ht="21.95" customHeight="1" spans="1:4">
      <c r="A86" s="19" t="s">
        <v>137</v>
      </c>
      <c r="B86" s="16">
        <f t="shared" si="1"/>
        <v>0</v>
      </c>
      <c r="C86" s="16"/>
      <c r="D86" s="20"/>
    </row>
    <row r="87" ht="21.95" customHeight="1" spans="1:4">
      <c r="A87" s="19" t="s">
        <v>138</v>
      </c>
      <c r="B87" s="16">
        <f t="shared" si="1"/>
        <v>0</v>
      </c>
      <c r="C87" s="16"/>
      <c r="D87" s="20"/>
    </row>
    <row r="88" ht="21.95" customHeight="1" spans="1:4">
      <c r="A88" s="19" t="s">
        <v>189</v>
      </c>
      <c r="B88" s="16">
        <f t="shared" si="1"/>
        <v>0</v>
      </c>
      <c r="C88" s="16"/>
      <c r="D88" s="20"/>
    </row>
    <row r="89" ht="21.95" customHeight="1" spans="1:4">
      <c r="A89" s="19" t="s">
        <v>190</v>
      </c>
      <c r="B89" s="16">
        <f t="shared" si="1"/>
        <v>0</v>
      </c>
      <c r="C89" s="16"/>
      <c r="D89" s="20"/>
    </row>
    <row r="90" ht="21.95" customHeight="1" spans="1:4">
      <c r="A90" s="19" t="s">
        <v>178</v>
      </c>
      <c r="B90" s="16">
        <f t="shared" si="1"/>
        <v>0</v>
      </c>
      <c r="C90" s="16"/>
      <c r="D90" s="20"/>
    </row>
    <row r="91" ht="21.95" customHeight="1" spans="1:4">
      <c r="A91" s="19" t="s">
        <v>145</v>
      </c>
      <c r="B91" s="16">
        <f t="shared" si="1"/>
        <v>0</v>
      </c>
      <c r="C91" s="16"/>
      <c r="D91" s="20"/>
    </row>
    <row r="92" ht="21.95" customHeight="1" spans="1:4">
      <c r="A92" s="19" t="s">
        <v>191</v>
      </c>
      <c r="B92" s="16">
        <f t="shared" si="1"/>
        <v>0</v>
      </c>
      <c r="C92" s="16"/>
      <c r="D92" s="20"/>
    </row>
    <row r="93" ht="21.95" customHeight="1" spans="1:4">
      <c r="A93" s="19" t="s">
        <v>192</v>
      </c>
      <c r="B93" s="16">
        <f t="shared" si="1"/>
        <v>0</v>
      </c>
      <c r="C93" s="16"/>
      <c r="D93" s="20"/>
    </row>
    <row r="94" ht="21.95" customHeight="1" spans="1:4">
      <c r="A94" s="19" t="s">
        <v>136</v>
      </c>
      <c r="B94" s="16">
        <f t="shared" si="1"/>
        <v>0</v>
      </c>
      <c r="C94" s="16"/>
      <c r="D94" s="20"/>
    </row>
    <row r="95" ht="21.95" customHeight="1" spans="1:4">
      <c r="A95" s="19" t="s">
        <v>137</v>
      </c>
      <c r="B95" s="16">
        <f t="shared" si="1"/>
        <v>0</v>
      </c>
      <c r="C95" s="16"/>
      <c r="D95" s="20"/>
    </row>
    <row r="96" ht="21.95" customHeight="1" spans="1:4">
      <c r="A96" s="19" t="s">
        <v>138</v>
      </c>
      <c r="B96" s="16">
        <f t="shared" si="1"/>
        <v>0</v>
      </c>
      <c r="C96" s="16"/>
      <c r="D96" s="20"/>
    </row>
    <row r="97" ht="21.95" customHeight="1" spans="1:4">
      <c r="A97" s="19" t="s">
        <v>193</v>
      </c>
      <c r="B97" s="16">
        <f t="shared" si="1"/>
        <v>0</v>
      </c>
      <c r="C97" s="16"/>
      <c r="D97" s="20"/>
    </row>
    <row r="98" ht="21.95" customHeight="1" spans="1:4">
      <c r="A98" s="19" t="s">
        <v>194</v>
      </c>
      <c r="B98" s="16">
        <f t="shared" si="1"/>
        <v>0</v>
      </c>
      <c r="C98" s="16"/>
      <c r="D98" s="20"/>
    </row>
    <row r="99" ht="21.95" customHeight="1" spans="1:4">
      <c r="A99" s="19" t="s">
        <v>178</v>
      </c>
      <c r="B99" s="16">
        <f t="shared" si="1"/>
        <v>0</v>
      </c>
      <c r="C99" s="16"/>
      <c r="D99" s="20"/>
    </row>
    <row r="100" ht="21.95" customHeight="1" spans="1:4">
      <c r="A100" s="19" t="s">
        <v>195</v>
      </c>
      <c r="B100" s="16">
        <f t="shared" si="1"/>
        <v>0</v>
      </c>
      <c r="C100" s="16"/>
      <c r="D100" s="20"/>
    </row>
    <row r="101" ht="21.95" customHeight="1" spans="1:4">
      <c r="A101" s="19" t="s">
        <v>196</v>
      </c>
      <c r="B101" s="16">
        <f t="shared" si="1"/>
        <v>0</v>
      </c>
      <c r="C101" s="16"/>
      <c r="D101" s="20"/>
    </row>
    <row r="102" ht="21.95" customHeight="1" spans="1:4">
      <c r="A102" s="19" t="s">
        <v>197</v>
      </c>
      <c r="B102" s="16">
        <f t="shared" si="1"/>
        <v>0</v>
      </c>
      <c r="C102" s="16"/>
      <c r="D102" s="20"/>
    </row>
    <row r="103" ht="21.95" customHeight="1" spans="1:4">
      <c r="A103" s="19" t="s">
        <v>198</v>
      </c>
      <c r="B103" s="16">
        <f t="shared" si="1"/>
        <v>0</v>
      </c>
      <c r="C103" s="16"/>
      <c r="D103" s="20"/>
    </row>
    <row r="104" ht="21.95" customHeight="1" spans="1:4">
      <c r="A104" s="19" t="s">
        <v>145</v>
      </c>
      <c r="B104" s="16">
        <f t="shared" si="1"/>
        <v>0</v>
      </c>
      <c r="C104" s="16"/>
      <c r="D104" s="20"/>
    </row>
    <row r="105" ht="21.95" customHeight="1" spans="1:4">
      <c r="A105" s="19" t="s">
        <v>199</v>
      </c>
      <c r="B105" s="16">
        <f t="shared" si="1"/>
        <v>0</v>
      </c>
      <c r="C105" s="16"/>
      <c r="D105" s="20"/>
    </row>
    <row r="106" ht="21.95" customHeight="1" spans="1:4">
      <c r="A106" s="19" t="s">
        <v>200</v>
      </c>
      <c r="B106" s="16">
        <f t="shared" si="1"/>
        <v>0</v>
      </c>
      <c r="C106" s="16"/>
      <c r="D106" s="20"/>
    </row>
    <row r="107" ht="21.95" customHeight="1" spans="1:4">
      <c r="A107" s="19" t="s">
        <v>136</v>
      </c>
      <c r="B107" s="16">
        <f t="shared" si="1"/>
        <v>0</v>
      </c>
      <c r="C107" s="16"/>
      <c r="D107" s="20"/>
    </row>
    <row r="108" ht="21.95" customHeight="1" spans="1:4">
      <c r="A108" s="19" t="s">
        <v>137</v>
      </c>
      <c r="B108" s="16">
        <f t="shared" si="1"/>
        <v>0</v>
      </c>
      <c r="C108" s="16"/>
      <c r="D108" s="20"/>
    </row>
    <row r="109" ht="21.95" customHeight="1" spans="1:4">
      <c r="A109" s="19" t="s">
        <v>138</v>
      </c>
      <c r="B109" s="16">
        <f t="shared" si="1"/>
        <v>0</v>
      </c>
      <c r="C109" s="16"/>
      <c r="D109" s="20"/>
    </row>
    <row r="110" ht="21.95" customHeight="1" spans="1:4">
      <c r="A110" s="19" t="s">
        <v>201</v>
      </c>
      <c r="B110" s="16">
        <f t="shared" si="1"/>
        <v>0</v>
      </c>
      <c r="C110" s="16"/>
      <c r="D110" s="20"/>
    </row>
    <row r="111" ht="21.95" customHeight="1" spans="1:4">
      <c r="A111" s="19" t="s">
        <v>202</v>
      </c>
      <c r="B111" s="16">
        <f t="shared" si="1"/>
        <v>0</v>
      </c>
      <c r="C111" s="16"/>
      <c r="D111" s="20"/>
    </row>
    <row r="112" ht="21.95" customHeight="1" spans="1:4">
      <c r="A112" s="19" t="s">
        <v>203</v>
      </c>
      <c r="B112" s="16">
        <f t="shared" si="1"/>
        <v>0</v>
      </c>
      <c r="C112" s="16"/>
      <c r="D112" s="20"/>
    </row>
    <row r="113" ht="21.95" customHeight="1" spans="1:4">
      <c r="A113" s="19" t="s">
        <v>204</v>
      </c>
      <c r="B113" s="16">
        <f t="shared" si="1"/>
        <v>0</v>
      </c>
      <c r="C113" s="16"/>
      <c r="D113" s="20"/>
    </row>
    <row r="114" ht="21.95" customHeight="1" spans="1:4">
      <c r="A114" s="19" t="s">
        <v>145</v>
      </c>
      <c r="B114" s="16">
        <f t="shared" si="1"/>
        <v>0</v>
      </c>
      <c r="C114" s="16"/>
      <c r="D114" s="20"/>
    </row>
    <row r="115" ht="21.95" customHeight="1" spans="1:4">
      <c r="A115" s="19" t="s">
        <v>205</v>
      </c>
      <c r="B115" s="16">
        <f t="shared" si="1"/>
        <v>0</v>
      </c>
      <c r="C115" s="16"/>
      <c r="D115" s="20"/>
    </row>
    <row r="116" ht="21.95" customHeight="1" spans="1:4">
      <c r="A116" s="19" t="s">
        <v>206</v>
      </c>
      <c r="B116" s="16">
        <f t="shared" si="1"/>
        <v>497736.99</v>
      </c>
      <c r="C116" s="16">
        <f>SUM(C117:C124)</f>
        <v>412936.99</v>
      </c>
      <c r="D116" s="20">
        <f>SUM(D117:D124)</f>
        <v>84800</v>
      </c>
    </row>
    <row r="117" ht="21.95" customHeight="1" spans="1:4">
      <c r="A117" s="19" t="s">
        <v>136</v>
      </c>
      <c r="B117" s="16">
        <f t="shared" si="1"/>
        <v>412936.99</v>
      </c>
      <c r="C117" s="16">
        <v>412936.99</v>
      </c>
      <c r="D117" s="20"/>
    </row>
    <row r="118" ht="21.95" customHeight="1" spans="1:4">
      <c r="A118" s="19" t="s">
        <v>137</v>
      </c>
      <c r="B118" s="16">
        <f t="shared" si="1"/>
        <v>84800</v>
      </c>
      <c r="C118" s="16"/>
      <c r="D118" s="20">
        <v>84800</v>
      </c>
    </row>
    <row r="119" ht="21.95" customHeight="1" spans="1:4">
      <c r="A119" s="19" t="s">
        <v>138</v>
      </c>
      <c r="B119" s="16">
        <f t="shared" si="1"/>
        <v>0</v>
      </c>
      <c r="C119" s="16"/>
      <c r="D119" s="20"/>
    </row>
    <row r="120" ht="21.95" customHeight="1" spans="1:4">
      <c r="A120" s="19" t="s">
        <v>207</v>
      </c>
      <c r="B120" s="16">
        <f t="shared" si="1"/>
        <v>0</v>
      </c>
      <c r="C120" s="16"/>
      <c r="D120" s="20"/>
    </row>
    <row r="121" ht="21.95" customHeight="1" spans="1:4">
      <c r="A121" s="19" t="s">
        <v>208</v>
      </c>
      <c r="B121" s="16">
        <f t="shared" si="1"/>
        <v>0</v>
      </c>
      <c r="C121" s="16"/>
      <c r="D121" s="20"/>
    </row>
    <row r="122" ht="21.95" customHeight="1" spans="1:4">
      <c r="A122" s="19" t="s">
        <v>209</v>
      </c>
      <c r="B122" s="16">
        <f t="shared" si="1"/>
        <v>0</v>
      </c>
      <c r="C122" s="16"/>
      <c r="D122" s="20"/>
    </row>
    <row r="123" ht="21.95" customHeight="1" spans="1:4">
      <c r="A123" s="19" t="s">
        <v>145</v>
      </c>
      <c r="B123" s="16">
        <f t="shared" si="1"/>
        <v>0</v>
      </c>
      <c r="C123" s="16"/>
      <c r="D123" s="20"/>
    </row>
    <row r="124" ht="21.95" customHeight="1" spans="1:4">
      <c r="A124" s="19" t="s">
        <v>210</v>
      </c>
      <c r="B124" s="16">
        <f t="shared" si="1"/>
        <v>0</v>
      </c>
      <c r="C124" s="16"/>
      <c r="D124" s="20"/>
    </row>
    <row r="125" ht="21.95" customHeight="1" spans="1:4">
      <c r="A125" s="19" t="s">
        <v>211</v>
      </c>
      <c r="B125" s="16">
        <f t="shared" si="1"/>
        <v>0</v>
      </c>
      <c r="C125" s="16"/>
      <c r="D125" s="20"/>
    </row>
    <row r="126" ht="21.95" customHeight="1" spans="1:4">
      <c r="A126" s="19" t="s">
        <v>136</v>
      </c>
      <c r="B126" s="16">
        <f t="shared" si="1"/>
        <v>0</v>
      </c>
      <c r="C126" s="16"/>
      <c r="D126" s="20"/>
    </row>
    <row r="127" ht="21.95" customHeight="1" spans="1:4">
      <c r="A127" s="19" t="s">
        <v>137</v>
      </c>
      <c r="B127" s="16">
        <f t="shared" si="1"/>
        <v>0</v>
      </c>
      <c r="C127" s="16"/>
      <c r="D127" s="20"/>
    </row>
    <row r="128" ht="21.95" customHeight="1" spans="1:4">
      <c r="A128" s="19" t="s">
        <v>138</v>
      </c>
      <c r="B128" s="16">
        <f t="shared" si="1"/>
        <v>0</v>
      </c>
      <c r="C128" s="16"/>
      <c r="D128" s="20"/>
    </row>
    <row r="129" ht="21.95" customHeight="1" spans="1:4">
      <c r="A129" s="19" t="s">
        <v>212</v>
      </c>
      <c r="B129" s="16">
        <f t="shared" si="1"/>
        <v>0</v>
      </c>
      <c r="C129" s="16"/>
      <c r="D129" s="20"/>
    </row>
    <row r="130" ht="21.95" customHeight="1" spans="1:4">
      <c r="A130" s="19" t="s">
        <v>213</v>
      </c>
      <c r="B130" s="16">
        <f t="shared" si="1"/>
        <v>0</v>
      </c>
      <c r="C130" s="16"/>
      <c r="D130" s="20"/>
    </row>
    <row r="131" ht="21.95" customHeight="1" spans="1:4">
      <c r="A131" s="19" t="s">
        <v>214</v>
      </c>
      <c r="B131" s="16">
        <f t="shared" si="1"/>
        <v>0</v>
      </c>
      <c r="C131" s="16"/>
      <c r="D131" s="20"/>
    </row>
    <row r="132" ht="21.95" customHeight="1" spans="1:4">
      <c r="A132" s="19" t="s">
        <v>215</v>
      </c>
      <c r="B132" s="16">
        <f t="shared" si="1"/>
        <v>0</v>
      </c>
      <c r="C132" s="16"/>
      <c r="D132" s="20"/>
    </row>
    <row r="133" ht="21.95" customHeight="1" spans="1:4">
      <c r="A133" s="19" t="s">
        <v>216</v>
      </c>
      <c r="B133" s="16">
        <f t="shared" si="1"/>
        <v>0</v>
      </c>
      <c r="C133" s="16"/>
      <c r="D133" s="20"/>
    </row>
    <row r="134" ht="21.95" customHeight="1" spans="1:4">
      <c r="A134" s="19" t="s">
        <v>145</v>
      </c>
      <c r="B134" s="16">
        <f t="shared" ref="B134:B197" si="2">C134+D134</f>
        <v>0</v>
      </c>
      <c r="C134" s="16"/>
      <c r="D134" s="20"/>
    </row>
    <row r="135" ht="21.95" customHeight="1" spans="1:4">
      <c r="A135" s="19" t="s">
        <v>217</v>
      </c>
      <c r="B135" s="16">
        <f t="shared" si="2"/>
        <v>0</v>
      </c>
      <c r="C135" s="16"/>
      <c r="D135" s="20"/>
    </row>
    <row r="136" ht="21.95" customHeight="1" spans="1:4">
      <c r="A136" s="19" t="s">
        <v>218</v>
      </c>
      <c r="B136" s="16">
        <f t="shared" si="2"/>
        <v>0</v>
      </c>
      <c r="C136" s="16"/>
      <c r="D136" s="20"/>
    </row>
    <row r="137" ht="21.95" customHeight="1" spans="1:4">
      <c r="A137" s="19" t="s">
        <v>136</v>
      </c>
      <c r="B137" s="16">
        <f t="shared" si="2"/>
        <v>0</v>
      </c>
      <c r="C137" s="16"/>
      <c r="D137" s="20"/>
    </row>
    <row r="138" ht="21.95" customHeight="1" spans="1:4">
      <c r="A138" s="19" t="s">
        <v>137</v>
      </c>
      <c r="B138" s="16">
        <f t="shared" si="2"/>
        <v>0</v>
      </c>
      <c r="C138" s="16"/>
      <c r="D138" s="20"/>
    </row>
    <row r="139" ht="21.95" customHeight="1" spans="1:4">
      <c r="A139" s="19" t="s">
        <v>138</v>
      </c>
      <c r="B139" s="16">
        <f t="shared" si="2"/>
        <v>0</v>
      </c>
      <c r="C139" s="16"/>
      <c r="D139" s="20"/>
    </row>
    <row r="140" ht="21.95" customHeight="1" spans="1:4">
      <c r="A140" s="19" t="s">
        <v>219</v>
      </c>
      <c r="B140" s="16">
        <f t="shared" si="2"/>
        <v>0</v>
      </c>
      <c r="C140" s="16"/>
      <c r="D140" s="20"/>
    </row>
    <row r="141" ht="21.95" customHeight="1" spans="1:4">
      <c r="A141" s="19" t="s">
        <v>220</v>
      </c>
      <c r="B141" s="16">
        <f t="shared" si="2"/>
        <v>0</v>
      </c>
      <c r="C141" s="16"/>
      <c r="D141" s="20"/>
    </row>
    <row r="142" ht="21.95" customHeight="1" spans="1:4">
      <c r="A142" s="19" t="s">
        <v>221</v>
      </c>
      <c r="B142" s="16">
        <f t="shared" si="2"/>
        <v>0</v>
      </c>
      <c r="C142" s="16"/>
      <c r="D142" s="20"/>
    </row>
    <row r="143" ht="21.95" customHeight="1" spans="1:4">
      <c r="A143" s="19" t="s">
        <v>222</v>
      </c>
      <c r="B143" s="16">
        <f t="shared" si="2"/>
        <v>0</v>
      </c>
      <c r="C143" s="16"/>
      <c r="D143" s="20"/>
    </row>
    <row r="144" ht="21.95" customHeight="1" spans="1:4">
      <c r="A144" s="19" t="s">
        <v>223</v>
      </c>
      <c r="B144" s="16">
        <f t="shared" si="2"/>
        <v>0</v>
      </c>
      <c r="C144" s="16"/>
      <c r="D144" s="20"/>
    </row>
    <row r="145" ht="21.95" customHeight="1" spans="1:4">
      <c r="A145" s="19" t="s">
        <v>224</v>
      </c>
      <c r="B145" s="16">
        <f t="shared" si="2"/>
        <v>0</v>
      </c>
      <c r="C145" s="16"/>
      <c r="D145" s="20"/>
    </row>
    <row r="146" ht="21.95" customHeight="1" spans="1:4">
      <c r="A146" s="19" t="s">
        <v>225</v>
      </c>
      <c r="B146" s="16">
        <f t="shared" si="2"/>
        <v>0</v>
      </c>
      <c r="C146" s="16"/>
      <c r="D146" s="20"/>
    </row>
    <row r="147" ht="21.95" customHeight="1" spans="1:4">
      <c r="A147" s="19" t="s">
        <v>226</v>
      </c>
      <c r="B147" s="16">
        <f t="shared" si="2"/>
        <v>0</v>
      </c>
      <c r="C147" s="16"/>
      <c r="D147" s="20"/>
    </row>
    <row r="148" ht="21.95" customHeight="1" spans="1:4">
      <c r="A148" s="19" t="s">
        <v>145</v>
      </c>
      <c r="B148" s="16">
        <f t="shared" si="2"/>
        <v>0</v>
      </c>
      <c r="C148" s="16"/>
      <c r="D148" s="20"/>
    </row>
    <row r="149" ht="21.95" customHeight="1" spans="1:4">
      <c r="A149" s="19" t="s">
        <v>227</v>
      </c>
      <c r="B149" s="16">
        <f t="shared" si="2"/>
        <v>0</v>
      </c>
      <c r="C149" s="16"/>
      <c r="D149" s="20"/>
    </row>
    <row r="150" ht="21.95" customHeight="1" spans="1:4">
      <c r="A150" s="19" t="s">
        <v>228</v>
      </c>
      <c r="B150" s="16">
        <f t="shared" si="2"/>
        <v>0</v>
      </c>
      <c r="C150" s="16"/>
      <c r="D150" s="20"/>
    </row>
    <row r="151" ht="21.95" customHeight="1" spans="1:4">
      <c r="A151" s="19" t="s">
        <v>136</v>
      </c>
      <c r="B151" s="16">
        <f t="shared" si="2"/>
        <v>0</v>
      </c>
      <c r="C151" s="16"/>
      <c r="D151" s="20"/>
    </row>
    <row r="152" ht="21.95" customHeight="1" spans="1:4">
      <c r="A152" s="19" t="s">
        <v>137</v>
      </c>
      <c r="B152" s="16">
        <f t="shared" si="2"/>
        <v>0</v>
      </c>
      <c r="C152" s="16"/>
      <c r="D152" s="20"/>
    </row>
    <row r="153" ht="21.95" customHeight="1" spans="1:4">
      <c r="A153" s="19" t="s">
        <v>138</v>
      </c>
      <c r="B153" s="16">
        <f t="shared" si="2"/>
        <v>0</v>
      </c>
      <c r="C153" s="16"/>
      <c r="D153" s="20"/>
    </row>
    <row r="154" ht="21.95" customHeight="1" spans="1:4">
      <c r="A154" s="19" t="s">
        <v>229</v>
      </c>
      <c r="B154" s="16">
        <f t="shared" si="2"/>
        <v>0</v>
      </c>
      <c r="C154" s="16"/>
      <c r="D154" s="20"/>
    </row>
    <row r="155" ht="21.95" customHeight="1" spans="1:4">
      <c r="A155" s="19" t="s">
        <v>145</v>
      </c>
      <c r="B155" s="16">
        <f t="shared" si="2"/>
        <v>0</v>
      </c>
      <c r="C155" s="16"/>
      <c r="D155" s="20"/>
    </row>
    <row r="156" ht="21.95" customHeight="1" spans="1:4">
      <c r="A156" s="19" t="s">
        <v>230</v>
      </c>
      <c r="B156" s="16">
        <f t="shared" si="2"/>
        <v>0</v>
      </c>
      <c r="C156" s="16"/>
      <c r="D156" s="20"/>
    </row>
    <row r="157" ht="21.95" customHeight="1" spans="1:4">
      <c r="A157" s="19" t="s">
        <v>231</v>
      </c>
      <c r="B157" s="16">
        <f t="shared" si="2"/>
        <v>0</v>
      </c>
      <c r="C157" s="16"/>
      <c r="D157" s="20"/>
    </row>
    <row r="158" ht="21.95" customHeight="1" spans="1:4">
      <c r="A158" s="19" t="s">
        <v>136</v>
      </c>
      <c r="B158" s="16">
        <f t="shared" si="2"/>
        <v>0</v>
      </c>
      <c r="C158" s="16"/>
      <c r="D158" s="20"/>
    </row>
    <row r="159" ht="21.95" customHeight="1" spans="1:4">
      <c r="A159" s="19" t="s">
        <v>137</v>
      </c>
      <c r="B159" s="16">
        <f t="shared" si="2"/>
        <v>0</v>
      </c>
      <c r="C159" s="16"/>
      <c r="D159" s="20"/>
    </row>
    <row r="160" ht="21.95" customHeight="1" spans="1:4">
      <c r="A160" s="19" t="s">
        <v>138</v>
      </c>
      <c r="B160" s="16">
        <f t="shared" si="2"/>
        <v>0</v>
      </c>
      <c r="C160" s="16"/>
      <c r="D160" s="20"/>
    </row>
    <row r="161" ht="21.95" customHeight="1" spans="1:4">
      <c r="A161" s="19" t="s">
        <v>232</v>
      </c>
      <c r="B161" s="16">
        <f t="shared" si="2"/>
        <v>0</v>
      </c>
      <c r="C161" s="16"/>
      <c r="D161" s="20"/>
    </row>
    <row r="162" ht="21.95" customHeight="1" spans="1:4">
      <c r="A162" s="19" t="s">
        <v>233</v>
      </c>
      <c r="B162" s="16">
        <f t="shared" si="2"/>
        <v>0</v>
      </c>
      <c r="C162" s="16"/>
      <c r="D162" s="20"/>
    </row>
    <row r="163" ht="21.95" customHeight="1" spans="1:4">
      <c r="A163" s="19" t="s">
        <v>145</v>
      </c>
      <c r="B163" s="16">
        <f t="shared" si="2"/>
        <v>0</v>
      </c>
      <c r="C163" s="16"/>
      <c r="D163" s="20"/>
    </row>
    <row r="164" ht="21.95" customHeight="1" spans="1:4">
      <c r="A164" s="19" t="s">
        <v>234</v>
      </c>
      <c r="B164" s="16">
        <f t="shared" si="2"/>
        <v>0</v>
      </c>
      <c r="C164" s="16"/>
      <c r="D164" s="20"/>
    </row>
    <row r="165" ht="21.95" customHeight="1" spans="1:4">
      <c r="A165" s="19" t="s">
        <v>235</v>
      </c>
      <c r="B165" s="16">
        <f t="shared" si="2"/>
        <v>0</v>
      </c>
      <c r="C165" s="16"/>
      <c r="D165" s="20"/>
    </row>
    <row r="166" ht="21.95" customHeight="1" spans="1:4">
      <c r="A166" s="19" t="s">
        <v>136</v>
      </c>
      <c r="B166" s="16">
        <f t="shared" si="2"/>
        <v>0</v>
      </c>
      <c r="C166" s="16"/>
      <c r="D166" s="20"/>
    </row>
    <row r="167" ht="21.95" customHeight="1" spans="1:4">
      <c r="A167" s="19" t="s">
        <v>137</v>
      </c>
      <c r="B167" s="16">
        <f t="shared" si="2"/>
        <v>0</v>
      </c>
      <c r="C167" s="16"/>
      <c r="D167" s="20"/>
    </row>
    <row r="168" ht="21.95" customHeight="1" spans="1:4">
      <c r="A168" s="19" t="s">
        <v>138</v>
      </c>
      <c r="B168" s="16">
        <f t="shared" si="2"/>
        <v>0</v>
      </c>
      <c r="C168" s="16"/>
      <c r="D168" s="20"/>
    </row>
    <row r="169" ht="21.95" customHeight="1" spans="1:4">
      <c r="A169" s="19" t="s">
        <v>236</v>
      </c>
      <c r="B169" s="16">
        <f t="shared" si="2"/>
        <v>0</v>
      </c>
      <c r="C169" s="16"/>
      <c r="D169" s="20"/>
    </row>
    <row r="170" ht="21.95" customHeight="1" spans="1:4">
      <c r="A170" s="19" t="s">
        <v>237</v>
      </c>
      <c r="B170" s="16">
        <f t="shared" si="2"/>
        <v>0</v>
      </c>
      <c r="C170" s="16"/>
      <c r="D170" s="20"/>
    </row>
    <row r="171" ht="21.95" customHeight="1" spans="1:4">
      <c r="A171" s="19" t="s">
        <v>238</v>
      </c>
      <c r="B171" s="16">
        <f t="shared" si="2"/>
        <v>0</v>
      </c>
      <c r="C171" s="16"/>
      <c r="D171" s="20"/>
    </row>
    <row r="172" ht="21.95" customHeight="1" spans="1:4">
      <c r="A172" s="19" t="s">
        <v>136</v>
      </c>
      <c r="B172" s="16">
        <f t="shared" si="2"/>
        <v>0</v>
      </c>
      <c r="C172" s="16"/>
      <c r="D172" s="20"/>
    </row>
    <row r="173" ht="21.95" customHeight="1" spans="1:4">
      <c r="A173" s="19" t="s">
        <v>137</v>
      </c>
      <c r="B173" s="16">
        <f t="shared" si="2"/>
        <v>0</v>
      </c>
      <c r="C173" s="16"/>
      <c r="D173" s="20"/>
    </row>
    <row r="174" ht="21.95" customHeight="1" spans="1:4">
      <c r="A174" s="19" t="s">
        <v>138</v>
      </c>
      <c r="B174" s="16">
        <f t="shared" si="2"/>
        <v>0</v>
      </c>
      <c r="C174" s="16"/>
      <c r="D174" s="20"/>
    </row>
    <row r="175" ht="21.95" customHeight="1" spans="1:4">
      <c r="A175" s="19" t="s">
        <v>150</v>
      </c>
      <c r="B175" s="16">
        <f t="shared" si="2"/>
        <v>0</v>
      </c>
      <c r="C175" s="16"/>
      <c r="D175" s="20"/>
    </row>
    <row r="176" ht="21.95" customHeight="1" spans="1:4">
      <c r="A176" s="19" t="s">
        <v>145</v>
      </c>
      <c r="B176" s="16">
        <f t="shared" si="2"/>
        <v>0</v>
      </c>
      <c r="C176" s="16"/>
      <c r="D176" s="20"/>
    </row>
    <row r="177" ht="21.95" customHeight="1" spans="1:4">
      <c r="A177" s="19" t="s">
        <v>239</v>
      </c>
      <c r="B177" s="16">
        <f t="shared" si="2"/>
        <v>0</v>
      </c>
      <c r="C177" s="16"/>
      <c r="D177" s="20"/>
    </row>
    <row r="178" ht="21.95" customHeight="1" spans="1:4">
      <c r="A178" s="19" t="s">
        <v>240</v>
      </c>
      <c r="B178" s="16">
        <f t="shared" si="2"/>
        <v>251400</v>
      </c>
      <c r="C178" s="16">
        <f>SUM(C179:C184)</f>
        <v>0</v>
      </c>
      <c r="D178" s="20">
        <f>SUM(D179:D184)</f>
        <v>251400</v>
      </c>
    </row>
    <row r="179" ht="21.95" customHeight="1" spans="1:4">
      <c r="A179" s="19" t="s">
        <v>136</v>
      </c>
      <c r="B179" s="16">
        <f t="shared" si="2"/>
        <v>0</v>
      </c>
      <c r="C179" s="16"/>
      <c r="D179" s="20"/>
    </row>
    <row r="180" ht="21.95" customHeight="1" spans="1:4">
      <c r="A180" s="19" t="s">
        <v>137</v>
      </c>
      <c r="B180" s="16">
        <f t="shared" si="2"/>
        <v>0</v>
      </c>
      <c r="C180" s="16"/>
      <c r="D180" s="20"/>
    </row>
    <row r="181" ht="21.95" customHeight="1" spans="1:4">
      <c r="A181" s="19" t="s">
        <v>138</v>
      </c>
      <c r="B181" s="16">
        <f t="shared" si="2"/>
        <v>0</v>
      </c>
      <c r="C181" s="16"/>
      <c r="D181" s="20"/>
    </row>
    <row r="182" ht="21.95" customHeight="1" spans="1:4">
      <c r="A182" s="19" t="s">
        <v>241</v>
      </c>
      <c r="B182" s="16">
        <f t="shared" si="2"/>
        <v>0</v>
      </c>
      <c r="C182" s="16"/>
      <c r="D182" s="20"/>
    </row>
    <row r="183" ht="21.95" customHeight="1" spans="1:4">
      <c r="A183" s="19" t="s">
        <v>145</v>
      </c>
      <c r="B183" s="16">
        <f t="shared" si="2"/>
        <v>0</v>
      </c>
      <c r="C183" s="16"/>
      <c r="D183" s="20"/>
    </row>
    <row r="184" ht="21.95" customHeight="1" spans="1:4">
      <c r="A184" s="19" t="s">
        <v>242</v>
      </c>
      <c r="B184" s="16">
        <f t="shared" si="2"/>
        <v>251400</v>
      </c>
      <c r="C184" s="16"/>
      <c r="D184" s="20">
        <v>251400</v>
      </c>
    </row>
    <row r="185" ht="21.95" customHeight="1" spans="1:4">
      <c r="A185" s="19" t="s">
        <v>243</v>
      </c>
      <c r="B185" s="16">
        <f t="shared" si="2"/>
        <v>1199432.14</v>
      </c>
      <c r="C185" s="16">
        <f>SUM(C186:C191)</f>
        <v>1059432.14</v>
      </c>
      <c r="D185" s="20">
        <f>SUM(D186:D191)</f>
        <v>140000</v>
      </c>
    </row>
    <row r="186" ht="21.95" customHeight="1" spans="1:4">
      <c r="A186" s="19" t="s">
        <v>136</v>
      </c>
      <c r="B186" s="16">
        <f t="shared" si="2"/>
        <v>1059432.14</v>
      </c>
      <c r="C186" s="16">
        <v>1059432.14</v>
      </c>
      <c r="D186" s="20"/>
    </row>
    <row r="187" ht="21.95" customHeight="1" spans="1:4">
      <c r="A187" s="19" t="s">
        <v>137</v>
      </c>
      <c r="B187" s="16">
        <f t="shared" si="2"/>
        <v>140000</v>
      </c>
      <c r="C187" s="16"/>
      <c r="D187" s="20">
        <v>140000</v>
      </c>
    </row>
    <row r="188" ht="21.95" customHeight="1" spans="1:4">
      <c r="A188" s="19" t="s">
        <v>138</v>
      </c>
      <c r="B188" s="16">
        <f t="shared" si="2"/>
        <v>0</v>
      </c>
      <c r="C188" s="16"/>
      <c r="D188" s="20"/>
    </row>
    <row r="189" ht="21.95" customHeight="1" spans="1:4">
      <c r="A189" s="19" t="s">
        <v>244</v>
      </c>
      <c r="B189" s="16">
        <f t="shared" si="2"/>
        <v>0</v>
      </c>
      <c r="C189" s="16"/>
      <c r="D189" s="20"/>
    </row>
    <row r="190" ht="21.95" customHeight="1" spans="1:4">
      <c r="A190" s="19" t="s">
        <v>145</v>
      </c>
      <c r="B190" s="16">
        <f t="shared" si="2"/>
        <v>0</v>
      </c>
      <c r="C190" s="16"/>
      <c r="D190" s="20"/>
    </row>
    <row r="191" ht="21.95" customHeight="1" spans="1:4">
      <c r="A191" s="19" t="s">
        <v>245</v>
      </c>
      <c r="B191" s="16">
        <f t="shared" si="2"/>
        <v>0</v>
      </c>
      <c r="C191" s="16"/>
      <c r="D191" s="20"/>
    </row>
    <row r="192" ht="21.95" customHeight="1" spans="1:4">
      <c r="A192" s="19" t="s">
        <v>246</v>
      </c>
      <c r="B192" s="16">
        <f t="shared" si="2"/>
        <v>713095.4</v>
      </c>
      <c r="C192" s="16">
        <f>SUM(C193:C199)</f>
        <v>0</v>
      </c>
      <c r="D192" s="20">
        <f>SUM(D193:D198)</f>
        <v>713095.4</v>
      </c>
    </row>
    <row r="193" ht="21.95" customHeight="1" spans="1:4">
      <c r="A193" s="19" t="s">
        <v>136</v>
      </c>
      <c r="B193" s="16">
        <f t="shared" si="2"/>
        <v>0</v>
      </c>
      <c r="C193" s="16"/>
      <c r="D193" s="20"/>
    </row>
    <row r="194" ht="21.95" customHeight="1" spans="1:4">
      <c r="A194" s="19" t="s">
        <v>137</v>
      </c>
      <c r="B194" s="16">
        <f t="shared" si="2"/>
        <v>22231</v>
      </c>
      <c r="C194" s="16"/>
      <c r="D194" s="20">
        <v>22231</v>
      </c>
    </row>
    <row r="195" ht="21.95" customHeight="1" spans="1:4">
      <c r="A195" s="19" t="s">
        <v>138</v>
      </c>
      <c r="B195" s="16">
        <f t="shared" si="2"/>
        <v>0</v>
      </c>
      <c r="C195" s="16"/>
      <c r="D195" s="20"/>
    </row>
    <row r="196" ht="21.95" customHeight="1" spans="1:4">
      <c r="A196" s="19" t="s">
        <v>247</v>
      </c>
      <c r="B196" s="16">
        <f t="shared" si="2"/>
        <v>0</v>
      </c>
      <c r="C196" s="16"/>
      <c r="D196" s="20"/>
    </row>
    <row r="197" ht="21.95" customHeight="1" spans="1:4">
      <c r="A197" s="19" t="s">
        <v>145</v>
      </c>
      <c r="B197" s="16">
        <f t="shared" si="2"/>
        <v>0</v>
      </c>
      <c r="C197" s="16"/>
      <c r="D197" s="20"/>
    </row>
    <row r="198" ht="21.95" customHeight="1" spans="1:4">
      <c r="A198" s="19" t="s">
        <v>248</v>
      </c>
      <c r="B198" s="16">
        <f t="shared" ref="B198:B261" si="3">C198+D198</f>
        <v>690864.4</v>
      </c>
      <c r="C198" s="16"/>
      <c r="D198" s="20">
        <v>690864.4</v>
      </c>
    </row>
    <row r="199" ht="21.95" customHeight="1" spans="1:4">
      <c r="A199" s="19" t="s">
        <v>249</v>
      </c>
      <c r="B199" s="16">
        <f t="shared" si="3"/>
        <v>400000</v>
      </c>
      <c r="C199" s="16">
        <f>SUM(C200:C204)</f>
        <v>0</v>
      </c>
      <c r="D199" s="20">
        <f>SUM(D200:D204)</f>
        <v>400000</v>
      </c>
    </row>
    <row r="200" ht="21.95" customHeight="1" spans="1:4">
      <c r="A200" s="19" t="s">
        <v>136</v>
      </c>
      <c r="B200" s="16">
        <f t="shared" si="3"/>
        <v>0</v>
      </c>
      <c r="C200" s="16"/>
      <c r="D200" s="20"/>
    </row>
    <row r="201" ht="21.95" customHeight="1" spans="1:4">
      <c r="A201" s="19" t="s">
        <v>137</v>
      </c>
      <c r="B201" s="16">
        <f t="shared" si="3"/>
        <v>0</v>
      </c>
      <c r="C201" s="16"/>
      <c r="D201" s="20"/>
    </row>
    <row r="202" ht="21.95" customHeight="1" spans="1:4">
      <c r="A202" s="19" t="s">
        <v>138</v>
      </c>
      <c r="B202" s="16">
        <f t="shared" si="3"/>
        <v>0</v>
      </c>
      <c r="C202" s="16"/>
      <c r="D202" s="20"/>
    </row>
    <row r="203" ht="21.95" customHeight="1" spans="1:4">
      <c r="A203" s="19" t="s">
        <v>145</v>
      </c>
      <c r="B203" s="16">
        <f t="shared" si="3"/>
        <v>0</v>
      </c>
      <c r="C203" s="16"/>
      <c r="D203" s="20"/>
    </row>
    <row r="204" ht="21.95" customHeight="1" spans="1:4">
      <c r="A204" s="19" t="s">
        <v>250</v>
      </c>
      <c r="B204" s="16">
        <f t="shared" si="3"/>
        <v>400000</v>
      </c>
      <c r="C204" s="16"/>
      <c r="D204" s="20">
        <v>400000</v>
      </c>
    </row>
    <row r="205" ht="21.95" customHeight="1" spans="1:4">
      <c r="A205" s="19" t="s">
        <v>251</v>
      </c>
      <c r="B205" s="16">
        <f t="shared" si="3"/>
        <v>10000</v>
      </c>
      <c r="C205" s="16">
        <f>SUM(C206:C212)</f>
        <v>0</v>
      </c>
      <c r="D205" s="20">
        <f>SUM(D206:D212)</f>
        <v>10000</v>
      </c>
    </row>
    <row r="206" ht="21.95" customHeight="1" spans="1:4">
      <c r="A206" s="19" t="s">
        <v>136</v>
      </c>
      <c r="B206" s="16">
        <f t="shared" si="3"/>
        <v>0</v>
      </c>
      <c r="C206" s="16"/>
      <c r="D206" s="20"/>
    </row>
    <row r="207" ht="21.95" customHeight="1" spans="1:4">
      <c r="A207" s="19" t="s">
        <v>137</v>
      </c>
      <c r="B207" s="16">
        <f t="shared" si="3"/>
        <v>0</v>
      </c>
      <c r="C207" s="16"/>
      <c r="D207" s="20"/>
    </row>
    <row r="208" ht="21.95" customHeight="1" spans="1:4">
      <c r="A208" s="19" t="s">
        <v>138</v>
      </c>
      <c r="B208" s="16">
        <f t="shared" si="3"/>
        <v>0</v>
      </c>
      <c r="C208" s="16"/>
      <c r="D208" s="20"/>
    </row>
    <row r="209" ht="21.95" customHeight="1" spans="1:4">
      <c r="A209" s="19" t="s">
        <v>252</v>
      </c>
      <c r="B209" s="16">
        <f t="shared" si="3"/>
        <v>0</v>
      </c>
      <c r="C209" s="16"/>
      <c r="D209" s="20"/>
    </row>
    <row r="210" ht="21.95" customHeight="1" spans="1:4">
      <c r="A210" s="19" t="s">
        <v>253</v>
      </c>
      <c r="B210" s="16">
        <f t="shared" si="3"/>
        <v>0</v>
      </c>
      <c r="C210" s="16"/>
      <c r="D210" s="20"/>
    </row>
    <row r="211" ht="21.95" customHeight="1" spans="1:4">
      <c r="A211" s="19" t="s">
        <v>145</v>
      </c>
      <c r="B211" s="16">
        <f t="shared" si="3"/>
        <v>0</v>
      </c>
      <c r="C211" s="16"/>
      <c r="D211" s="20"/>
    </row>
    <row r="212" ht="21.95" customHeight="1" spans="1:4">
      <c r="A212" s="19" t="s">
        <v>254</v>
      </c>
      <c r="B212" s="16">
        <f t="shared" si="3"/>
        <v>10000</v>
      </c>
      <c r="C212" s="16"/>
      <c r="D212" s="20">
        <v>10000</v>
      </c>
    </row>
    <row r="213" ht="21.95" customHeight="1" spans="1:4">
      <c r="A213" s="19" t="s">
        <v>255</v>
      </c>
      <c r="B213" s="16">
        <f t="shared" si="3"/>
        <v>0</v>
      </c>
      <c r="C213" s="16"/>
      <c r="D213" s="20"/>
    </row>
    <row r="214" ht="21.95" customHeight="1" spans="1:4">
      <c r="A214" s="19" t="s">
        <v>136</v>
      </c>
      <c r="B214" s="16">
        <f t="shared" si="3"/>
        <v>0</v>
      </c>
      <c r="C214" s="16"/>
      <c r="D214" s="20"/>
    </row>
    <row r="215" ht="21.95" customHeight="1" spans="1:4">
      <c r="A215" s="19" t="s">
        <v>137</v>
      </c>
      <c r="B215" s="16">
        <f t="shared" si="3"/>
        <v>0</v>
      </c>
      <c r="C215" s="16"/>
      <c r="D215" s="20"/>
    </row>
    <row r="216" ht="21.95" customHeight="1" spans="1:4">
      <c r="A216" s="19" t="s">
        <v>138</v>
      </c>
      <c r="B216" s="16">
        <f t="shared" si="3"/>
        <v>0</v>
      </c>
      <c r="C216" s="16"/>
      <c r="D216" s="20"/>
    </row>
    <row r="217" ht="21.95" customHeight="1" spans="1:4">
      <c r="A217" s="19" t="s">
        <v>145</v>
      </c>
      <c r="B217" s="16">
        <f t="shared" si="3"/>
        <v>0</v>
      </c>
      <c r="C217" s="16"/>
      <c r="D217" s="20"/>
    </row>
    <row r="218" ht="21.95" customHeight="1" spans="1:4">
      <c r="A218" s="19" t="s">
        <v>256</v>
      </c>
      <c r="B218" s="16">
        <f t="shared" si="3"/>
        <v>0</v>
      </c>
      <c r="C218" s="16"/>
      <c r="D218" s="20"/>
    </row>
    <row r="219" ht="21.95" customHeight="1" spans="1:4">
      <c r="A219" s="19" t="s">
        <v>257</v>
      </c>
      <c r="B219" s="16">
        <f t="shared" si="3"/>
        <v>913257.98</v>
      </c>
      <c r="C219" s="16">
        <f>SUM(C220:C224)</f>
        <v>689257.98</v>
      </c>
      <c r="D219" s="20">
        <f>SUM(D220:D224)</f>
        <v>224000</v>
      </c>
    </row>
    <row r="220" ht="21.95" customHeight="1" spans="1:4">
      <c r="A220" s="19" t="s">
        <v>136</v>
      </c>
      <c r="B220" s="16">
        <f t="shared" si="3"/>
        <v>689257.98</v>
      </c>
      <c r="C220" s="16">
        <v>689257.98</v>
      </c>
      <c r="D220" s="20"/>
    </row>
    <row r="221" ht="21.95" customHeight="1" spans="1:4">
      <c r="A221" s="19" t="s">
        <v>137</v>
      </c>
      <c r="B221" s="16">
        <f t="shared" si="3"/>
        <v>224000</v>
      </c>
      <c r="C221" s="16"/>
      <c r="D221" s="20">
        <v>224000</v>
      </c>
    </row>
    <row r="222" ht="21.95" customHeight="1" spans="1:4">
      <c r="A222" s="19" t="s">
        <v>138</v>
      </c>
      <c r="B222" s="16">
        <f t="shared" si="3"/>
        <v>0</v>
      </c>
      <c r="C222" s="16"/>
      <c r="D222" s="20"/>
    </row>
    <row r="223" ht="21.95" customHeight="1" spans="1:4">
      <c r="A223" s="19" t="s">
        <v>145</v>
      </c>
      <c r="B223" s="16">
        <f t="shared" si="3"/>
        <v>0</v>
      </c>
      <c r="C223" s="16"/>
      <c r="D223" s="20"/>
    </row>
    <row r="224" ht="21.95" customHeight="1" spans="1:4">
      <c r="A224" s="19" t="s">
        <v>258</v>
      </c>
      <c r="B224" s="16"/>
      <c r="C224" s="16"/>
      <c r="D224" s="20"/>
    </row>
    <row r="225" ht="21.95" customHeight="1" spans="1:4">
      <c r="A225" s="19" t="s">
        <v>259</v>
      </c>
      <c r="B225" s="16">
        <f t="shared" si="3"/>
        <v>0</v>
      </c>
      <c r="C225" s="16"/>
      <c r="D225" s="20"/>
    </row>
    <row r="226" ht="21.95" customHeight="1" spans="1:4">
      <c r="A226" s="19" t="s">
        <v>136</v>
      </c>
      <c r="B226" s="16">
        <f t="shared" si="3"/>
        <v>0</v>
      </c>
      <c r="C226" s="16"/>
      <c r="D226" s="20"/>
    </row>
    <row r="227" ht="21.95" customHeight="1" spans="1:4">
      <c r="A227" s="19" t="s">
        <v>137</v>
      </c>
      <c r="B227" s="16">
        <f t="shared" si="3"/>
        <v>0</v>
      </c>
      <c r="C227" s="16"/>
      <c r="D227" s="20"/>
    </row>
    <row r="228" ht="21.95" customHeight="1" spans="1:4">
      <c r="A228" s="19" t="s">
        <v>138</v>
      </c>
      <c r="B228" s="16">
        <f t="shared" si="3"/>
        <v>0</v>
      </c>
      <c r="C228" s="16"/>
      <c r="D228" s="20"/>
    </row>
    <row r="229" ht="21.95" customHeight="1" spans="1:4">
      <c r="A229" s="19" t="s">
        <v>145</v>
      </c>
      <c r="B229" s="16">
        <f t="shared" si="3"/>
        <v>0</v>
      </c>
      <c r="C229" s="16"/>
      <c r="D229" s="20"/>
    </row>
    <row r="230" ht="21.95" customHeight="1" spans="1:4">
      <c r="A230" s="19" t="s">
        <v>260</v>
      </c>
      <c r="B230" s="16">
        <f t="shared" si="3"/>
        <v>0</v>
      </c>
      <c r="C230" s="16"/>
      <c r="D230" s="20"/>
    </row>
    <row r="231" ht="21.95" customHeight="1" spans="1:4">
      <c r="A231" s="19" t="s">
        <v>261</v>
      </c>
      <c r="B231" s="16">
        <f t="shared" si="3"/>
        <v>0</v>
      </c>
      <c r="C231" s="16"/>
      <c r="D231" s="20"/>
    </row>
    <row r="232" ht="21.95" customHeight="1" spans="1:4">
      <c r="A232" s="19" t="s">
        <v>136</v>
      </c>
      <c r="B232" s="16">
        <f t="shared" si="3"/>
        <v>0</v>
      </c>
      <c r="C232" s="16"/>
      <c r="D232" s="20"/>
    </row>
    <row r="233" ht="21.95" customHeight="1" spans="1:4">
      <c r="A233" s="19" t="s">
        <v>137</v>
      </c>
      <c r="B233" s="16">
        <f t="shared" si="3"/>
        <v>0</v>
      </c>
      <c r="C233" s="16"/>
      <c r="D233" s="20"/>
    </row>
    <row r="234" ht="21.95" customHeight="1" spans="1:4">
      <c r="A234" s="19" t="s">
        <v>138</v>
      </c>
      <c r="B234" s="16">
        <f t="shared" si="3"/>
        <v>0</v>
      </c>
      <c r="C234" s="16"/>
      <c r="D234" s="20"/>
    </row>
    <row r="235" ht="21.95" customHeight="1" spans="1:4">
      <c r="A235" s="19" t="s">
        <v>262</v>
      </c>
      <c r="B235" s="16">
        <f t="shared" si="3"/>
        <v>0</v>
      </c>
      <c r="C235" s="16"/>
      <c r="D235" s="20"/>
    </row>
    <row r="236" ht="21.95" customHeight="1" spans="1:4">
      <c r="A236" s="19" t="s">
        <v>263</v>
      </c>
      <c r="B236" s="16">
        <f t="shared" si="3"/>
        <v>0</v>
      </c>
      <c r="C236" s="16"/>
      <c r="D236" s="20"/>
    </row>
    <row r="237" ht="21.95" customHeight="1" spans="1:4">
      <c r="A237" s="19" t="s">
        <v>264</v>
      </c>
      <c r="B237" s="16">
        <f t="shared" si="3"/>
        <v>0</v>
      </c>
      <c r="C237" s="16"/>
      <c r="D237" s="20"/>
    </row>
    <row r="238" ht="21.95" customHeight="1" spans="1:4">
      <c r="A238" s="19" t="s">
        <v>265</v>
      </c>
      <c r="B238" s="16">
        <f t="shared" si="3"/>
        <v>0</v>
      </c>
      <c r="C238" s="16"/>
      <c r="D238" s="20"/>
    </row>
    <row r="239" ht="21.95" customHeight="1" spans="1:4">
      <c r="A239" s="19" t="s">
        <v>178</v>
      </c>
      <c r="B239" s="16">
        <f t="shared" si="3"/>
        <v>0</v>
      </c>
      <c r="C239" s="16"/>
      <c r="D239" s="20"/>
    </row>
    <row r="240" ht="21.95" customHeight="1" spans="1:4">
      <c r="A240" s="19" t="s">
        <v>266</v>
      </c>
      <c r="B240" s="16">
        <f t="shared" si="3"/>
        <v>0</v>
      </c>
      <c r="C240" s="16"/>
      <c r="D240" s="20"/>
    </row>
    <row r="241" ht="21.95" customHeight="1" spans="1:4">
      <c r="A241" s="19" t="s">
        <v>267</v>
      </c>
      <c r="B241" s="16">
        <f t="shared" si="3"/>
        <v>0</v>
      </c>
      <c r="C241" s="16"/>
      <c r="D241" s="20"/>
    </row>
    <row r="242" ht="21.95" customHeight="1" spans="1:4">
      <c r="A242" s="19" t="s">
        <v>268</v>
      </c>
      <c r="B242" s="16">
        <f t="shared" si="3"/>
        <v>0</v>
      </c>
      <c r="C242" s="16"/>
      <c r="D242" s="20"/>
    </row>
    <row r="243" ht="21.95" customHeight="1" spans="1:4">
      <c r="A243" s="19" t="s">
        <v>269</v>
      </c>
      <c r="B243" s="16">
        <f t="shared" si="3"/>
        <v>0</v>
      </c>
      <c r="C243" s="16"/>
      <c r="D243" s="20"/>
    </row>
    <row r="244" ht="21.95" customHeight="1" spans="1:4">
      <c r="A244" s="19" t="s">
        <v>270</v>
      </c>
      <c r="B244" s="16">
        <f t="shared" si="3"/>
        <v>0</v>
      </c>
      <c r="C244" s="16"/>
      <c r="D244" s="20"/>
    </row>
    <row r="245" ht="21.95" customHeight="1" spans="1:4">
      <c r="A245" s="19" t="s">
        <v>271</v>
      </c>
      <c r="B245" s="16">
        <f t="shared" si="3"/>
        <v>0</v>
      </c>
      <c r="C245" s="16"/>
      <c r="D245" s="20"/>
    </row>
    <row r="246" ht="21.95" customHeight="1" spans="1:4">
      <c r="A246" s="19" t="s">
        <v>145</v>
      </c>
      <c r="B246" s="16">
        <f t="shared" si="3"/>
        <v>0</v>
      </c>
      <c r="C246" s="16"/>
      <c r="D246" s="20"/>
    </row>
    <row r="247" ht="21.95" customHeight="1" spans="1:4">
      <c r="A247" s="19" t="s">
        <v>272</v>
      </c>
      <c r="B247" s="16">
        <f t="shared" si="3"/>
        <v>0</v>
      </c>
      <c r="C247" s="16"/>
      <c r="D247" s="20"/>
    </row>
    <row r="248" ht="21.95" customHeight="1" spans="1:4">
      <c r="A248" s="19" t="s">
        <v>273</v>
      </c>
      <c r="B248" s="16">
        <f t="shared" si="3"/>
        <v>0</v>
      </c>
      <c r="C248" s="16"/>
      <c r="D248" s="20"/>
    </row>
    <row r="249" ht="21.95" customHeight="1" spans="1:4">
      <c r="A249" s="19" t="s">
        <v>274</v>
      </c>
      <c r="B249" s="16">
        <f t="shared" si="3"/>
        <v>0</v>
      </c>
      <c r="C249" s="16"/>
      <c r="D249" s="20"/>
    </row>
    <row r="250" ht="21.95" customHeight="1" spans="1:4">
      <c r="A250" s="19" t="s">
        <v>275</v>
      </c>
      <c r="B250" s="16">
        <f t="shared" si="3"/>
        <v>0</v>
      </c>
      <c r="C250" s="16"/>
      <c r="D250" s="20"/>
    </row>
    <row r="251" ht="21.95" customHeight="1" spans="1:4">
      <c r="A251" s="19" t="s">
        <v>276</v>
      </c>
      <c r="B251" s="16">
        <f t="shared" si="3"/>
        <v>0</v>
      </c>
      <c r="C251" s="16"/>
      <c r="D251" s="20"/>
    </row>
    <row r="252" ht="21.95" customHeight="1" spans="1:4">
      <c r="A252" s="19" t="s">
        <v>277</v>
      </c>
      <c r="B252" s="16">
        <f t="shared" si="3"/>
        <v>0</v>
      </c>
      <c r="C252" s="16"/>
      <c r="D252" s="20"/>
    </row>
    <row r="253" ht="21.95" customHeight="1" spans="1:4">
      <c r="A253" s="19" t="s">
        <v>278</v>
      </c>
      <c r="B253" s="16">
        <f t="shared" si="3"/>
        <v>0</v>
      </c>
      <c r="C253" s="16"/>
      <c r="D253" s="20"/>
    </row>
    <row r="254" ht="21.95" customHeight="1" spans="1:4">
      <c r="A254" s="19" t="s">
        <v>279</v>
      </c>
      <c r="B254" s="16">
        <f t="shared" si="3"/>
        <v>0</v>
      </c>
      <c r="C254" s="16"/>
      <c r="D254" s="20"/>
    </row>
    <row r="255" ht="21.95" customHeight="1" spans="1:4">
      <c r="A255" s="19" t="s">
        <v>280</v>
      </c>
      <c r="B255" s="16">
        <f t="shared" si="3"/>
        <v>0</v>
      </c>
      <c r="C255" s="16"/>
      <c r="D255" s="20"/>
    </row>
    <row r="256" ht="21.95" customHeight="1" spans="1:4">
      <c r="A256" s="19" t="s">
        <v>281</v>
      </c>
      <c r="B256" s="16">
        <f t="shared" si="3"/>
        <v>0</v>
      </c>
      <c r="C256" s="16"/>
      <c r="D256" s="20"/>
    </row>
    <row r="257" ht="21.95" customHeight="1" spans="1:4">
      <c r="A257" s="19" t="s">
        <v>282</v>
      </c>
      <c r="B257" s="16">
        <f t="shared" si="3"/>
        <v>0</v>
      </c>
      <c r="C257" s="16"/>
      <c r="D257" s="20"/>
    </row>
    <row r="258" ht="21.95" customHeight="1" spans="1:4">
      <c r="A258" s="19" t="s">
        <v>283</v>
      </c>
      <c r="B258" s="16">
        <f t="shared" si="3"/>
        <v>0</v>
      </c>
      <c r="C258" s="16"/>
      <c r="D258" s="20"/>
    </row>
    <row r="259" ht="21.95" customHeight="1" spans="1:4">
      <c r="A259" s="19" t="s">
        <v>284</v>
      </c>
      <c r="B259" s="16">
        <f t="shared" si="3"/>
        <v>0</v>
      </c>
      <c r="C259" s="16"/>
      <c r="D259" s="20"/>
    </row>
    <row r="260" ht="21.95" customHeight="1" spans="1:4">
      <c r="A260" s="19" t="s">
        <v>285</v>
      </c>
      <c r="B260" s="16">
        <f t="shared" si="3"/>
        <v>0</v>
      </c>
      <c r="C260" s="16"/>
      <c r="D260" s="20"/>
    </row>
    <row r="261" ht="21.95" customHeight="1" spans="1:4">
      <c r="A261" s="19" t="s">
        <v>286</v>
      </c>
      <c r="B261" s="16">
        <f t="shared" si="3"/>
        <v>0</v>
      </c>
      <c r="C261" s="16"/>
      <c r="D261" s="20"/>
    </row>
    <row r="262" ht="21.95" customHeight="1" spans="1:4">
      <c r="A262" s="19" t="s">
        <v>287</v>
      </c>
      <c r="B262" s="16">
        <f t="shared" ref="B262:B325" si="4">C262+D262</f>
        <v>0</v>
      </c>
      <c r="C262" s="16"/>
      <c r="D262" s="20"/>
    </row>
    <row r="263" ht="21.95" customHeight="1" spans="1:4">
      <c r="A263" s="19" t="s">
        <v>288</v>
      </c>
      <c r="B263" s="16">
        <f t="shared" si="4"/>
        <v>0</v>
      </c>
      <c r="C263" s="16"/>
      <c r="D263" s="20"/>
    </row>
    <row r="264" ht="21.95" customHeight="1" spans="1:4">
      <c r="A264" s="19" t="s">
        <v>289</v>
      </c>
      <c r="B264" s="16">
        <f t="shared" si="4"/>
        <v>0</v>
      </c>
      <c r="C264" s="16"/>
      <c r="D264" s="20"/>
    </row>
    <row r="265" ht="21.95" customHeight="1" spans="1:4">
      <c r="A265" s="19" t="s">
        <v>290</v>
      </c>
      <c r="B265" s="16">
        <f t="shared" si="4"/>
        <v>0</v>
      </c>
      <c r="C265" s="16"/>
      <c r="D265" s="20"/>
    </row>
    <row r="266" ht="21.95" customHeight="1" spans="1:4">
      <c r="A266" s="19" t="s">
        <v>291</v>
      </c>
      <c r="B266" s="16">
        <f t="shared" si="4"/>
        <v>7584471.61</v>
      </c>
      <c r="C266" s="16">
        <f>C303+C353</f>
        <v>2256360.47</v>
      </c>
      <c r="D266" s="20">
        <f>D303+D353</f>
        <v>5328111.14</v>
      </c>
    </row>
    <row r="267" ht="21.95" customHeight="1" spans="1:4">
      <c r="A267" s="19" t="s">
        <v>292</v>
      </c>
      <c r="B267" s="16">
        <f t="shared" si="4"/>
        <v>0</v>
      </c>
      <c r="C267" s="16"/>
      <c r="D267" s="20"/>
    </row>
    <row r="268" ht="21.95" customHeight="1" spans="1:4">
      <c r="A268" s="19" t="s">
        <v>293</v>
      </c>
      <c r="B268" s="16">
        <f t="shared" si="4"/>
        <v>0</v>
      </c>
      <c r="C268" s="16"/>
      <c r="D268" s="20"/>
    </row>
    <row r="269" ht="21.95" customHeight="1" spans="1:4">
      <c r="A269" s="19" t="s">
        <v>294</v>
      </c>
      <c r="B269" s="16">
        <f t="shared" si="4"/>
        <v>0</v>
      </c>
      <c r="C269" s="16"/>
      <c r="D269" s="20"/>
    </row>
    <row r="270" ht="21.95" customHeight="1" spans="1:4">
      <c r="A270" s="19" t="s">
        <v>295</v>
      </c>
      <c r="B270" s="16">
        <f t="shared" si="4"/>
        <v>0</v>
      </c>
      <c r="C270" s="16"/>
      <c r="D270" s="20"/>
    </row>
    <row r="271" ht="21.95" customHeight="1" spans="1:4">
      <c r="A271" s="19" t="s">
        <v>136</v>
      </c>
      <c r="B271" s="16">
        <f t="shared" si="4"/>
        <v>0</v>
      </c>
      <c r="C271" s="16"/>
      <c r="D271" s="20"/>
    </row>
    <row r="272" ht="21.95" customHeight="1" spans="1:4">
      <c r="A272" s="19" t="s">
        <v>137</v>
      </c>
      <c r="B272" s="16">
        <f t="shared" si="4"/>
        <v>0</v>
      </c>
      <c r="C272" s="16"/>
      <c r="D272" s="20"/>
    </row>
    <row r="273" ht="21.95" customHeight="1" spans="1:4">
      <c r="A273" s="19" t="s">
        <v>138</v>
      </c>
      <c r="B273" s="16">
        <f t="shared" si="4"/>
        <v>0</v>
      </c>
      <c r="C273" s="16"/>
      <c r="D273" s="20"/>
    </row>
    <row r="274" ht="21.95" customHeight="1" spans="1:4">
      <c r="A274" s="19" t="s">
        <v>178</v>
      </c>
      <c r="B274" s="16">
        <f t="shared" si="4"/>
        <v>0</v>
      </c>
      <c r="C274" s="16"/>
      <c r="D274" s="20"/>
    </row>
    <row r="275" ht="21.95" customHeight="1" spans="1:4">
      <c r="A275" s="19" t="s">
        <v>296</v>
      </c>
      <c r="B275" s="16">
        <f t="shared" si="4"/>
        <v>0</v>
      </c>
      <c r="C275" s="16"/>
      <c r="D275" s="20"/>
    </row>
    <row r="276" ht="21.95" customHeight="1" spans="1:4">
      <c r="A276" s="19" t="s">
        <v>297</v>
      </c>
      <c r="B276" s="16">
        <f t="shared" si="4"/>
        <v>0</v>
      </c>
      <c r="C276" s="16"/>
      <c r="D276" s="20"/>
    </row>
    <row r="277" ht="21.95" customHeight="1" spans="1:4">
      <c r="A277" s="19" t="s">
        <v>145</v>
      </c>
      <c r="B277" s="16">
        <f t="shared" si="4"/>
        <v>0</v>
      </c>
      <c r="C277" s="16"/>
      <c r="D277" s="20"/>
    </row>
    <row r="278" ht="21.95" customHeight="1" spans="1:4">
      <c r="A278" s="19" t="s">
        <v>298</v>
      </c>
      <c r="B278" s="16">
        <f t="shared" si="4"/>
        <v>0</v>
      </c>
      <c r="C278" s="16"/>
      <c r="D278" s="20"/>
    </row>
    <row r="279" ht="21.95" customHeight="1" spans="1:4">
      <c r="A279" s="19" t="s">
        <v>299</v>
      </c>
      <c r="B279" s="16">
        <f t="shared" si="4"/>
        <v>0</v>
      </c>
      <c r="C279" s="16"/>
      <c r="D279" s="20"/>
    </row>
    <row r="280" ht="21.95" customHeight="1" spans="1:4">
      <c r="A280" s="19" t="s">
        <v>136</v>
      </c>
      <c r="B280" s="16">
        <f t="shared" si="4"/>
        <v>0</v>
      </c>
      <c r="C280" s="16"/>
      <c r="D280" s="20"/>
    </row>
    <row r="281" ht="21.95" customHeight="1" spans="1:4">
      <c r="A281" s="19" t="s">
        <v>137</v>
      </c>
      <c r="B281" s="16">
        <f t="shared" si="4"/>
        <v>0</v>
      </c>
      <c r="C281" s="16"/>
      <c r="D281" s="20"/>
    </row>
    <row r="282" ht="21.95" customHeight="1" spans="1:4">
      <c r="A282" s="19" t="s">
        <v>138</v>
      </c>
      <c r="B282" s="16">
        <f t="shared" si="4"/>
        <v>0</v>
      </c>
      <c r="C282" s="16"/>
      <c r="D282" s="20"/>
    </row>
    <row r="283" ht="21.95" customHeight="1" spans="1:4">
      <c r="A283" s="19" t="s">
        <v>300</v>
      </c>
      <c r="B283" s="16">
        <f t="shared" si="4"/>
        <v>0</v>
      </c>
      <c r="C283" s="16"/>
      <c r="D283" s="20"/>
    </row>
    <row r="284" ht="21.95" customHeight="1" spans="1:4">
      <c r="A284" s="19" t="s">
        <v>145</v>
      </c>
      <c r="B284" s="16">
        <f t="shared" si="4"/>
        <v>0</v>
      </c>
      <c r="C284" s="16"/>
      <c r="D284" s="20"/>
    </row>
    <row r="285" ht="21.95" customHeight="1" spans="1:4">
      <c r="A285" s="19" t="s">
        <v>301</v>
      </c>
      <c r="B285" s="16">
        <f t="shared" si="4"/>
        <v>0</v>
      </c>
      <c r="C285" s="16"/>
      <c r="D285" s="20"/>
    </row>
    <row r="286" ht="21.95" customHeight="1" spans="1:4">
      <c r="A286" s="19" t="s">
        <v>302</v>
      </c>
      <c r="B286" s="16">
        <f t="shared" si="4"/>
        <v>0</v>
      </c>
      <c r="C286" s="16"/>
      <c r="D286" s="20"/>
    </row>
    <row r="287" ht="21.95" customHeight="1" spans="1:4">
      <c r="A287" s="19" t="s">
        <v>136</v>
      </c>
      <c r="B287" s="16">
        <f t="shared" si="4"/>
        <v>0</v>
      </c>
      <c r="C287" s="16"/>
      <c r="D287" s="20"/>
    </row>
    <row r="288" ht="21.95" customHeight="1" spans="1:4">
      <c r="A288" s="19" t="s">
        <v>137</v>
      </c>
      <c r="B288" s="16">
        <f t="shared" si="4"/>
        <v>0</v>
      </c>
      <c r="C288" s="16"/>
      <c r="D288" s="20"/>
    </row>
    <row r="289" ht="21.95" customHeight="1" spans="1:4">
      <c r="A289" s="19" t="s">
        <v>138</v>
      </c>
      <c r="B289" s="16">
        <f t="shared" si="4"/>
        <v>0</v>
      </c>
      <c r="C289" s="16"/>
      <c r="D289" s="20"/>
    </row>
    <row r="290" ht="21.95" customHeight="1" spans="1:4">
      <c r="A290" s="19" t="s">
        <v>303</v>
      </c>
      <c r="B290" s="16">
        <f t="shared" si="4"/>
        <v>0</v>
      </c>
      <c r="C290" s="16"/>
      <c r="D290" s="20"/>
    </row>
    <row r="291" ht="21.95" customHeight="1" spans="1:4">
      <c r="A291" s="19" t="s">
        <v>304</v>
      </c>
      <c r="B291" s="16">
        <f t="shared" si="4"/>
        <v>0</v>
      </c>
      <c r="C291" s="16"/>
      <c r="D291" s="20"/>
    </row>
    <row r="292" ht="21.95" customHeight="1" spans="1:4">
      <c r="A292" s="19" t="s">
        <v>145</v>
      </c>
      <c r="B292" s="16">
        <f t="shared" si="4"/>
        <v>0</v>
      </c>
      <c r="C292" s="16"/>
      <c r="D292" s="20"/>
    </row>
    <row r="293" ht="21.95" customHeight="1" spans="1:4">
      <c r="A293" s="19" t="s">
        <v>305</v>
      </c>
      <c r="B293" s="16">
        <f t="shared" si="4"/>
        <v>0</v>
      </c>
      <c r="C293" s="16"/>
      <c r="D293" s="20"/>
    </row>
    <row r="294" ht="21.95" customHeight="1" spans="1:4">
      <c r="A294" s="19" t="s">
        <v>306</v>
      </c>
      <c r="B294" s="16">
        <f t="shared" si="4"/>
        <v>0</v>
      </c>
      <c r="C294" s="16"/>
      <c r="D294" s="20"/>
    </row>
    <row r="295" ht="21.95" customHeight="1" spans="1:4">
      <c r="A295" s="19" t="s">
        <v>136</v>
      </c>
      <c r="B295" s="16">
        <f t="shared" si="4"/>
        <v>0</v>
      </c>
      <c r="C295" s="16"/>
      <c r="D295" s="20"/>
    </row>
    <row r="296" ht="21.95" customHeight="1" spans="1:4">
      <c r="A296" s="19" t="s">
        <v>137</v>
      </c>
      <c r="B296" s="16">
        <f t="shared" si="4"/>
        <v>0</v>
      </c>
      <c r="C296" s="16"/>
      <c r="D296" s="20"/>
    </row>
    <row r="297" ht="21.95" customHeight="1" spans="1:4">
      <c r="A297" s="19" t="s">
        <v>138</v>
      </c>
      <c r="B297" s="16">
        <f t="shared" si="4"/>
        <v>0</v>
      </c>
      <c r="C297" s="16"/>
      <c r="D297" s="20"/>
    </row>
    <row r="298" ht="21.95" customHeight="1" spans="1:4">
      <c r="A298" s="19" t="s">
        <v>307</v>
      </c>
      <c r="B298" s="16">
        <f t="shared" si="4"/>
        <v>0</v>
      </c>
      <c r="C298" s="16"/>
      <c r="D298" s="20"/>
    </row>
    <row r="299" ht="21.95" customHeight="1" spans="1:4">
      <c r="A299" s="19" t="s">
        <v>308</v>
      </c>
      <c r="B299" s="16">
        <f t="shared" si="4"/>
        <v>0</v>
      </c>
      <c r="C299" s="16"/>
      <c r="D299" s="20"/>
    </row>
    <row r="300" ht="21.95" customHeight="1" spans="1:4">
      <c r="A300" s="19" t="s">
        <v>309</v>
      </c>
      <c r="B300" s="16">
        <f t="shared" si="4"/>
        <v>0</v>
      </c>
      <c r="C300" s="16"/>
      <c r="D300" s="20"/>
    </row>
    <row r="301" ht="21.95" customHeight="1" spans="1:4">
      <c r="A301" s="19" t="s">
        <v>145</v>
      </c>
      <c r="B301" s="16">
        <f t="shared" si="4"/>
        <v>0</v>
      </c>
      <c r="C301" s="16"/>
      <c r="D301" s="20"/>
    </row>
    <row r="302" ht="21.95" customHeight="1" spans="1:4">
      <c r="A302" s="19" t="s">
        <v>310</v>
      </c>
      <c r="B302" s="16">
        <f t="shared" si="4"/>
        <v>0</v>
      </c>
      <c r="C302" s="16"/>
      <c r="D302" s="20"/>
    </row>
    <row r="303" ht="21.95" customHeight="1" spans="1:4">
      <c r="A303" s="19" t="s">
        <v>311</v>
      </c>
      <c r="B303" s="16">
        <f t="shared" si="4"/>
        <v>777403.83</v>
      </c>
      <c r="C303" s="16">
        <f>SUM(C304:C318)</f>
        <v>479803.83</v>
      </c>
      <c r="D303" s="20">
        <f>SUM(D304:D318)</f>
        <v>297600</v>
      </c>
    </row>
    <row r="304" ht="21.95" customHeight="1" spans="1:4">
      <c r="A304" s="19" t="s">
        <v>136</v>
      </c>
      <c r="B304" s="16">
        <f t="shared" si="4"/>
        <v>479803.83</v>
      </c>
      <c r="C304" s="16">
        <v>479803.83</v>
      </c>
      <c r="D304" s="20"/>
    </row>
    <row r="305" ht="21.95" customHeight="1" spans="1:4">
      <c r="A305" s="19" t="s">
        <v>137</v>
      </c>
      <c r="B305" s="16">
        <f t="shared" si="4"/>
        <v>0</v>
      </c>
      <c r="C305" s="16"/>
      <c r="D305" s="20"/>
    </row>
    <row r="306" ht="21.95" customHeight="1" spans="1:4">
      <c r="A306" s="19" t="s">
        <v>138</v>
      </c>
      <c r="B306" s="16">
        <f t="shared" si="4"/>
        <v>0</v>
      </c>
      <c r="C306" s="16"/>
      <c r="D306" s="20"/>
    </row>
    <row r="307" ht="21.95" customHeight="1" spans="1:4">
      <c r="A307" s="19" t="s">
        <v>312</v>
      </c>
      <c r="B307" s="16">
        <f t="shared" si="4"/>
        <v>247600</v>
      </c>
      <c r="C307" s="16"/>
      <c r="D307" s="20">
        <v>247600</v>
      </c>
    </row>
    <row r="308" ht="21.95" customHeight="1" spans="1:4">
      <c r="A308" s="19" t="s">
        <v>1144</v>
      </c>
      <c r="B308" s="16">
        <f t="shared" si="4"/>
        <v>0</v>
      </c>
      <c r="C308" s="16"/>
      <c r="D308" s="20"/>
    </row>
    <row r="309" ht="21.95" customHeight="1" spans="1:4">
      <c r="A309" s="19" t="s">
        <v>313</v>
      </c>
      <c r="B309" s="16">
        <f t="shared" si="4"/>
        <v>0</v>
      </c>
      <c r="C309" s="16"/>
      <c r="D309" s="20"/>
    </row>
    <row r="310" ht="21.95" customHeight="1" spans="1:4">
      <c r="A310" s="19" t="s">
        <v>314</v>
      </c>
      <c r="B310" s="16">
        <f t="shared" si="4"/>
        <v>0</v>
      </c>
      <c r="C310" s="16"/>
      <c r="D310" s="20"/>
    </row>
    <row r="311" ht="21.95" customHeight="1" spans="1:4">
      <c r="A311" s="19" t="s">
        <v>315</v>
      </c>
      <c r="B311" s="16">
        <f t="shared" si="4"/>
        <v>0</v>
      </c>
      <c r="C311" s="16"/>
      <c r="D311" s="20"/>
    </row>
    <row r="312" ht="21.95" customHeight="1" spans="1:4">
      <c r="A312" s="19" t="s">
        <v>316</v>
      </c>
      <c r="B312" s="16">
        <f t="shared" si="4"/>
        <v>0</v>
      </c>
      <c r="C312" s="16"/>
      <c r="D312" s="20"/>
    </row>
    <row r="313" ht="21.95" customHeight="1" spans="1:4">
      <c r="A313" s="19" t="s">
        <v>317</v>
      </c>
      <c r="B313" s="16">
        <f t="shared" si="4"/>
        <v>50000</v>
      </c>
      <c r="C313" s="16"/>
      <c r="D313" s="20">
        <v>50000</v>
      </c>
    </row>
    <row r="314" ht="21.95" customHeight="1" spans="1:4">
      <c r="A314" s="19" t="s">
        <v>318</v>
      </c>
      <c r="B314" s="16">
        <f t="shared" si="4"/>
        <v>0</v>
      </c>
      <c r="C314" s="16"/>
      <c r="D314" s="20"/>
    </row>
    <row r="315" ht="21.95" customHeight="1" spans="1:4">
      <c r="A315" s="19" t="s">
        <v>1145</v>
      </c>
      <c r="B315" s="16">
        <f t="shared" si="4"/>
        <v>0</v>
      </c>
      <c r="C315" s="16"/>
      <c r="D315" s="20"/>
    </row>
    <row r="316" ht="21.95" customHeight="1" spans="1:4">
      <c r="A316" s="19" t="s">
        <v>178</v>
      </c>
      <c r="B316" s="16">
        <f t="shared" si="4"/>
        <v>0</v>
      </c>
      <c r="C316" s="16"/>
      <c r="D316" s="20"/>
    </row>
    <row r="317" ht="21.95" customHeight="1" spans="1:4">
      <c r="A317" s="19" t="s">
        <v>145</v>
      </c>
      <c r="B317" s="16">
        <f t="shared" si="4"/>
        <v>0</v>
      </c>
      <c r="C317" s="16"/>
      <c r="D317" s="20"/>
    </row>
    <row r="318" ht="21.95" customHeight="1" spans="1:4">
      <c r="A318" s="19" t="s">
        <v>1146</v>
      </c>
      <c r="B318" s="16">
        <f t="shared" si="4"/>
        <v>0</v>
      </c>
      <c r="C318" s="16"/>
      <c r="D318" s="20"/>
    </row>
    <row r="319" ht="21.95" customHeight="1" spans="1:4">
      <c r="A319" s="19" t="s">
        <v>319</v>
      </c>
      <c r="B319" s="16">
        <f t="shared" si="4"/>
        <v>0</v>
      </c>
      <c r="C319" s="16"/>
      <c r="D319" s="20"/>
    </row>
    <row r="320" ht="21.95" customHeight="1" spans="1:4">
      <c r="A320" s="19" t="s">
        <v>136</v>
      </c>
      <c r="B320" s="16">
        <f t="shared" si="4"/>
        <v>0</v>
      </c>
      <c r="C320" s="16"/>
      <c r="D320" s="20"/>
    </row>
    <row r="321" ht="21.95" customHeight="1" spans="1:4">
      <c r="A321" s="19" t="s">
        <v>137</v>
      </c>
      <c r="B321" s="16">
        <f t="shared" si="4"/>
        <v>0</v>
      </c>
      <c r="C321" s="16"/>
      <c r="D321" s="20"/>
    </row>
    <row r="322" ht="21.95" customHeight="1" spans="1:4">
      <c r="A322" s="19" t="s">
        <v>138</v>
      </c>
      <c r="B322" s="16">
        <f t="shared" si="4"/>
        <v>0</v>
      </c>
      <c r="C322" s="16"/>
      <c r="D322" s="20"/>
    </row>
    <row r="323" ht="21.95" customHeight="1" spans="1:4">
      <c r="A323" s="19" t="s">
        <v>320</v>
      </c>
      <c r="B323" s="16">
        <f t="shared" si="4"/>
        <v>0</v>
      </c>
      <c r="C323" s="16"/>
      <c r="D323" s="20"/>
    </row>
    <row r="324" ht="21.95" customHeight="1" spans="1:4">
      <c r="A324" s="19" t="s">
        <v>321</v>
      </c>
      <c r="B324" s="16">
        <f t="shared" si="4"/>
        <v>0</v>
      </c>
      <c r="C324" s="16"/>
      <c r="D324" s="20"/>
    </row>
    <row r="325" ht="21.95" customHeight="1" spans="1:4">
      <c r="A325" s="19" t="s">
        <v>322</v>
      </c>
      <c r="B325" s="16">
        <f t="shared" si="4"/>
        <v>0</v>
      </c>
      <c r="C325" s="16"/>
      <c r="D325" s="20"/>
    </row>
    <row r="326" ht="21.95" customHeight="1" spans="1:4">
      <c r="A326" s="19" t="s">
        <v>178</v>
      </c>
      <c r="B326" s="16">
        <f t="shared" ref="B326:B389" si="5">C326+D326</f>
        <v>0</v>
      </c>
      <c r="C326" s="16"/>
      <c r="D326" s="20"/>
    </row>
    <row r="327" ht="21.95" customHeight="1" spans="1:4">
      <c r="A327" s="19" t="s">
        <v>145</v>
      </c>
      <c r="B327" s="16">
        <f t="shared" si="5"/>
        <v>0</v>
      </c>
      <c r="C327" s="16"/>
      <c r="D327" s="20"/>
    </row>
    <row r="328" ht="21.95" customHeight="1" spans="1:4">
      <c r="A328" s="19" t="s">
        <v>323</v>
      </c>
      <c r="B328" s="16">
        <f t="shared" si="5"/>
        <v>0</v>
      </c>
      <c r="C328" s="16"/>
      <c r="D328" s="20"/>
    </row>
    <row r="329" ht="21.95" customHeight="1" spans="1:4">
      <c r="A329" s="19" t="s">
        <v>324</v>
      </c>
      <c r="B329" s="16">
        <f t="shared" si="5"/>
        <v>0</v>
      </c>
      <c r="C329" s="16"/>
      <c r="D329" s="20"/>
    </row>
    <row r="330" ht="21.95" customHeight="1" spans="1:4">
      <c r="A330" s="19" t="s">
        <v>136</v>
      </c>
      <c r="B330" s="16">
        <f t="shared" si="5"/>
        <v>0</v>
      </c>
      <c r="C330" s="16"/>
      <c r="D330" s="20"/>
    </row>
    <row r="331" ht="21.95" customHeight="1" spans="1:4">
      <c r="A331" s="19" t="s">
        <v>137</v>
      </c>
      <c r="B331" s="16">
        <f t="shared" si="5"/>
        <v>0</v>
      </c>
      <c r="C331" s="16"/>
      <c r="D331" s="20"/>
    </row>
    <row r="332" ht="21.95" customHeight="1" spans="1:4">
      <c r="A332" s="19" t="s">
        <v>138</v>
      </c>
      <c r="B332" s="16">
        <f t="shared" si="5"/>
        <v>0</v>
      </c>
      <c r="C332" s="16"/>
      <c r="D332" s="20"/>
    </row>
    <row r="333" ht="21.95" customHeight="1" spans="1:4">
      <c r="A333" s="19" t="s">
        <v>325</v>
      </c>
      <c r="B333" s="16">
        <f t="shared" si="5"/>
        <v>0</v>
      </c>
      <c r="C333" s="16"/>
      <c r="D333" s="20"/>
    </row>
    <row r="334" ht="21.95" customHeight="1" spans="1:4">
      <c r="A334" s="19" t="s">
        <v>326</v>
      </c>
      <c r="B334" s="16">
        <f t="shared" si="5"/>
        <v>0</v>
      </c>
      <c r="C334" s="16"/>
      <c r="D334" s="20"/>
    </row>
    <row r="335" ht="21.95" customHeight="1" spans="1:4">
      <c r="A335" s="19" t="s">
        <v>327</v>
      </c>
      <c r="B335" s="16">
        <f t="shared" si="5"/>
        <v>0</v>
      </c>
      <c r="C335" s="16"/>
      <c r="D335" s="20"/>
    </row>
    <row r="336" ht="21.95" customHeight="1" spans="1:4">
      <c r="A336" s="19" t="s">
        <v>178</v>
      </c>
      <c r="B336" s="16">
        <f t="shared" si="5"/>
        <v>0</v>
      </c>
      <c r="C336" s="16"/>
      <c r="D336" s="20"/>
    </row>
    <row r="337" ht="21.95" customHeight="1" spans="1:4">
      <c r="A337" s="19" t="s">
        <v>145</v>
      </c>
      <c r="B337" s="16">
        <f t="shared" si="5"/>
        <v>0</v>
      </c>
      <c r="C337" s="16"/>
      <c r="D337" s="20"/>
    </row>
    <row r="338" ht="21.95" customHeight="1" spans="1:4">
      <c r="A338" s="19" t="s">
        <v>328</v>
      </c>
      <c r="B338" s="16">
        <f t="shared" si="5"/>
        <v>0</v>
      </c>
      <c r="C338" s="16"/>
      <c r="D338" s="20"/>
    </row>
    <row r="339" ht="21.95" customHeight="1" spans="1:4">
      <c r="A339" s="19" t="s">
        <v>329</v>
      </c>
      <c r="B339" s="16">
        <f t="shared" si="5"/>
        <v>0</v>
      </c>
      <c r="C339" s="16"/>
      <c r="D339" s="20"/>
    </row>
    <row r="340" ht="21.95" customHeight="1" spans="1:4">
      <c r="A340" s="19" t="s">
        <v>136</v>
      </c>
      <c r="B340" s="16">
        <f t="shared" si="5"/>
        <v>0</v>
      </c>
      <c r="C340" s="16"/>
      <c r="D340" s="20"/>
    </row>
    <row r="341" ht="21.95" customHeight="1" spans="1:4">
      <c r="A341" s="19" t="s">
        <v>137</v>
      </c>
      <c r="B341" s="16">
        <f t="shared" si="5"/>
        <v>0</v>
      </c>
      <c r="C341" s="16"/>
      <c r="D341" s="20"/>
    </row>
    <row r="342" ht="21.95" customHeight="1" spans="1:4">
      <c r="A342" s="19" t="s">
        <v>138</v>
      </c>
      <c r="B342" s="16">
        <f t="shared" si="5"/>
        <v>0</v>
      </c>
      <c r="C342" s="16"/>
      <c r="D342" s="20"/>
    </row>
    <row r="343" ht="21.95" customHeight="1" spans="1:4">
      <c r="A343" s="19" t="s">
        <v>330</v>
      </c>
      <c r="B343" s="16">
        <f t="shared" si="5"/>
        <v>0</v>
      </c>
      <c r="C343" s="16"/>
      <c r="D343" s="20"/>
    </row>
    <row r="344" ht="21.95" customHeight="1" spans="1:4">
      <c r="A344" s="19" t="s">
        <v>331</v>
      </c>
      <c r="B344" s="16">
        <f t="shared" si="5"/>
        <v>0</v>
      </c>
      <c r="C344" s="16"/>
      <c r="D344" s="20"/>
    </row>
    <row r="345" ht="21.95" customHeight="1" spans="1:4">
      <c r="A345" s="19" t="s">
        <v>145</v>
      </c>
      <c r="B345" s="16">
        <f t="shared" si="5"/>
        <v>0</v>
      </c>
      <c r="C345" s="16"/>
      <c r="D345" s="20"/>
    </row>
    <row r="346" ht="21.95" customHeight="1" spans="1:4">
      <c r="A346" s="19" t="s">
        <v>332</v>
      </c>
      <c r="B346" s="16">
        <f t="shared" si="5"/>
        <v>0</v>
      </c>
      <c r="C346" s="16"/>
      <c r="D346" s="20"/>
    </row>
    <row r="347" ht="21.95" customHeight="1" spans="1:4">
      <c r="A347" s="19" t="s">
        <v>333</v>
      </c>
      <c r="B347" s="16">
        <f t="shared" si="5"/>
        <v>0</v>
      </c>
      <c r="C347" s="16"/>
      <c r="D347" s="20"/>
    </row>
    <row r="348" ht="21.95" customHeight="1" spans="1:4">
      <c r="A348" s="19" t="s">
        <v>136</v>
      </c>
      <c r="B348" s="16">
        <f t="shared" si="5"/>
        <v>0</v>
      </c>
      <c r="C348" s="16"/>
      <c r="D348" s="20"/>
    </row>
    <row r="349" ht="21.95" customHeight="1" spans="1:4">
      <c r="A349" s="19" t="s">
        <v>137</v>
      </c>
      <c r="B349" s="16">
        <f t="shared" si="5"/>
        <v>0</v>
      </c>
      <c r="C349" s="16"/>
      <c r="D349" s="20"/>
    </row>
    <row r="350" ht="21.95" customHeight="1" spans="1:4">
      <c r="A350" s="19" t="s">
        <v>178</v>
      </c>
      <c r="B350" s="16">
        <f t="shared" si="5"/>
        <v>0</v>
      </c>
      <c r="C350" s="16"/>
      <c r="D350" s="20"/>
    </row>
    <row r="351" ht="21.95" customHeight="1" spans="1:4">
      <c r="A351" s="19" t="s">
        <v>334</v>
      </c>
      <c r="B351" s="16">
        <f t="shared" si="5"/>
        <v>0</v>
      </c>
      <c r="C351" s="16"/>
      <c r="D351" s="20"/>
    </row>
    <row r="352" ht="21.95" customHeight="1" spans="1:4">
      <c r="A352" s="19" t="s">
        <v>335</v>
      </c>
      <c r="B352" s="16">
        <f t="shared" si="5"/>
        <v>0</v>
      </c>
      <c r="C352" s="16"/>
      <c r="D352" s="20"/>
    </row>
    <row r="353" ht="21.95" customHeight="1" spans="1:4">
      <c r="A353" s="19" t="s">
        <v>336</v>
      </c>
      <c r="B353" s="16">
        <f t="shared" si="5"/>
        <v>6807067.78</v>
      </c>
      <c r="C353" s="16">
        <f>SUM(C354)</f>
        <v>1776556.64</v>
      </c>
      <c r="D353" s="20">
        <f>SUM(D354)</f>
        <v>5030511.14</v>
      </c>
    </row>
    <row r="354" ht="21.95" customHeight="1" spans="1:4">
      <c r="A354" s="19" t="s">
        <v>337</v>
      </c>
      <c r="B354" s="16">
        <f t="shared" si="5"/>
        <v>6807067.78</v>
      </c>
      <c r="C354" s="16">
        <v>1776556.64</v>
      </c>
      <c r="D354" s="20">
        <v>5030511.14</v>
      </c>
    </row>
    <row r="355" ht="21.95" customHeight="1" spans="1:4">
      <c r="A355" s="19" t="s">
        <v>338</v>
      </c>
      <c r="B355" s="16">
        <f t="shared" si="5"/>
        <v>0</v>
      </c>
      <c r="C355" s="16"/>
      <c r="D355" s="20"/>
    </row>
    <row r="356" ht="21.95" customHeight="1" spans="1:4">
      <c r="A356" s="19" t="s">
        <v>339</v>
      </c>
      <c r="B356" s="16">
        <f t="shared" si="5"/>
        <v>0</v>
      </c>
      <c r="C356" s="16"/>
      <c r="D356" s="20"/>
    </row>
    <row r="357" ht="21.95" customHeight="1" spans="1:4">
      <c r="A357" s="19" t="s">
        <v>136</v>
      </c>
      <c r="B357" s="16">
        <f t="shared" si="5"/>
        <v>0</v>
      </c>
      <c r="C357" s="16"/>
      <c r="D357" s="20"/>
    </row>
    <row r="358" ht="21.95" customHeight="1" spans="1:4">
      <c r="A358" s="19" t="s">
        <v>137</v>
      </c>
      <c r="B358" s="16">
        <f t="shared" si="5"/>
        <v>0</v>
      </c>
      <c r="C358" s="16"/>
      <c r="D358" s="20"/>
    </row>
    <row r="359" ht="21.95" customHeight="1" spans="1:4">
      <c r="A359" s="19" t="s">
        <v>138</v>
      </c>
      <c r="B359" s="16">
        <f t="shared" si="5"/>
        <v>0</v>
      </c>
      <c r="C359" s="16"/>
      <c r="D359" s="20"/>
    </row>
    <row r="360" ht="21.95" customHeight="1" spans="1:4">
      <c r="A360" s="19" t="s">
        <v>340</v>
      </c>
      <c r="B360" s="16">
        <f t="shared" si="5"/>
        <v>0</v>
      </c>
      <c r="C360" s="16"/>
      <c r="D360" s="20"/>
    </row>
    <row r="361" ht="21.95" customHeight="1" spans="1:4">
      <c r="A361" s="19" t="s">
        <v>341</v>
      </c>
      <c r="B361" s="16">
        <f t="shared" si="5"/>
        <v>0</v>
      </c>
      <c r="C361" s="16"/>
      <c r="D361" s="20"/>
    </row>
    <row r="362" ht="21.95" customHeight="1" spans="1:4">
      <c r="A362" s="19" t="s">
        <v>342</v>
      </c>
      <c r="B362" s="16">
        <f t="shared" si="5"/>
        <v>0</v>
      </c>
      <c r="C362" s="16"/>
      <c r="D362" s="20"/>
    </row>
    <row r="363" ht="21.95" customHeight="1" spans="1:4">
      <c r="A363" s="19" t="s">
        <v>343</v>
      </c>
      <c r="B363" s="16">
        <f t="shared" si="5"/>
        <v>0</v>
      </c>
      <c r="C363" s="16"/>
      <c r="D363" s="20"/>
    </row>
    <row r="364" ht="21.95" customHeight="1" spans="1:4">
      <c r="A364" s="19" t="s">
        <v>344</v>
      </c>
      <c r="B364" s="16">
        <f t="shared" si="5"/>
        <v>0</v>
      </c>
      <c r="C364" s="16"/>
      <c r="D364" s="20"/>
    </row>
    <row r="365" ht="21.95" customHeight="1" spans="1:4">
      <c r="A365" s="19" t="s">
        <v>345</v>
      </c>
      <c r="B365" s="16">
        <f t="shared" si="5"/>
        <v>0</v>
      </c>
      <c r="C365" s="16"/>
      <c r="D365" s="20"/>
    </row>
    <row r="366" ht="21.95" customHeight="1" spans="1:4">
      <c r="A366" s="19" t="s">
        <v>346</v>
      </c>
      <c r="B366" s="16">
        <f t="shared" si="5"/>
        <v>0</v>
      </c>
      <c r="C366" s="16"/>
      <c r="D366" s="20"/>
    </row>
    <row r="367" ht="21.95" customHeight="1" spans="1:4">
      <c r="A367" s="19" t="s">
        <v>347</v>
      </c>
      <c r="B367" s="16">
        <f t="shared" si="5"/>
        <v>0</v>
      </c>
      <c r="C367" s="16"/>
      <c r="D367" s="20"/>
    </row>
    <row r="368" ht="21.95" customHeight="1" spans="1:4">
      <c r="A368" s="19" t="s">
        <v>348</v>
      </c>
      <c r="B368" s="16">
        <f t="shared" si="5"/>
        <v>0</v>
      </c>
      <c r="C368" s="16"/>
      <c r="D368" s="20"/>
    </row>
    <row r="369" ht="21.95" customHeight="1" spans="1:4">
      <c r="A369" s="19" t="s">
        <v>349</v>
      </c>
      <c r="B369" s="16">
        <f t="shared" si="5"/>
        <v>0</v>
      </c>
      <c r="C369" s="16"/>
      <c r="D369" s="20"/>
    </row>
    <row r="370" ht="21.95" customHeight="1" spans="1:4">
      <c r="A370" s="19" t="s">
        <v>350</v>
      </c>
      <c r="B370" s="16">
        <f t="shared" si="5"/>
        <v>0</v>
      </c>
      <c r="C370" s="16"/>
      <c r="D370" s="20"/>
    </row>
    <row r="371" ht="21.95" customHeight="1" spans="1:4">
      <c r="A371" s="19" t="s">
        <v>351</v>
      </c>
      <c r="B371" s="16">
        <f t="shared" si="5"/>
        <v>0</v>
      </c>
      <c r="C371" s="16"/>
      <c r="D371" s="20"/>
    </row>
    <row r="372" ht="21.95" customHeight="1" spans="1:4">
      <c r="A372" s="19" t="s">
        <v>352</v>
      </c>
      <c r="B372" s="16">
        <f t="shared" si="5"/>
        <v>0</v>
      </c>
      <c r="C372" s="16"/>
      <c r="D372" s="20"/>
    </row>
    <row r="373" ht="21.95" customHeight="1" spans="1:4">
      <c r="A373" s="19" t="s">
        <v>353</v>
      </c>
      <c r="B373" s="16">
        <f t="shared" si="5"/>
        <v>0</v>
      </c>
      <c r="C373" s="16"/>
      <c r="D373" s="20"/>
    </row>
    <row r="374" ht="21.95" customHeight="1" spans="1:4">
      <c r="A374" s="19" t="s">
        <v>354</v>
      </c>
      <c r="B374" s="16">
        <f t="shared" si="5"/>
        <v>0</v>
      </c>
      <c r="C374" s="16"/>
      <c r="D374" s="20"/>
    </row>
    <row r="375" ht="21.95" customHeight="1" spans="1:4">
      <c r="A375" s="19" t="s">
        <v>355</v>
      </c>
      <c r="B375" s="16">
        <f t="shared" si="5"/>
        <v>0</v>
      </c>
      <c r="C375" s="16"/>
      <c r="D375" s="20"/>
    </row>
    <row r="376" ht="21.95" customHeight="1" spans="1:4">
      <c r="A376" s="19" t="s">
        <v>356</v>
      </c>
      <c r="B376" s="16">
        <f t="shared" si="5"/>
        <v>0</v>
      </c>
      <c r="C376" s="16"/>
      <c r="D376" s="20"/>
    </row>
    <row r="377" ht="21.95" customHeight="1" spans="1:4">
      <c r="A377" s="19" t="s">
        <v>357</v>
      </c>
      <c r="B377" s="16">
        <f t="shared" si="5"/>
        <v>0</v>
      </c>
      <c r="C377" s="16"/>
      <c r="D377" s="20"/>
    </row>
    <row r="378" ht="21.95" customHeight="1" spans="1:4">
      <c r="A378" s="19" t="s">
        <v>358</v>
      </c>
      <c r="B378" s="16">
        <f t="shared" si="5"/>
        <v>0</v>
      </c>
      <c r="C378" s="16"/>
      <c r="D378" s="20"/>
    </row>
    <row r="379" ht="21.95" customHeight="1" spans="1:4">
      <c r="A379" s="19" t="s">
        <v>359</v>
      </c>
      <c r="B379" s="16">
        <f t="shared" si="5"/>
        <v>0</v>
      </c>
      <c r="C379" s="16"/>
      <c r="D379" s="20"/>
    </row>
    <row r="380" ht="21.95" customHeight="1" spans="1:4">
      <c r="A380" s="19" t="s">
        <v>360</v>
      </c>
      <c r="B380" s="16">
        <f t="shared" si="5"/>
        <v>0</v>
      </c>
      <c r="C380" s="16"/>
      <c r="D380" s="20"/>
    </row>
    <row r="381" ht="21.95" customHeight="1" spans="1:4">
      <c r="A381" s="19" t="s">
        <v>361</v>
      </c>
      <c r="B381" s="16">
        <f t="shared" si="5"/>
        <v>0</v>
      </c>
      <c r="C381" s="16"/>
      <c r="D381" s="20"/>
    </row>
    <row r="382" ht="21.95" customHeight="1" spans="1:4">
      <c r="A382" s="19" t="s">
        <v>362</v>
      </c>
      <c r="B382" s="16">
        <f t="shared" si="5"/>
        <v>0</v>
      </c>
      <c r="C382" s="16"/>
      <c r="D382" s="20"/>
    </row>
    <row r="383" ht="21.95" customHeight="1" spans="1:4">
      <c r="A383" s="19" t="s">
        <v>363</v>
      </c>
      <c r="B383" s="16">
        <f t="shared" si="5"/>
        <v>0</v>
      </c>
      <c r="C383" s="16"/>
      <c r="D383" s="20"/>
    </row>
    <row r="384" ht="21.95" customHeight="1" spans="1:4">
      <c r="A384" s="19" t="s">
        <v>364</v>
      </c>
      <c r="B384" s="16">
        <f t="shared" si="5"/>
        <v>0</v>
      </c>
      <c r="C384" s="16"/>
      <c r="D384" s="20"/>
    </row>
    <row r="385" ht="21.95" customHeight="1" spans="1:4">
      <c r="A385" s="19" t="s">
        <v>365</v>
      </c>
      <c r="B385" s="16">
        <f t="shared" si="5"/>
        <v>0</v>
      </c>
      <c r="C385" s="16"/>
      <c r="D385" s="20"/>
    </row>
    <row r="386" ht="21.95" customHeight="1" spans="1:4">
      <c r="A386" s="19" t="s">
        <v>366</v>
      </c>
      <c r="B386" s="16">
        <f t="shared" si="5"/>
        <v>0</v>
      </c>
      <c r="C386" s="16"/>
      <c r="D386" s="20"/>
    </row>
    <row r="387" ht="21.95" customHeight="1" spans="1:4">
      <c r="A387" s="19" t="s">
        <v>367</v>
      </c>
      <c r="B387" s="16">
        <f t="shared" si="5"/>
        <v>0</v>
      </c>
      <c r="C387" s="16"/>
      <c r="D387" s="20"/>
    </row>
    <row r="388" ht="21.95" customHeight="1" spans="1:4">
      <c r="A388" s="19" t="s">
        <v>368</v>
      </c>
      <c r="B388" s="16">
        <f t="shared" si="5"/>
        <v>0</v>
      </c>
      <c r="C388" s="16"/>
      <c r="D388" s="20"/>
    </row>
    <row r="389" ht="21.95" customHeight="1" spans="1:4">
      <c r="A389" s="19" t="s">
        <v>369</v>
      </c>
      <c r="B389" s="16">
        <f t="shared" si="5"/>
        <v>0</v>
      </c>
      <c r="C389" s="16"/>
      <c r="D389" s="20"/>
    </row>
    <row r="390" ht="21.95" customHeight="1" spans="1:4">
      <c r="A390" s="19" t="s">
        <v>370</v>
      </c>
      <c r="B390" s="16">
        <f t="shared" ref="B390:B453" si="6">C390+D390</f>
        <v>0</v>
      </c>
      <c r="C390" s="16"/>
      <c r="D390" s="20"/>
    </row>
    <row r="391" ht="21.95" customHeight="1" spans="1:4">
      <c r="A391" s="19" t="s">
        <v>371</v>
      </c>
      <c r="B391" s="16">
        <f t="shared" si="6"/>
        <v>0</v>
      </c>
      <c r="C391" s="16"/>
      <c r="D391" s="20"/>
    </row>
    <row r="392" ht="21.95" customHeight="1" spans="1:4">
      <c r="A392" s="19" t="s">
        <v>372</v>
      </c>
      <c r="B392" s="16">
        <f t="shared" si="6"/>
        <v>0</v>
      </c>
      <c r="C392" s="16"/>
      <c r="D392" s="20"/>
    </row>
    <row r="393" ht="21.95" customHeight="1" spans="1:4">
      <c r="A393" s="19" t="s">
        <v>373</v>
      </c>
      <c r="B393" s="16">
        <f t="shared" si="6"/>
        <v>0</v>
      </c>
      <c r="C393" s="16"/>
      <c r="D393" s="20"/>
    </row>
    <row r="394" ht="21.95" customHeight="1" spans="1:4">
      <c r="A394" s="19" t="s">
        <v>374</v>
      </c>
      <c r="B394" s="16">
        <f t="shared" si="6"/>
        <v>0</v>
      </c>
      <c r="C394" s="16"/>
      <c r="D394" s="20"/>
    </row>
    <row r="395" ht="21.95" customHeight="1" spans="1:4">
      <c r="A395" s="19" t="s">
        <v>375</v>
      </c>
      <c r="B395" s="16">
        <f t="shared" si="6"/>
        <v>0</v>
      </c>
      <c r="C395" s="16"/>
      <c r="D395" s="20"/>
    </row>
    <row r="396" ht="21.95" customHeight="1" spans="1:4">
      <c r="A396" s="19" t="s">
        <v>376</v>
      </c>
      <c r="B396" s="16">
        <f t="shared" si="6"/>
        <v>0</v>
      </c>
      <c r="C396" s="16"/>
      <c r="D396" s="20"/>
    </row>
    <row r="397" ht="21.95" customHeight="1" spans="1:4">
      <c r="A397" s="19" t="s">
        <v>377</v>
      </c>
      <c r="B397" s="16">
        <f t="shared" si="6"/>
        <v>0</v>
      </c>
      <c r="C397" s="16"/>
      <c r="D397" s="20"/>
    </row>
    <row r="398" ht="21.95" customHeight="1" spans="1:4">
      <c r="A398" s="19" t="s">
        <v>378</v>
      </c>
      <c r="B398" s="16">
        <f t="shared" si="6"/>
        <v>0</v>
      </c>
      <c r="C398" s="16"/>
      <c r="D398" s="20"/>
    </row>
    <row r="399" ht="21.95" customHeight="1" spans="1:4">
      <c r="A399" s="19" t="s">
        <v>379</v>
      </c>
      <c r="B399" s="16">
        <f t="shared" si="6"/>
        <v>0</v>
      </c>
      <c r="C399" s="16"/>
      <c r="D399" s="20"/>
    </row>
    <row r="400" ht="21.95" customHeight="1" spans="1:4">
      <c r="A400" s="19" t="s">
        <v>380</v>
      </c>
      <c r="B400" s="16">
        <f t="shared" si="6"/>
        <v>0</v>
      </c>
      <c r="C400" s="16"/>
      <c r="D400" s="20"/>
    </row>
    <row r="401" ht="21.95" customHeight="1" spans="1:4">
      <c r="A401" s="19" t="s">
        <v>381</v>
      </c>
      <c r="B401" s="16">
        <f t="shared" si="6"/>
        <v>0</v>
      </c>
      <c r="C401" s="16"/>
      <c r="D401" s="20"/>
    </row>
    <row r="402" ht="21.95" customHeight="1" spans="1:4">
      <c r="A402" s="19" t="s">
        <v>382</v>
      </c>
      <c r="B402" s="16">
        <f t="shared" si="6"/>
        <v>0</v>
      </c>
      <c r="C402" s="16"/>
      <c r="D402" s="20"/>
    </row>
    <row r="403" ht="21.95" customHeight="1" spans="1:4">
      <c r="A403" s="19" t="s">
        <v>383</v>
      </c>
      <c r="B403" s="16">
        <f t="shared" si="6"/>
        <v>0</v>
      </c>
      <c r="C403" s="16"/>
      <c r="D403" s="20"/>
    </row>
    <row r="404" ht="21.95" customHeight="1" spans="1:4">
      <c r="A404" s="19" t="s">
        <v>384</v>
      </c>
      <c r="B404" s="16">
        <f t="shared" si="6"/>
        <v>0</v>
      </c>
      <c r="C404" s="16"/>
      <c r="D404" s="20"/>
    </row>
    <row r="405" ht="21.95" customHeight="1" spans="1:4">
      <c r="A405" s="19" t="s">
        <v>385</v>
      </c>
      <c r="B405" s="16">
        <f t="shared" si="6"/>
        <v>0</v>
      </c>
      <c r="C405" s="16"/>
      <c r="D405" s="20"/>
    </row>
    <row r="406" ht="21.95" customHeight="1" spans="1:4">
      <c r="A406" s="19" t="s">
        <v>386</v>
      </c>
      <c r="B406" s="16">
        <f t="shared" si="6"/>
        <v>0</v>
      </c>
      <c r="C406" s="16"/>
      <c r="D406" s="20"/>
    </row>
    <row r="407" ht="21.95" customHeight="1" spans="1:4">
      <c r="A407" s="19" t="s">
        <v>387</v>
      </c>
      <c r="B407" s="16">
        <f t="shared" si="6"/>
        <v>0</v>
      </c>
      <c r="C407" s="16"/>
      <c r="D407" s="20"/>
    </row>
    <row r="408" ht="21.95" customHeight="1" spans="1:4">
      <c r="A408" s="19" t="s">
        <v>388</v>
      </c>
      <c r="B408" s="16">
        <f t="shared" si="6"/>
        <v>0</v>
      </c>
      <c r="C408" s="16"/>
      <c r="D408" s="20"/>
    </row>
    <row r="409" ht="21.95" customHeight="1" spans="1:4">
      <c r="A409" s="19" t="s">
        <v>389</v>
      </c>
      <c r="B409" s="16">
        <f t="shared" si="6"/>
        <v>0</v>
      </c>
      <c r="C409" s="16"/>
      <c r="D409" s="20"/>
    </row>
    <row r="410" ht="21.95" customHeight="1" spans="1:4">
      <c r="A410" s="19" t="s">
        <v>390</v>
      </c>
      <c r="B410" s="16">
        <f t="shared" si="6"/>
        <v>0</v>
      </c>
      <c r="C410" s="16"/>
      <c r="D410" s="20"/>
    </row>
    <row r="411" ht="21.95" customHeight="1" spans="1:4">
      <c r="A411" s="19" t="s">
        <v>136</v>
      </c>
      <c r="B411" s="16">
        <f t="shared" si="6"/>
        <v>0</v>
      </c>
      <c r="C411" s="16"/>
      <c r="D411" s="20"/>
    </row>
    <row r="412" ht="21.95" customHeight="1" spans="1:4">
      <c r="A412" s="19" t="s">
        <v>137</v>
      </c>
      <c r="B412" s="16">
        <f t="shared" si="6"/>
        <v>0</v>
      </c>
      <c r="C412" s="16"/>
      <c r="D412" s="20"/>
    </row>
    <row r="413" ht="21.95" customHeight="1" spans="1:4">
      <c r="A413" s="19" t="s">
        <v>138</v>
      </c>
      <c r="B413" s="16">
        <f t="shared" si="6"/>
        <v>0</v>
      </c>
      <c r="C413" s="16"/>
      <c r="D413" s="20"/>
    </row>
    <row r="414" ht="21.95" customHeight="1" spans="1:4">
      <c r="A414" s="19" t="s">
        <v>391</v>
      </c>
      <c r="B414" s="16">
        <f t="shared" si="6"/>
        <v>0</v>
      </c>
      <c r="C414" s="16"/>
      <c r="D414" s="20"/>
    </row>
    <row r="415" ht="21.95" customHeight="1" spans="1:4">
      <c r="A415" s="19" t="s">
        <v>392</v>
      </c>
      <c r="B415" s="16">
        <f t="shared" si="6"/>
        <v>0</v>
      </c>
      <c r="C415" s="16"/>
      <c r="D415" s="20"/>
    </row>
    <row r="416" ht="21.95" customHeight="1" spans="1:4">
      <c r="A416" s="19" t="s">
        <v>393</v>
      </c>
      <c r="B416" s="16">
        <f t="shared" si="6"/>
        <v>0</v>
      </c>
      <c r="C416" s="16"/>
      <c r="D416" s="20"/>
    </row>
    <row r="417" ht="21.95" customHeight="1" spans="1:4">
      <c r="A417" s="19" t="s">
        <v>394</v>
      </c>
      <c r="B417" s="16">
        <f t="shared" si="6"/>
        <v>0</v>
      </c>
      <c r="C417" s="16"/>
      <c r="D417" s="20"/>
    </row>
    <row r="418" ht="21.95" customHeight="1" spans="1:4">
      <c r="A418" s="19" t="s">
        <v>395</v>
      </c>
      <c r="B418" s="16">
        <f t="shared" si="6"/>
        <v>0</v>
      </c>
      <c r="C418" s="16"/>
      <c r="D418" s="20"/>
    </row>
    <row r="419" ht="21.95" customHeight="1" spans="1:4">
      <c r="A419" s="19" t="s">
        <v>396</v>
      </c>
      <c r="B419" s="16">
        <f t="shared" si="6"/>
        <v>0</v>
      </c>
      <c r="C419" s="16"/>
      <c r="D419" s="20"/>
    </row>
    <row r="420" ht="21.95" customHeight="1" spans="1:4">
      <c r="A420" s="19" t="s">
        <v>397</v>
      </c>
      <c r="B420" s="16">
        <f t="shared" si="6"/>
        <v>0</v>
      </c>
      <c r="C420" s="16"/>
      <c r="D420" s="20"/>
    </row>
    <row r="421" ht="21.95" customHeight="1" spans="1:4">
      <c r="A421" s="19" t="s">
        <v>398</v>
      </c>
      <c r="B421" s="16">
        <f t="shared" si="6"/>
        <v>0</v>
      </c>
      <c r="C421" s="16"/>
      <c r="D421" s="20"/>
    </row>
    <row r="422" ht="21.95" customHeight="1" spans="1:4">
      <c r="A422" s="19" t="s">
        <v>399</v>
      </c>
      <c r="B422" s="16">
        <f t="shared" si="6"/>
        <v>0</v>
      </c>
      <c r="C422" s="16"/>
      <c r="D422" s="20"/>
    </row>
    <row r="423" ht="21.95" customHeight="1" spans="1:4">
      <c r="A423" s="19" t="s">
        <v>400</v>
      </c>
      <c r="B423" s="16">
        <f t="shared" si="6"/>
        <v>0</v>
      </c>
      <c r="C423" s="16"/>
      <c r="D423" s="20"/>
    </row>
    <row r="424" ht="21.95" customHeight="1" spans="1:4">
      <c r="A424" s="19" t="s">
        <v>401</v>
      </c>
      <c r="B424" s="16">
        <f t="shared" si="6"/>
        <v>0</v>
      </c>
      <c r="C424" s="16"/>
      <c r="D424" s="20"/>
    </row>
    <row r="425" ht="21.95" customHeight="1" spans="1:4">
      <c r="A425" s="19" t="s">
        <v>393</v>
      </c>
      <c r="B425" s="16">
        <f t="shared" si="6"/>
        <v>0</v>
      </c>
      <c r="C425" s="16"/>
      <c r="D425" s="20"/>
    </row>
    <row r="426" ht="21.95" customHeight="1" spans="1:4">
      <c r="A426" s="19" t="s">
        <v>402</v>
      </c>
      <c r="B426" s="16">
        <f t="shared" si="6"/>
        <v>0</v>
      </c>
      <c r="C426" s="16"/>
      <c r="D426" s="20"/>
    </row>
    <row r="427" ht="21.95" customHeight="1" spans="1:4">
      <c r="A427" s="19" t="s">
        <v>403</v>
      </c>
      <c r="B427" s="16">
        <f t="shared" si="6"/>
        <v>0</v>
      </c>
      <c r="C427" s="16"/>
      <c r="D427" s="20"/>
    </row>
    <row r="428" ht="21.95" customHeight="1" spans="1:4">
      <c r="A428" s="19" t="s">
        <v>404</v>
      </c>
      <c r="B428" s="16">
        <f t="shared" si="6"/>
        <v>0</v>
      </c>
      <c r="C428" s="16"/>
      <c r="D428" s="20"/>
    </row>
    <row r="429" ht="21.95" customHeight="1" spans="1:4">
      <c r="A429" s="19" t="s">
        <v>405</v>
      </c>
      <c r="B429" s="16">
        <f t="shared" si="6"/>
        <v>0</v>
      </c>
      <c r="C429" s="16"/>
      <c r="D429" s="20"/>
    </row>
    <row r="430" ht="21.95" customHeight="1" spans="1:4">
      <c r="A430" s="19" t="s">
        <v>406</v>
      </c>
      <c r="B430" s="16">
        <f t="shared" si="6"/>
        <v>0</v>
      </c>
      <c r="C430" s="16"/>
      <c r="D430" s="20"/>
    </row>
    <row r="431" ht="21.95" customHeight="1" spans="1:4">
      <c r="A431" s="19" t="s">
        <v>393</v>
      </c>
      <c r="B431" s="16">
        <f t="shared" si="6"/>
        <v>0</v>
      </c>
      <c r="C431" s="16"/>
      <c r="D431" s="20"/>
    </row>
    <row r="432" ht="21.95" customHeight="1" spans="1:4">
      <c r="A432" s="19" t="s">
        <v>407</v>
      </c>
      <c r="B432" s="16">
        <f t="shared" si="6"/>
        <v>0</v>
      </c>
      <c r="C432" s="16"/>
      <c r="D432" s="20"/>
    </row>
    <row r="433" ht="21.95" customHeight="1" spans="1:4">
      <c r="A433" s="19" t="s">
        <v>408</v>
      </c>
      <c r="B433" s="16">
        <f t="shared" si="6"/>
        <v>0</v>
      </c>
      <c r="C433" s="16"/>
      <c r="D433" s="20"/>
    </row>
    <row r="434" ht="21.95" customHeight="1" spans="1:4">
      <c r="A434" s="19" t="s">
        <v>409</v>
      </c>
      <c r="B434" s="16">
        <f t="shared" si="6"/>
        <v>0</v>
      </c>
      <c r="C434" s="16"/>
      <c r="D434" s="20"/>
    </row>
    <row r="435" ht="21.95" customHeight="1" spans="1:4">
      <c r="A435" s="19" t="s">
        <v>410</v>
      </c>
      <c r="B435" s="16">
        <f t="shared" si="6"/>
        <v>0</v>
      </c>
      <c r="C435" s="16"/>
      <c r="D435" s="20"/>
    </row>
    <row r="436" ht="21.95" customHeight="1" spans="1:4">
      <c r="A436" s="19" t="s">
        <v>411</v>
      </c>
      <c r="B436" s="16">
        <f t="shared" si="6"/>
        <v>0</v>
      </c>
      <c r="C436" s="16"/>
      <c r="D436" s="20"/>
    </row>
    <row r="437" ht="21.95" customHeight="1" spans="1:4">
      <c r="A437" s="19" t="s">
        <v>393</v>
      </c>
      <c r="B437" s="16">
        <f t="shared" si="6"/>
        <v>0</v>
      </c>
      <c r="C437" s="16"/>
      <c r="D437" s="20"/>
    </row>
    <row r="438" ht="21.95" customHeight="1" spans="1:4">
      <c r="A438" s="19" t="s">
        <v>412</v>
      </c>
      <c r="B438" s="16">
        <f t="shared" si="6"/>
        <v>0</v>
      </c>
      <c r="C438" s="16"/>
      <c r="D438" s="20"/>
    </row>
    <row r="439" ht="21.95" customHeight="1" spans="1:4">
      <c r="A439" s="19" t="s">
        <v>413</v>
      </c>
      <c r="B439" s="16">
        <f t="shared" si="6"/>
        <v>0</v>
      </c>
      <c r="C439" s="16"/>
      <c r="D439" s="20"/>
    </row>
    <row r="440" ht="21.95" customHeight="1" spans="1:4">
      <c r="A440" s="19" t="s">
        <v>414</v>
      </c>
      <c r="B440" s="16">
        <f t="shared" si="6"/>
        <v>0</v>
      </c>
      <c r="C440" s="16"/>
      <c r="D440" s="20"/>
    </row>
    <row r="441" ht="21.95" customHeight="1" spans="1:4">
      <c r="A441" s="19" t="s">
        <v>415</v>
      </c>
      <c r="B441" s="16">
        <f t="shared" si="6"/>
        <v>0</v>
      </c>
      <c r="C441" s="16"/>
      <c r="D441" s="20"/>
    </row>
    <row r="442" ht="21.95" customHeight="1" spans="1:4">
      <c r="A442" s="19" t="s">
        <v>416</v>
      </c>
      <c r="B442" s="16">
        <f t="shared" si="6"/>
        <v>0</v>
      </c>
      <c r="C442" s="16"/>
      <c r="D442" s="20"/>
    </row>
    <row r="443" ht="21.95" customHeight="1" spans="1:4">
      <c r="A443" s="19" t="s">
        <v>417</v>
      </c>
      <c r="B443" s="16">
        <f t="shared" si="6"/>
        <v>0</v>
      </c>
      <c r="C443" s="16"/>
      <c r="D443" s="20"/>
    </row>
    <row r="444" ht="21.95" customHeight="1" spans="1:4">
      <c r="A444" s="19" t="s">
        <v>418</v>
      </c>
      <c r="B444" s="16">
        <f t="shared" si="6"/>
        <v>0</v>
      </c>
      <c r="C444" s="16"/>
      <c r="D444" s="20"/>
    </row>
    <row r="445" ht="21.95" customHeight="1" spans="1:4">
      <c r="A445" s="19" t="s">
        <v>419</v>
      </c>
      <c r="B445" s="16">
        <f t="shared" si="6"/>
        <v>0</v>
      </c>
      <c r="C445" s="16"/>
      <c r="D445" s="20"/>
    </row>
    <row r="446" ht="21.95" customHeight="1" spans="1:4">
      <c r="A446" s="19" t="s">
        <v>420</v>
      </c>
      <c r="B446" s="16">
        <f t="shared" si="6"/>
        <v>0</v>
      </c>
      <c r="C446" s="16"/>
      <c r="D446" s="20"/>
    </row>
    <row r="447" ht="21.95" customHeight="1" spans="1:4">
      <c r="A447" s="19" t="s">
        <v>393</v>
      </c>
      <c r="B447" s="16">
        <f t="shared" si="6"/>
        <v>0</v>
      </c>
      <c r="C447" s="16"/>
      <c r="D447" s="20"/>
    </row>
    <row r="448" ht="21.95" customHeight="1" spans="1:4">
      <c r="A448" s="19" t="s">
        <v>421</v>
      </c>
      <c r="B448" s="16">
        <f t="shared" si="6"/>
        <v>0</v>
      </c>
      <c r="C448" s="16"/>
      <c r="D448" s="20"/>
    </row>
    <row r="449" ht="21.95" customHeight="1" spans="1:4">
      <c r="A449" s="19" t="s">
        <v>422</v>
      </c>
      <c r="B449" s="16">
        <f t="shared" si="6"/>
        <v>0</v>
      </c>
      <c r="C449" s="16"/>
      <c r="D449" s="20"/>
    </row>
    <row r="450" ht="21.95" customHeight="1" spans="1:4">
      <c r="A450" s="19" t="s">
        <v>423</v>
      </c>
      <c r="B450" s="16">
        <f t="shared" si="6"/>
        <v>0</v>
      </c>
      <c r="C450" s="16"/>
      <c r="D450" s="20"/>
    </row>
    <row r="451" ht="21.95" customHeight="1" spans="1:4">
      <c r="A451" s="19" t="s">
        <v>424</v>
      </c>
      <c r="B451" s="16">
        <f t="shared" si="6"/>
        <v>0</v>
      </c>
      <c r="C451" s="16"/>
      <c r="D451" s="20"/>
    </row>
    <row r="452" ht="21.95" customHeight="1" spans="1:4">
      <c r="A452" s="19" t="s">
        <v>425</v>
      </c>
      <c r="B452" s="16">
        <f t="shared" si="6"/>
        <v>0</v>
      </c>
      <c r="C452" s="16"/>
      <c r="D452" s="20"/>
    </row>
    <row r="453" ht="21.95" customHeight="1" spans="1:4">
      <c r="A453" s="19" t="s">
        <v>426</v>
      </c>
      <c r="B453" s="16">
        <f t="shared" si="6"/>
        <v>0</v>
      </c>
      <c r="C453" s="16"/>
      <c r="D453" s="20"/>
    </row>
    <row r="454" ht="21.95" customHeight="1" spans="1:4">
      <c r="A454" s="19" t="s">
        <v>427</v>
      </c>
      <c r="B454" s="16">
        <f t="shared" ref="B454:B517" si="7">C454+D454</f>
        <v>0</v>
      </c>
      <c r="C454" s="16"/>
      <c r="D454" s="20"/>
    </row>
    <row r="455" ht="21.95" customHeight="1" spans="1:4">
      <c r="A455" s="19" t="s">
        <v>428</v>
      </c>
      <c r="B455" s="16">
        <f t="shared" si="7"/>
        <v>0</v>
      </c>
      <c r="C455" s="16"/>
      <c r="D455" s="20"/>
    </row>
    <row r="456" ht="21.95" customHeight="1" spans="1:4">
      <c r="A456" s="19" t="s">
        <v>429</v>
      </c>
      <c r="B456" s="16">
        <f t="shared" si="7"/>
        <v>0</v>
      </c>
      <c r="C456" s="16"/>
      <c r="D456" s="20"/>
    </row>
    <row r="457" ht="21.95" customHeight="1" spans="1:4">
      <c r="A457" s="19" t="s">
        <v>430</v>
      </c>
      <c r="B457" s="16">
        <f t="shared" si="7"/>
        <v>0</v>
      </c>
      <c r="C457" s="16"/>
      <c r="D457" s="20"/>
    </row>
    <row r="458" ht="21.95" customHeight="1" spans="1:4">
      <c r="A458" s="19" t="s">
        <v>431</v>
      </c>
      <c r="B458" s="16">
        <f t="shared" si="7"/>
        <v>0</v>
      </c>
      <c r="C458" s="16"/>
      <c r="D458" s="20"/>
    </row>
    <row r="459" ht="21.95" customHeight="1" spans="1:4">
      <c r="A459" s="19" t="s">
        <v>432</v>
      </c>
      <c r="B459" s="16">
        <f t="shared" si="7"/>
        <v>0</v>
      </c>
      <c r="C459" s="16"/>
      <c r="D459" s="20"/>
    </row>
    <row r="460" ht="21.95" customHeight="1" spans="1:4">
      <c r="A460" s="19" t="s">
        <v>433</v>
      </c>
      <c r="B460" s="16">
        <f t="shared" si="7"/>
        <v>0</v>
      </c>
      <c r="C460" s="16"/>
      <c r="D460" s="20"/>
    </row>
    <row r="461" ht="21.95" customHeight="1" spans="1:4">
      <c r="A461" s="19" t="s">
        <v>434</v>
      </c>
      <c r="B461" s="16">
        <f t="shared" si="7"/>
        <v>0</v>
      </c>
      <c r="C461" s="16"/>
      <c r="D461" s="20"/>
    </row>
    <row r="462" ht="21.95" customHeight="1" spans="1:4">
      <c r="A462" s="19" t="s">
        <v>435</v>
      </c>
      <c r="B462" s="16">
        <f t="shared" si="7"/>
        <v>0</v>
      </c>
      <c r="C462" s="16"/>
      <c r="D462" s="20"/>
    </row>
    <row r="463" ht="21.95" customHeight="1" spans="1:4">
      <c r="A463" s="19" t="s">
        <v>436</v>
      </c>
      <c r="B463" s="16">
        <f t="shared" si="7"/>
        <v>0</v>
      </c>
      <c r="C463" s="16"/>
      <c r="D463" s="20"/>
    </row>
    <row r="464" ht="21.95" customHeight="1" spans="1:4">
      <c r="A464" s="19" t="s">
        <v>437</v>
      </c>
      <c r="B464" s="16">
        <f t="shared" si="7"/>
        <v>0</v>
      </c>
      <c r="C464" s="16"/>
      <c r="D464" s="20"/>
    </row>
    <row r="465" ht="21.95" customHeight="1" spans="1:4">
      <c r="A465" s="19" t="s">
        <v>438</v>
      </c>
      <c r="B465" s="16">
        <f t="shared" si="7"/>
        <v>1945962.64</v>
      </c>
      <c r="C465" s="16">
        <f>C466+C490</f>
        <v>1187576.64</v>
      </c>
      <c r="D465" s="20">
        <f>D466+D490</f>
        <v>758386</v>
      </c>
    </row>
    <row r="466" ht="21.95" customHeight="1" spans="1:4">
      <c r="A466" s="19" t="s">
        <v>439</v>
      </c>
      <c r="B466" s="16">
        <f t="shared" si="7"/>
        <v>1915962.64</v>
      </c>
      <c r="C466" s="16">
        <f>SUM(C467:C481)</f>
        <v>1187576.64</v>
      </c>
      <c r="D466" s="20">
        <f>SUM(D467:D481)</f>
        <v>728386</v>
      </c>
    </row>
    <row r="467" ht="21.95" customHeight="1" spans="1:4">
      <c r="A467" s="19" t="s">
        <v>136</v>
      </c>
      <c r="B467" s="16">
        <f t="shared" si="7"/>
        <v>0</v>
      </c>
      <c r="C467" s="16"/>
      <c r="D467" s="20"/>
    </row>
    <row r="468" ht="21.95" customHeight="1" spans="1:4">
      <c r="A468" s="19" t="s">
        <v>137</v>
      </c>
      <c r="B468" s="16">
        <f t="shared" si="7"/>
        <v>0</v>
      </c>
      <c r="C468" s="16"/>
      <c r="D468" s="20"/>
    </row>
    <row r="469" ht="21.95" customHeight="1" spans="1:4">
      <c r="A469" s="19" t="s">
        <v>138</v>
      </c>
      <c r="B469" s="16">
        <f t="shared" si="7"/>
        <v>0</v>
      </c>
      <c r="C469" s="16"/>
      <c r="D469" s="20"/>
    </row>
    <row r="470" ht="21.95" customHeight="1" spans="1:4">
      <c r="A470" s="19" t="s">
        <v>440</v>
      </c>
      <c r="B470" s="16">
        <f t="shared" si="7"/>
        <v>0</v>
      </c>
      <c r="C470" s="16"/>
      <c r="D470" s="20"/>
    </row>
    <row r="471" ht="21.95" customHeight="1" spans="1:4">
      <c r="A471" s="19" t="s">
        <v>441</v>
      </c>
      <c r="B471" s="16">
        <f t="shared" si="7"/>
        <v>0</v>
      </c>
      <c r="C471" s="16"/>
      <c r="D471" s="20"/>
    </row>
    <row r="472" ht="21.95" customHeight="1" spans="1:4">
      <c r="A472" s="19" t="s">
        <v>442</v>
      </c>
      <c r="B472" s="16">
        <f t="shared" si="7"/>
        <v>0</v>
      </c>
      <c r="C472" s="16"/>
      <c r="D472" s="20"/>
    </row>
    <row r="473" ht="21.95" customHeight="1" spans="1:4">
      <c r="A473" s="19" t="s">
        <v>443</v>
      </c>
      <c r="B473" s="16">
        <f t="shared" si="7"/>
        <v>0</v>
      </c>
      <c r="C473" s="16"/>
      <c r="D473" s="20"/>
    </row>
    <row r="474" ht="21.95" customHeight="1" spans="1:4">
      <c r="A474" s="19" t="s">
        <v>444</v>
      </c>
      <c r="B474" s="16">
        <f t="shared" si="7"/>
        <v>0</v>
      </c>
      <c r="C474" s="16"/>
      <c r="D474" s="20"/>
    </row>
    <row r="475" ht="21.95" customHeight="1" spans="1:4">
      <c r="A475" s="19" t="s">
        <v>445</v>
      </c>
      <c r="B475" s="16">
        <f t="shared" si="7"/>
        <v>1716247.64</v>
      </c>
      <c r="C475" s="16">
        <v>1187576.64</v>
      </c>
      <c r="D475" s="20">
        <v>528671</v>
      </c>
    </row>
    <row r="476" ht="21.95" customHeight="1" spans="1:4">
      <c r="A476" s="19" t="s">
        <v>446</v>
      </c>
      <c r="B476" s="16">
        <f t="shared" si="7"/>
        <v>0</v>
      </c>
      <c r="C476" s="16"/>
      <c r="D476" s="20"/>
    </row>
    <row r="477" ht="21.95" customHeight="1" spans="1:4">
      <c r="A477" s="19" t="s">
        <v>447</v>
      </c>
      <c r="B477" s="16">
        <f t="shared" si="7"/>
        <v>0</v>
      </c>
      <c r="C477" s="16"/>
      <c r="D477" s="20"/>
    </row>
    <row r="478" ht="21.95" customHeight="1" spans="1:4">
      <c r="A478" s="19" t="s">
        <v>448</v>
      </c>
      <c r="B478" s="16">
        <f t="shared" si="7"/>
        <v>0</v>
      </c>
      <c r="C478" s="16"/>
      <c r="D478" s="20"/>
    </row>
    <row r="479" ht="21.95" customHeight="1" spans="1:4">
      <c r="A479" s="19" t="s">
        <v>449</v>
      </c>
      <c r="B479" s="16">
        <f t="shared" si="7"/>
        <v>0</v>
      </c>
      <c r="C479" s="16"/>
      <c r="D479" s="20"/>
    </row>
    <row r="480" ht="21.95" customHeight="1" spans="1:4">
      <c r="A480" s="19" t="s">
        <v>450</v>
      </c>
      <c r="B480" s="16">
        <f t="shared" si="7"/>
        <v>0</v>
      </c>
      <c r="C480" s="16"/>
      <c r="D480" s="20"/>
    </row>
    <row r="481" ht="21.95" customHeight="1" spans="1:4">
      <c r="A481" s="19" t="s">
        <v>451</v>
      </c>
      <c r="B481" s="16">
        <f t="shared" si="7"/>
        <v>199715</v>
      </c>
      <c r="C481" s="16"/>
      <c r="D481" s="20">
        <v>199715</v>
      </c>
    </row>
    <row r="482" ht="21.95" customHeight="1" spans="1:4">
      <c r="A482" s="19" t="s">
        <v>1147</v>
      </c>
      <c r="B482" s="16">
        <f t="shared" si="7"/>
        <v>0</v>
      </c>
      <c r="C482" s="16"/>
      <c r="D482" s="20"/>
    </row>
    <row r="483" ht="21.95" customHeight="1" spans="1:4">
      <c r="A483" s="19" t="s">
        <v>136</v>
      </c>
      <c r="B483" s="16">
        <f t="shared" si="7"/>
        <v>0</v>
      </c>
      <c r="C483" s="16"/>
      <c r="D483" s="20"/>
    </row>
    <row r="484" ht="21.95" customHeight="1" spans="1:4">
      <c r="A484" s="19" t="s">
        <v>137</v>
      </c>
      <c r="B484" s="16">
        <f t="shared" si="7"/>
        <v>0</v>
      </c>
      <c r="C484" s="16"/>
      <c r="D484" s="20"/>
    </row>
    <row r="485" ht="21.95" customHeight="1" spans="1:4">
      <c r="A485" s="19" t="s">
        <v>138</v>
      </c>
      <c r="B485" s="16">
        <f t="shared" si="7"/>
        <v>0</v>
      </c>
      <c r="C485" s="16"/>
      <c r="D485" s="20"/>
    </row>
    <row r="486" ht="21.95" customHeight="1" spans="1:4">
      <c r="A486" s="19" t="s">
        <v>1148</v>
      </c>
      <c r="B486" s="16">
        <f t="shared" si="7"/>
        <v>0</v>
      </c>
      <c r="C486" s="16"/>
      <c r="D486" s="20"/>
    </row>
    <row r="487" ht="21.95" customHeight="1" spans="1:4">
      <c r="A487" s="19" t="s">
        <v>452</v>
      </c>
      <c r="B487" s="16">
        <f t="shared" si="7"/>
        <v>0</v>
      </c>
      <c r="C487" s="16"/>
      <c r="D487" s="20"/>
    </row>
    <row r="488" ht="21.95" customHeight="1" spans="1:4">
      <c r="A488" s="19" t="s">
        <v>453</v>
      </c>
      <c r="B488" s="16">
        <f t="shared" si="7"/>
        <v>0</v>
      </c>
      <c r="C488" s="16"/>
      <c r="D488" s="20"/>
    </row>
    <row r="489" ht="21.95" customHeight="1" spans="1:4">
      <c r="A489" s="19" t="s">
        <v>454</v>
      </c>
      <c r="B489" s="16">
        <f t="shared" si="7"/>
        <v>0</v>
      </c>
      <c r="C489" s="16"/>
      <c r="D489" s="20"/>
    </row>
    <row r="490" ht="21.95" customHeight="1" spans="1:4">
      <c r="A490" s="19" t="s">
        <v>455</v>
      </c>
      <c r="B490" s="16">
        <f t="shared" si="7"/>
        <v>30000</v>
      </c>
      <c r="C490" s="16">
        <f>SUM(C491:C500)</f>
        <v>0</v>
      </c>
      <c r="D490" s="20">
        <f>SUM(D491:D500)</f>
        <v>30000</v>
      </c>
    </row>
    <row r="491" ht="21.95" customHeight="1" spans="1:4">
      <c r="A491" s="19" t="s">
        <v>136</v>
      </c>
      <c r="B491" s="16">
        <f t="shared" si="7"/>
        <v>0</v>
      </c>
      <c r="C491" s="16"/>
      <c r="D491" s="20"/>
    </row>
    <row r="492" ht="21.95" customHeight="1" spans="1:4">
      <c r="A492" s="19" t="s">
        <v>137</v>
      </c>
      <c r="B492" s="16">
        <f t="shared" si="7"/>
        <v>0</v>
      </c>
      <c r="C492" s="16"/>
      <c r="D492" s="20"/>
    </row>
    <row r="493" ht="21.95" customHeight="1" spans="1:4">
      <c r="A493" s="19" t="s">
        <v>138</v>
      </c>
      <c r="B493" s="16">
        <f t="shared" si="7"/>
        <v>0</v>
      </c>
      <c r="C493" s="16"/>
      <c r="D493" s="20"/>
    </row>
    <row r="494" ht="21.95" customHeight="1" spans="1:4">
      <c r="A494" s="19" t="s">
        <v>456</v>
      </c>
      <c r="B494" s="16">
        <f t="shared" si="7"/>
        <v>0</v>
      </c>
      <c r="C494" s="16"/>
      <c r="D494" s="20"/>
    </row>
    <row r="495" ht="21.95" customHeight="1" spans="1:4">
      <c r="A495" s="19" t="s">
        <v>457</v>
      </c>
      <c r="B495" s="16">
        <f t="shared" si="7"/>
        <v>0</v>
      </c>
      <c r="C495" s="16"/>
      <c r="D495" s="20"/>
    </row>
    <row r="496" ht="21.95" customHeight="1" spans="1:4">
      <c r="A496" s="19" t="s">
        <v>458</v>
      </c>
      <c r="B496" s="16">
        <f t="shared" si="7"/>
        <v>0</v>
      </c>
      <c r="C496" s="16"/>
      <c r="D496" s="20"/>
    </row>
    <row r="497" ht="21.95" customHeight="1" spans="1:4">
      <c r="A497" s="19" t="s">
        <v>459</v>
      </c>
      <c r="B497" s="16">
        <f t="shared" si="7"/>
        <v>0</v>
      </c>
      <c r="C497" s="16"/>
      <c r="D497" s="20"/>
    </row>
    <row r="498" ht="21.95" customHeight="1" spans="1:4">
      <c r="A498" s="19" t="s">
        <v>1149</v>
      </c>
      <c r="B498" s="16">
        <f t="shared" si="7"/>
        <v>0</v>
      </c>
      <c r="C498" s="16"/>
      <c r="D498" s="20"/>
    </row>
    <row r="499" ht="21.95" customHeight="1" spans="1:4">
      <c r="A499" s="19" t="s">
        <v>460</v>
      </c>
      <c r="B499" s="16">
        <f t="shared" si="7"/>
        <v>0</v>
      </c>
      <c r="C499" s="16"/>
      <c r="D499" s="20"/>
    </row>
    <row r="500" ht="21.95" customHeight="1" spans="1:4">
      <c r="A500" s="19" t="s">
        <v>461</v>
      </c>
      <c r="B500" s="16">
        <f t="shared" si="7"/>
        <v>30000</v>
      </c>
      <c r="C500" s="16"/>
      <c r="D500" s="20">
        <v>30000</v>
      </c>
    </row>
    <row r="501" ht="21.95" customHeight="1" spans="1:4">
      <c r="A501" s="19" t="s">
        <v>462</v>
      </c>
      <c r="B501" s="16">
        <f t="shared" si="7"/>
        <v>0</v>
      </c>
      <c r="C501" s="16"/>
      <c r="D501" s="20"/>
    </row>
    <row r="502" ht="21.95" customHeight="1" spans="1:4">
      <c r="A502" s="19" t="s">
        <v>136</v>
      </c>
      <c r="B502" s="16">
        <f t="shared" si="7"/>
        <v>0</v>
      </c>
      <c r="C502" s="16"/>
      <c r="D502" s="20"/>
    </row>
    <row r="503" ht="21.95" customHeight="1" spans="1:4">
      <c r="A503" s="19" t="s">
        <v>463</v>
      </c>
      <c r="B503" s="16">
        <f t="shared" si="7"/>
        <v>0</v>
      </c>
      <c r="C503" s="16"/>
      <c r="D503" s="20"/>
    </row>
    <row r="504" ht="21.95" customHeight="1" spans="1:4">
      <c r="A504" s="19" t="s">
        <v>138</v>
      </c>
      <c r="B504" s="16">
        <f t="shared" si="7"/>
        <v>0</v>
      </c>
      <c r="C504" s="16"/>
      <c r="D504" s="20"/>
    </row>
    <row r="505" ht="21.95" customHeight="1" spans="1:4">
      <c r="A505" s="19" t="s">
        <v>464</v>
      </c>
      <c r="B505" s="16">
        <f t="shared" si="7"/>
        <v>0</v>
      </c>
      <c r="C505" s="16"/>
      <c r="D505" s="20"/>
    </row>
    <row r="506" ht="21.95" customHeight="1" spans="1:4">
      <c r="A506" s="19" t="s">
        <v>465</v>
      </c>
      <c r="B506" s="16">
        <f t="shared" si="7"/>
        <v>0</v>
      </c>
      <c r="C506" s="16"/>
      <c r="D506" s="20"/>
    </row>
    <row r="507" ht="21.95" customHeight="1" spans="1:4">
      <c r="A507" s="19" t="s">
        <v>466</v>
      </c>
      <c r="B507" s="16">
        <f t="shared" si="7"/>
        <v>0</v>
      </c>
      <c r="C507" s="16"/>
      <c r="D507" s="20"/>
    </row>
    <row r="508" ht="21.95" customHeight="1" spans="1:4">
      <c r="A508" s="19" t="s">
        <v>467</v>
      </c>
      <c r="B508" s="16">
        <f t="shared" si="7"/>
        <v>0</v>
      </c>
      <c r="C508" s="16"/>
      <c r="D508" s="20"/>
    </row>
    <row r="509" ht="21.95" customHeight="1" spans="1:4">
      <c r="A509" s="19" t="s">
        <v>468</v>
      </c>
      <c r="B509" s="16">
        <f t="shared" si="7"/>
        <v>0</v>
      </c>
      <c r="C509" s="16"/>
      <c r="D509" s="20"/>
    </row>
    <row r="510" ht="21.95" customHeight="1" spans="1:4">
      <c r="A510" s="19" t="s">
        <v>469</v>
      </c>
      <c r="B510" s="16">
        <f t="shared" si="7"/>
        <v>0</v>
      </c>
      <c r="C510" s="16"/>
      <c r="D510" s="20"/>
    </row>
    <row r="511" ht="21.95" customHeight="1" spans="1:4">
      <c r="A511" s="19" t="s">
        <v>136</v>
      </c>
      <c r="B511" s="16">
        <f t="shared" si="7"/>
        <v>0</v>
      </c>
      <c r="C511" s="16"/>
      <c r="D511" s="20"/>
    </row>
    <row r="512" ht="21.95" customHeight="1" spans="1:4">
      <c r="A512" s="19" t="s">
        <v>137</v>
      </c>
      <c r="B512" s="16">
        <f t="shared" si="7"/>
        <v>0</v>
      </c>
      <c r="C512" s="16"/>
      <c r="D512" s="20"/>
    </row>
    <row r="513" ht="21.95" customHeight="1" spans="1:4">
      <c r="A513" s="19" t="s">
        <v>138</v>
      </c>
      <c r="B513" s="16">
        <f t="shared" si="7"/>
        <v>0</v>
      </c>
      <c r="C513" s="16"/>
      <c r="D513" s="20"/>
    </row>
    <row r="514" ht="21.95" customHeight="1" spans="1:4">
      <c r="A514" s="19" t="s">
        <v>470</v>
      </c>
      <c r="B514" s="16">
        <f t="shared" si="7"/>
        <v>0</v>
      </c>
      <c r="C514" s="16"/>
      <c r="D514" s="20"/>
    </row>
    <row r="515" ht="21.95" customHeight="1" spans="1:4">
      <c r="A515" s="19" t="s">
        <v>471</v>
      </c>
      <c r="B515" s="16">
        <f t="shared" si="7"/>
        <v>0</v>
      </c>
      <c r="C515" s="16"/>
      <c r="D515" s="20"/>
    </row>
    <row r="516" ht="21.95" customHeight="1" spans="1:4">
      <c r="A516" s="19" t="s">
        <v>472</v>
      </c>
      <c r="B516" s="16">
        <f t="shared" si="7"/>
        <v>0</v>
      </c>
      <c r="C516" s="16"/>
      <c r="D516" s="20"/>
    </row>
    <row r="517" ht="21.95" customHeight="1" spans="1:4">
      <c r="A517" s="19" t="s">
        <v>473</v>
      </c>
      <c r="B517" s="16">
        <f t="shared" si="7"/>
        <v>0</v>
      </c>
      <c r="C517" s="16"/>
      <c r="D517" s="20"/>
    </row>
    <row r="518" ht="21.95" customHeight="1" spans="1:4">
      <c r="A518" s="19" t="s">
        <v>474</v>
      </c>
      <c r="B518" s="16">
        <f t="shared" ref="B518:B581" si="8">C518+D518</f>
        <v>0</v>
      </c>
      <c r="C518" s="16"/>
      <c r="D518" s="20"/>
    </row>
    <row r="519" ht="21.95" customHeight="1" spans="1:4">
      <c r="A519" s="19" t="s">
        <v>475</v>
      </c>
      <c r="B519" s="16">
        <f t="shared" si="8"/>
        <v>0</v>
      </c>
      <c r="C519" s="16"/>
      <c r="D519" s="20"/>
    </row>
    <row r="520" ht="21.95" customHeight="1" spans="1:4">
      <c r="A520" s="19" t="s">
        <v>476</v>
      </c>
      <c r="B520" s="16">
        <f t="shared" si="8"/>
        <v>0</v>
      </c>
      <c r="C520" s="16"/>
      <c r="D520" s="20"/>
    </row>
    <row r="521" ht="21.95" customHeight="1" spans="1:4">
      <c r="A521" s="19" t="s">
        <v>477</v>
      </c>
      <c r="B521" s="16">
        <f t="shared" si="8"/>
        <v>31039519.19</v>
      </c>
      <c r="C521" s="16">
        <f>C536+C522+C546+C569+C577+C584+C591+C600+C605+C608+C611+C614+C617+C629+C637</f>
        <v>16287860.56</v>
      </c>
      <c r="D521" s="20">
        <f>D536+D522+D546+D569+D577+D584+D591+D600+D605+D608+D611+D614+D617+D629+D637</f>
        <v>14751658.63</v>
      </c>
    </row>
    <row r="522" ht="21.95" customHeight="1" spans="1:4">
      <c r="A522" s="19" t="s">
        <v>478</v>
      </c>
      <c r="B522" s="16">
        <f t="shared" si="8"/>
        <v>2395796.62</v>
      </c>
      <c r="C522" s="16">
        <f>SUM(C523:C535)</f>
        <v>2155796.62</v>
      </c>
      <c r="D522" s="20">
        <f>SUM(D523:D535)</f>
        <v>240000</v>
      </c>
    </row>
    <row r="523" ht="21.95" customHeight="1" spans="1:4">
      <c r="A523" s="19" t="s">
        <v>136</v>
      </c>
      <c r="B523" s="16">
        <f t="shared" si="8"/>
        <v>0</v>
      </c>
      <c r="C523" s="16"/>
      <c r="D523" s="20"/>
    </row>
    <row r="524" ht="21.95" customHeight="1" spans="1:4">
      <c r="A524" s="19" t="s">
        <v>137</v>
      </c>
      <c r="B524" s="16">
        <f t="shared" si="8"/>
        <v>0</v>
      </c>
      <c r="C524" s="16"/>
      <c r="D524" s="20"/>
    </row>
    <row r="525" ht="21.95" customHeight="1" spans="1:4">
      <c r="A525" s="19" t="s">
        <v>138</v>
      </c>
      <c r="B525" s="16">
        <f t="shared" si="8"/>
        <v>0</v>
      </c>
      <c r="C525" s="16"/>
      <c r="D525" s="20"/>
    </row>
    <row r="526" ht="21.95" customHeight="1" spans="1:4">
      <c r="A526" s="19" t="s">
        <v>479</v>
      </c>
      <c r="B526" s="16">
        <f t="shared" si="8"/>
        <v>0</v>
      </c>
      <c r="C526" s="16"/>
      <c r="D526" s="20"/>
    </row>
    <row r="527" ht="21.95" customHeight="1" spans="1:4">
      <c r="A527" s="19" t="s">
        <v>480</v>
      </c>
      <c r="B527" s="16">
        <f t="shared" si="8"/>
        <v>0</v>
      </c>
      <c r="C527" s="16"/>
      <c r="D527" s="20"/>
    </row>
    <row r="528" ht="21.95" customHeight="1" spans="1:4">
      <c r="A528" s="19" t="s">
        <v>481</v>
      </c>
      <c r="B528" s="16">
        <f t="shared" si="8"/>
        <v>0</v>
      </c>
      <c r="C528" s="16"/>
      <c r="D528" s="20"/>
    </row>
    <row r="529" ht="21.95" customHeight="1" spans="1:4">
      <c r="A529" s="19" t="s">
        <v>482</v>
      </c>
      <c r="B529" s="16">
        <f t="shared" si="8"/>
        <v>0</v>
      </c>
      <c r="C529" s="16"/>
      <c r="D529" s="20"/>
    </row>
    <row r="530" ht="21.95" customHeight="1" spans="1:4">
      <c r="A530" s="19" t="s">
        <v>178</v>
      </c>
      <c r="B530" s="16">
        <f t="shared" si="8"/>
        <v>0</v>
      </c>
      <c r="C530" s="16"/>
      <c r="D530" s="20"/>
    </row>
    <row r="531" ht="21.95" customHeight="1" spans="1:4">
      <c r="A531" s="19" t="s">
        <v>483</v>
      </c>
      <c r="B531" s="16">
        <f t="shared" si="8"/>
        <v>0</v>
      </c>
      <c r="C531" s="16"/>
      <c r="D531" s="20"/>
    </row>
    <row r="532" ht="21.95" customHeight="1" spans="1:4">
      <c r="A532" s="19" t="s">
        <v>484</v>
      </c>
      <c r="B532" s="16">
        <f t="shared" si="8"/>
        <v>0</v>
      </c>
      <c r="C532" s="16"/>
      <c r="D532" s="20"/>
    </row>
    <row r="533" ht="21.95" customHeight="1" spans="1:4">
      <c r="A533" s="19" t="s">
        <v>485</v>
      </c>
      <c r="B533" s="16">
        <f t="shared" si="8"/>
        <v>0</v>
      </c>
      <c r="C533" s="16"/>
      <c r="D533" s="20"/>
    </row>
    <row r="534" ht="21.95" customHeight="1" spans="1:4">
      <c r="A534" s="19" t="s">
        <v>486</v>
      </c>
      <c r="B534" s="16">
        <f t="shared" si="8"/>
        <v>0</v>
      </c>
      <c r="C534" s="16"/>
      <c r="D534" s="20"/>
    </row>
    <row r="535" ht="21.95" customHeight="1" spans="1:4">
      <c r="A535" s="19" t="s">
        <v>487</v>
      </c>
      <c r="B535" s="16">
        <f t="shared" si="8"/>
        <v>2395796.62</v>
      </c>
      <c r="C535" s="16">
        <v>2155796.62</v>
      </c>
      <c r="D535" s="20">
        <v>240000</v>
      </c>
    </row>
    <row r="536" ht="21.95" customHeight="1" spans="1:4">
      <c r="A536" s="19" t="s">
        <v>488</v>
      </c>
      <c r="B536" s="16">
        <f t="shared" si="8"/>
        <v>9992176.39</v>
      </c>
      <c r="C536" s="16">
        <f>SUM(C537:C543)</f>
        <v>8277596.76</v>
      </c>
      <c r="D536" s="20">
        <f>SUM(D537:D543)</f>
        <v>1714579.63</v>
      </c>
    </row>
    <row r="537" ht="21.95" customHeight="1" spans="1:4">
      <c r="A537" s="19" t="s">
        <v>136</v>
      </c>
      <c r="B537" s="16">
        <f t="shared" si="8"/>
        <v>717596.76</v>
      </c>
      <c r="C537" s="16">
        <v>717596.76</v>
      </c>
      <c r="D537" s="20"/>
    </row>
    <row r="538" ht="21.95" customHeight="1" spans="1:4">
      <c r="A538" s="19" t="s">
        <v>137</v>
      </c>
      <c r="B538" s="16">
        <f t="shared" si="8"/>
        <v>1258579.63</v>
      </c>
      <c r="C538" s="16"/>
      <c r="D538" s="20">
        <v>1258579.63</v>
      </c>
    </row>
    <row r="539" ht="21.95" customHeight="1" spans="1:4">
      <c r="A539" s="19" t="s">
        <v>138</v>
      </c>
      <c r="B539" s="16">
        <f t="shared" si="8"/>
        <v>0</v>
      </c>
      <c r="C539" s="16"/>
      <c r="D539" s="20"/>
    </row>
    <row r="540" ht="21.95" customHeight="1" spans="1:4">
      <c r="A540" s="19" t="s">
        <v>489</v>
      </c>
      <c r="B540" s="16">
        <f t="shared" si="8"/>
        <v>0</v>
      </c>
      <c r="C540" s="16"/>
      <c r="D540" s="20"/>
    </row>
    <row r="541" ht="21.95" customHeight="1" spans="1:4">
      <c r="A541" s="19" t="s">
        <v>490</v>
      </c>
      <c r="B541" s="16">
        <f t="shared" si="8"/>
        <v>0</v>
      </c>
      <c r="C541" s="16"/>
      <c r="D541" s="20"/>
    </row>
    <row r="542" ht="21.95" customHeight="1" spans="1:4">
      <c r="A542" s="19" t="s">
        <v>491</v>
      </c>
      <c r="B542" s="16">
        <f t="shared" si="8"/>
        <v>7910000</v>
      </c>
      <c r="C542" s="16">
        <v>7560000</v>
      </c>
      <c r="D542" s="20">
        <v>350000</v>
      </c>
    </row>
    <row r="543" ht="21.95" customHeight="1" spans="1:4">
      <c r="A543" s="19" t="s">
        <v>492</v>
      </c>
      <c r="B543" s="16">
        <f t="shared" si="8"/>
        <v>106000</v>
      </c>
      <c r="C543" s="16"/>
      <c r="D543" s="20">
        <v>106000</v>
      </c>
    </row>
    <row r="544" ht="21.95" customHeight="1" spans="1:4">
      <c r="A544" s="19" t="s">
        <v>493</v>
      </c>
      <c r="B544" s="16">
        <f t="shared" si="8"/>
        <v>0</v>
      </c>
      <c r="C544" s="16"/>
      <c r="D544" s="20"/>
    </row>
    <row r="545" ht="21.95" customHeight="1" spans="1:4">
      <c r="A545" s="19" t="s">
        <v>494</v>
      </c>
      <c r="B545" s="16">
        <f t="shared" si="8"/>
        <v>0</v>
      </c>
      <c r="C545" s="16"/>
      <c r="D545" s="20"/>
    </row>
    <row r="546" ht="21.95" customHeight="1" spans="1:4">
      <c r="A546" s="19" t="s">
        <v>495</v>
      </c>
      <c r="B546" s="16">
        <f t="shared" si="8"/>
        <v>6109785.84</v>
      </c>
      <c r="C546" s="16">
        <f>SUM(C547:C554)</f>
        <v>5209785.84</v>
      </c>
      <c r="D546" s="20">
        <f>SUM(D547:D554)</f>
        <v>900000</v>
      </c>
    </row>
    <row r="547" ht="21.95" customHeight="1" spans="1:4">
      <c r="A547" s="19" t="s">
        <v>1150</v>
      </c>
      <c r="B547" s="16">
        <f t="shared" si="8"/>
        <v>0</v>
      </c>
      <c r="C547" s="16"/>
      <c r="D547" s="20"/>
    </row>
    <row r="548" ht="21.95" customHeight="1" spans="1:4">
      <c r="A548" s="19" t="s">
        <v>497</v>
      </c>
      <c r="B548" s="16">
        <f t="shared" si="8"/>
        <v>0</v>
      </c>
      <c r="C548" s="16"/>
      <c r="D548" s="20"/>
    </row>
    <row r="549" ht="21.95" customHeight="1" spans="1:4">
      <c r="A549" s="19" t="s">
        <v>498</v>
      </c>
      <c r="B549" s="16">
        <f t="shared" si="8"/>
        <v>0</v>
      </c>
      <c r="C549" s="16"/>
      <c r="D549" s="20"/>
    </row>
    <row r="550" ht="21.95" customHeight="1" spans="1:4">
      <c r="A550" s="19" t="s">
        <v>1151</v>
      </c>
      <c r="B550" s="16">
        <f t="shared" si="8"/>
        <v>0</v>
      </c>
      <c r="C550" s="16"/>
      <c r="D550" s="20"/>
    </row>
    <row r="551" ht="21.95" customHeight="1" spans="1:4">
      <c r="A551" s="19" t="s">
        <v>499</v>
      </c>
      <c r="B551" s="16">
        <f t="shared" si="8"/>
        <v>2158870.56</v>
      </c>
      <c r="C551" s="16">
        <v>2158870.56</v>
      </c>
      <c r="D551" s="20"/>
    </row>
    <row r="552" ht="21.95" customHeight="1" spans="1:4">
      <c r="A552" s="19" t="s">
        <v>500</v>
      </c>
      <c r="B552" s="16">
        <f t="shared" si="8"/>
        <v>1079435.28</v>
      </c>
      <c r="C552" s="16">
        <v>1079435.28</v>
      </c>
      <c r="D552" s="20"/>
    </row>
    <row r="553" ht="21.95" customHeight="1" spans="1:4">
      <c r="A553" s="19" t="s">
        <v>501</v>
      </c>
      <c r="B553" s="16">
        <f t="shared" si="8"/>
        <v>0</v>
      </c>
      <c r="C553" s="16"/>
      <c r="D553" s="20"/>
    </row>
    <row r="554" ht="21.95" customHeight="1" spans="1:4">
      <c r="A554" s="19" t="s">
        <v>502</v>
      </c>
      <c r="B554" s="16">
        <f t="shared" si="8"/>
        <v>2871480</v>
      </c>
      <c r="C554" s="16">
        <v>1971480</v>
      </c>
      <c r="D554" s="20">
        <v>900000</v>
      </c>
    </row>
    <row r="555" ht="21.95" customHeight="1" spans="1:4">
      <c r="A555" s="19" t="s">
        <v>503</v>
      </c>
      <c r="B555" s="16">
        <f t="shared" si="8"/>
        <v>0</v>
      </c>
      <c r="C555" s="16"/>
      <c r="D555" s="20"/>
    </row>
    <row r="556" ht="21.95" customHeight="1" spans="1:4">
      <c r="A556" s="19" t="s">
        <v>504</v>
      </c>
      <c r="B556" s="16">
        <f t="shared" si="8"/>
        <v>0</v>
      </c>
      <c r="C556" s="16"/>
      <c r="D556" s="20"/>
    </row>
    <row r="557" ht="21.95" customHeight="1" spans="1:4">
      <c r="A557" s="19" t="s">
        <v>505</v>
      </c>
      <c r="B557" s="16">
        <f t="shared" si="8"/>
        <v>0</v>
      </c>
      <c r="C557" s="16"/>
      <c r="D557" s="20"/>
    </row>
    <row r="558" ht="21.95" customHeight="1" spans="1:4">
      <c r="A558" s="19" t="s">
        <v>506</v>
      </c>
      <c r="B558" s="16">
        <f t="shared" si="8"/>
        <v>0</v>
      </c>
      <c r="C558" s="16"/>
      <c r="D558" s="20"/>
    </row>
    <row r="559" ht="21.95" customHeight="1" spans="1:4">
      <c r="A559" s="19" t="s">
        <v>507</v>
      </c>
      <c r="B559" s="16">
        <f t="shared" si="8"/>
        <v>0</v>
      </c>
      <c r="C559" s="16"/>
      <c r="D559" s="20"/>
    </row>
    <row r="560" ht="21.95" customHeight="1" spans="1:4">
      <c r="A560" s="19" t="s">
        <v>508</v>
      </c>
      <c r="B560" s="16">
        <f t="shared" si="8"/>
        <v>0</v>
      </c>
      <c r="C560" s="16"/>
      <c r="D560" s="20"/>
    </row>
    <row r="561" ht="21.95" customHeight="1" spans="1:4">
      <c r="A561" s="19" t="s">
        <v>509</v>
      </c>
      <c r="B561" s="16">
        <f t="shared" si="8"/>
        <v>0</v>
      </c>
      <c r="C561" s="16"/>
      <c r="D561" s="20"/>
    </row>
    <row r="562" ht="21.95" customHeight="1" spans="1:4">
      <c r="A562" s="19" t="s">
        <v>510</v>
      </c>
      <c r="B562" s="16">
        <f t="shared" si="8"/>
        <v>0</v>
      </c>
      <c r="C562" s="16"/>
      <c r="D562" s="20"/>
    </row>
    <row r="563" ht="21.95" customHeight="1" spans="1:4">
      <c r="A563" s="19" t="s">
        <v>511</v>
      </c>
      <c r="B563" s="16">
        <f t="shared" si="8"/>
        <v>0</v>
      </c>
      <c r="C563" s="16"/>
      <c r="D563" s="20"/>
    </row>
    <row r="564" ht="21.95" customHeight="1" spans="1:4">
      <c r="A564" s="19" t="s">
        <v>512</v>
      </c>
      <c r="B564" s="16">
        <f t="shared" si="8"/>
        <v>0</v>
      </c>
      <c r="C564" s="16"/>
      <c r="D564" s="20"/>
    </row>
    <row r="565" ht="21.95" customHeight="1" spans="1:4">
      <c r="A565" s="19" t="s">
        <v>513</v>
      </c>
      <c r="B565" s="16">
        <f t="shared" si="8"/>
        <v>0</v>
      </c>
      <c r="C565" s="16"/>
      <c r="D565" s="20"/>
    </row>
    <row r="566" ht="21.95" customHeight="1" spans="1:4">
      <c r="A566" s="19" t="s">
        <v>514</v>
      </c>
      <c r="B566" s="16">
        <f t="shared" si="8"/>
        <v>0</v>
      </c>
      <c r="C566" s="16"/>
      <c r="D566" s="20"/>
    </row>
    <row r="567" ht="21.95" customHeight="1" spans="1:4">
      <c r="A567" s="19" t="s">
        <v>515</v>
      </c>
      <c r="B567" s="16">
        <f t="shared" si="8"/>
        <v>0</v>
      </c>
      <c r="C567" s="16"/>
      <c r="D567" s="20"/>
    </row>
    <row r="568" ht="21.95" customHeight="1" spans="1:4">
      <c r="A568" s="19" t="s">
        <v>516</v>
      </c>
      <c r="B568" s="16">
        <f t="shared" si="8"/>
        <v>0</v>
      </c>
      <c r="C568" s="16"/>
      <c r="D568" s="20"/>
    </row>
    <row r="569" ht="21.95" customHeight="1" spans="1:4">
      <c r="A569" s="19" t="s">
        <v>517</v>
      </c>
      <c r="B569" s="16">
        <f t="shared" si="8"/>
        <v>3300000</v>
      </c>
      <c r="C569" s="16">
        <f>SUM(C570:C576)</f>
        <v>0</v>
      </c>
      <c r="D569" s="20">
        <f>SUM(D570:D576)</f>
        <v>3300000</v>
      </c>
    </row>
    <row r="570" ht="21.95" customHeight="1" spans="1:4">
      <c r="A570" s="19" t="s">
        <v>518</v>
      </c>
      <c r="B570" s="16">
        <f t="shared" si="8"/>
        <v>0</v>
      </c>
      <c r="C570" s="16"/>
      <c r="D570" s="20"/>
    </row>
    <row r="571" ht="21.95" customHeight="1" spans="1:4">
      <c r="A571" s="19" t="s">
        <v>519</v>
      </c>
      <c r="B571" s="16">
        <f t="shared" si="8"/>
        <v>0</v>
      </c>
      <c r="C571" s="16"/>
      <c r="D571" s="20"/>
    </row>
    <row r="572" ht="21.95" customHeight="1" spans="1:4">
      <c r="A572" s="19" t="s">
        <v>520</v>
      </c>
      <c r="B572" s="16">
        <f t="shared" si="8"/>
        <v>3000000</v>
      </c>
      <c r="C572" s="16"/>
      <c r="D572" s="20">
        <v>3000000</v>
      </c>
    </row>
    <row r="573" ht="21.95" customHeight="1" spans="1:4">
      <c r="A573" s="19" t="s">
        <v>521</v>
      </c>
      <c r="B573" s="16">
        <f t="shared" si="8"/>
        <v>0</v>
      </c>
      <c r="C573" s="16"/>
      <c r="D573" s="20"/>
    </row>
    <row r="574" ht="21.95" customHeight="1" spans="1:4">
      <c r="A574" s="19" t="s">
        <v>1152</v>
      </c>
      <c r="B574" s="16">
        <f t="shared" si="8"/>
        <v>0</v>
      </c>
      <c r="C574" s="16"/>
      <c r="D574" s="20"/>
    </row>
    <row r="575" ht="21.95" customHeight="1" spans="1:4">
      <c r="A575" s="19" t="s">
        <v>522</v>
      </c>
      <c r="B575" s="16">
        <f t="shared" si="8"/>
        <v>0</v>
      </c>
      <c r="C575" s="16"/>
      <c r="D575" s="20"/>
    </row>
    <row r="576" ht="21.95" customHeight="1" spans="1:4">
      <c r="A576" s="19" t="s">
        <v>523</v>
      </c>
      <c r="B576" s="16">
        <f t="shared" si="8"/>
        <v>300000</v>
      </c>
      <c r="C576" s="16"/>
      <c r="D576" s="20">
        <v>300000</v>
      </c>
    </row>
    <row r="577" ht="21.95" customHeight="1" spans="1:4">
      <c r="A577" s="19" t="s">
        <v>524</v>
      </c>
      <c r="B577" s="16">
        <f t="shared" si="8"/>
        <v>0</v>
      </c>
      <c r="C577" s="16"/>
      <c r="D577" s="20"/>
    </row>
    <row r="578" ht="21.95" customHeight="1" spans="1:4">
      <c r="A578" s="19" t="s">
        <v>525</v>
      </c>
      <c r="B578" s="16">
        <f t="shared" si="8"/>
        <v>0</v>
      </c>
      <c r="C578" s="16"/>
      <c r="D578" s="20"/>
    </row>
    <row r="579" ht="21.95" customHeight="1" spans="1:4">
      <c r="A579" s="19" t="s">
        <v>526</v>
      </c>
      <c r="B579" s="16">
        <f t="shared" si="8"/>
        <v>0</v>
      </c>
      <c r="C579" s="16"/>
      <c r="D579" s="20"/>
    </row>
    <row r="580" ht="21.95" customHeight="1" spans="1:4">
      <c r="A580" s="19" t="s">
        <v>527</v>
      </c>
      <c r="B580" s="16">
        <f t="shared" si="8"/>
        <v>0</v>
      </c>
      <c r="C580" s="16"/>
      <c r="D580" s="20"/>
    </row>
    <row r="581" ht="21.95" customHeight="1" spans="1:4">
      <c r="A581" s="19" t="s">
        <v>528</v>
      </c>
      <c r="B581" s="16">
        <f t="shared" si="8"/>
        <v>0</v>
      </c>
      <c r="C581" s="16"/>
      <c r="D581" s="20"/>
    </row>
    <row r="582" ht="21.95" customHeight="1" spans="1:4">
      <c r="A582" s="19" t="s">
        <v>529</v>
      </c>
      <c r="B582" s="16">
        <f t="shared" ref="B582:B645" si="9">C582+D582</f>
        <v>0</v>
      </c>
      <c r="C582" s="16"/>
      <c r="D582" s="20"/>
    </row>
    <row r="583" ht="21.95" customHeight="1" spans="1:4">
      <c r="A583" s="19" t="s">
        <v>530</v>
      </c>
      <c r="B583" s="16">
        <f t="shared" si="9"/>
        <v>0</v>
      </c>
      <c r="C583" s="16"/>
      <c r="D583" s="20"/>
    </row>
    <row r="584" ht="21.95" customHeight="1" spans="1:4">
      <c r="A584" s="19" t="s">
        <v>531</v>
      </c>
      <c r="B584" s="16">
        <f t="shared" si="9"/>
        <v>1099523</v>
      </c>
      <c r="C584" s="16">
        <f>SUM(C585:C590)</f>
        <v>0</v>
      </c>
      <c r="D584" s="20">
        <f>SUM(D585:D590)</f>
        <v>1099523</v>
      </c>
    </row>
    <row r="585" ht="21.95" customHeight="1" spans="1:4">
      <c r="A585" s="19" t="s">
        <v>532</v>
      </c>
      <c r="B585" s="16">
        <f t="shared" si="9"/>
        <v>30648</v>
      </c>
      <c r="C585" s="16"/>
      <c r="D585" s="20">
        <v>30648</v>
      </c>
    </row>
    <row r="586" ht="21.95" customHeight="1" spans="1:4">
      <c r="A586" s="19" t="s">
        <v>533</v>
      </c>
      <c r="B586" s="16">
        <f t="shared" si="9"/>
        <v>1068875</v>
      </c>
      <c r="C586" s="16"/>
      <c r="D586" s="20">
        <v>1068875</v>
      </c>
    </row>
    <row r="587" ht="21.95" customHeight="1" spans="1:4">
      <c r="A587" s="19" t="s">
        <v>534</v>
      </c>
      <c r="B587" s="16">
        <f t="shared" si="9"/>
        <v>0</v>
      </c>
      <c r="C587" s="16"/>
      <c r="D587" s="20"/>
    </row>
    <row r="588" ht="21.95" customHeight="1" spans="1:4">
      <c r="A588" s="19" t="s">
        <v>535</v>
      </c>
      <c r="B588" s="16">
        <f t="shared" si="9"/>
        <v>0</v>
      </c>
      <c r="C588" s="16"/>
      <c r="D588" s="20"/>
    </row>
    <row r="589" ht="21.95" customHeight="1" spans="1:4">
      <c r="A589" s="19" t="s">
        <v>536</v>
      </c>
      <c r="B589" s="16">
        <f t="shared" si="9"/>
        <v>0</v>
      </c>
      <c r="C589" s="16"/>
      <c r="D589" s="20"/>
    </row>
    <row r="590" ht="21.95" customHeight="1" spans="1:4">
      <c r="A590" s="19" t="s">
        <v>537</v>
      </c>
      <c r="B590" s="16">
        <f t="shared" si="9"/>
        <v>0</v>
      </c>
      <c r="C590" s="16"/>
      <c r="D590" s="20"/>
    </row>
    <row r="591" ht="21.95" customHeight="1" spans="1:4">
      <c r="A591" s="19" t="s">
        <v>538</v>
      </c>
      <c r="B591" s="16">
        <f t="shared" si="9"/>
        <v>782430</v>
      </c>
      <c r="C591" s="16">
        <f>SUM(C592:C599)</f>
        <v>0</v>
      </c>
      <c r="D591" s="20">
        <f>SUM(D592:D599)</f>
        <v>782430</v>
      </c>
    </row>
    <row r="592" ht="21.95" customHeight="1" spans="1:4">
      <c r="A592" s="19" t="s">
        <v>136</v>
      </c>
      <c r="B592" s="16">
        <f t="shared" si="9"/>
        <v>0</v>
      </c>
      <c r="C592" s="16"/>
      <c r="D592" s="20"/>
    </row>
    <row r="593" ht="21.95" customHeight="1" spans="1:4">
      <c r="A593" s="19" t="s">
        <v>137</v>
      </c>
      <c r="B593" s="16">
        <f t="shared" si="9"/>
        <v>0</v>
      </c>
      <c r="C593" s="16"/>
      <c r="D593" s="20"/>
    </row>
    <row r="594" ht="21.95" customHeight="1" spans="1:4">
      <c r="A594" s="19" t="s">
        <v>138</v>
      </c>
      <c r="B594" s="16">
        <f t="shared" si="9"/>
        <v>0</v>
      </c>
      <c r="C594" s="16"/>
      <c r="D594" s="20"/>
    </row>
    <row r="595" ht="21.95" customHeight="1" spans="1:4">
      <c r="A595" s="19" t="s">
        <v>539</v>
      </c>
      <c r="B595" s="16">
        <f t="shared" si="9"/>
        <v>0</v>
      </c>
      <c r="C595" s="16"/>
      <c r="D595" s="20"/>
    </row>
    <row r="596" ht="21.95" customHeight="1" spans="1:4">
      <c r="A596" s="19" t="s">
        <v>540</v>
      </c>
      <c r="B596" s="16">
        <f t="shared" si="9"/>
        <v>0</v>
      </c>
      <c r="C596" s="16"/>
      <c r="D596" s="20"/>
    </row>
    <row r="597" ht="21.95" customHeight="1" spans="1:4">
      <c r="A597" s="19" t="s">
        <v>541</v>
      </c>
      <c r="B597" s="16">
        <f t="shared" si="9"/>
        <v>0</v>
      </c>
      <c r="C597" s="16"/>
      <c r="D597" s="20"/>
    </row>
    <row r="598" ht="21.95" customHeight="1" spans="1:4">
      <c r="A598" s="19" t="s">
        <v>542</v>
      </c>
      <c r="B598" s="16">
        <f t="shared" si="9"/>
        <v>782430</v>
      </c>
      <c r="C598" s="16"/>
      <c r="D598" s="20">
        <v>782430</v>
      </c>
    </row>
    <row r="599" ht="21.95" customHeight="1" spans="1:4">
      <c r="A599" s="19" t="s">
        <v>1153</v>
      </c>
      <c r="B599" s="16">
        <f t="shared" si="9"/>
        <v>0</v>
      </c>
      <c r="C599" s="16"/>
      <c r="D599" s="20"/>
    </row>
    <row r="600" ht="21.95" customHeight="1" spans="1:4">
      <c r="A600" s="19" t="s">
        <v>543</v>
      </c>
      <c r="B600" s="16">
        <f t="shared" si="9"/>
        <v>0</v>
      </c>
      <c r="C600" s="16"/>
      <c r="D600" s="20"/>
    </row>
    <row r="601" ht="21.95" customHeight="1" spans="1:4">
      <c r="A601" s="19" t="s">
        <v>136</v>
      </c>
      <c r="B601" s="16">
        <f t="shared" si="9"/>
        <v>0</v>
      </c>
      <c r="C601" s="16"/>
      <c r="D601" s="20"/>
    </row>
    <row r="602" ht="21.95" customHeight="1" spans="1:4">
      <c r="A602" s="19" t="s">
        <v>137</v>
      </c>
      <c r="B602" s="16">
        <f t="shared" si="9"/>
        <v>0</v>
      </c>
      <c r="C602" s="16"/>
      <c r="D602" s="20"/>
    </row>
    <row r="603" ht="21.95" customHeight="1" spans="1:4">
      <c r="A603" s="19" t="s">
        <v>138</v>
      </c>
      <c r="B603" s="16">
        <f t="shared" si="9"/>
        <v>0</v>
      </c>
      <c r="C603" s="16"/>
      <c r="D603" s="20"/>
    </row>
    <row r="604" ht="21.95" customHeight="1" spans="1:4">
      <c r="A604" s="19" t="s">
        <v>544</v>
      </c>
      <c r="B604" s="16">
        <f t="shared" si="9"/>
        <v>0</v>
      </c>
      <c r="C604" s="16"/>
      <c r="D604" s="20"/>
    </row>
    <row r="605" ht="21.95" customHeight="1" spans="1:4">
      <c r="A605" s="19" t="s">
        <v>545</v>
      </c>
      <c r="B605" s="16">
        <f t="shared" si="9"/>
        <v>3343626</v>
      </c>
      <c r="C605" s="16">
        <f>SUM(C606:C607)</f>
        <v>0</v>
      </c>
      <c r="D605" s="20">
        <f>SUM(D606:D607)</f>
        <v>3343626</v>
      </c>
    </row>
    <row r="606" ht="21.95" customHeight="1" spans="1:4">
      <c r="A606" s="19" t="s">
        <v>546</v>
      </c>
      <c r="B606" s="16">
        <f t="shared" si="9"/>
        <v>418506</v>
      </c>
      <c r="C606" s="16"/>
      <c r="D606" s="20">
        <v>418506</v>
      </c>
    </row>
    <row r="607" ht="21.95" customHeight="1" spans="1:4">
      <c r="A607" s="19" t="s">
        <v>547</v>
      </c>
      <c r="B607" s="16">
        <f t="shared" si="9"/>
        <v>2925120</v>
      </c>
      <c r="C607" s="16"/>
      <c r="D607" s="20">
        <v>2925120</v>
      </c>
    </row>
    <row r="608" ht="21.95" customHeight="1" spans="1:4">
      <c r="A608" s="19" t="s">
        <v>548</v>
      </c>
      <c r="B608" s="16">
        <f t="shared" si="9"/>
        <v>666500</v>
      </c>
      <c r="C608" s="16">
        <f>SUM(C609:C610)</f>
        <v>0</v>
      </c>
      <c r="D608" s="20">
        <f>SUM(D609:D610)</f>
        <v>666500</v>
      </c>
    </row>
    <row r="609" ht="21.95" customHeight="1" spans="1:4">
      <c r="A609" s="19" t="s">
        <v>549</v>
      </c>
      <c r="B609" s="16">
        <f t="shared" si="9"/>
        <v>666500</v>
      </c>
      <c r="C609" s="16"/>
      <c r="D609" s="20">
        <v>666500</v>
      </c>
    </row>
    <row r="610" ht="21.95" customHeight="1" spans="1:4">
      <c r="A610" s="19" t="s">
        <v>550</v>
      </c>
      <c r="B610" s="16">
        <f t="shared" si="9"/>
        <v>0</v>
      </c>
      <c r="C610" s="16"/>
      <c r="D610" s="20"/>
    </row>
    <row r="611" ht="21.95" customHeight="1" spans="1:4">
      <c r="A611" s="19" t="s">
        <v>551</v>
      </c>
      <c r="B611" s="16">
        <f t="shared" si="9"/>
        <v>2300000</v>
      </c>
      <c r="C611" s="16">
        <f>SUM(C612:C613)</f>
        <v>0</v>
      </c>
      <c r="D611" s="20">
        <f>SUM(D612:D613)</f>
        <v>2300000</v>
      </c>
    </row>
    <row r="612" ht="21.95" customHeight="1" spans="1:4">
      <c r="A612" s="19" t="s">
        <v>552</v>
      </c>
      <c r="B612" s="16">
        <f t="shared" si="9"/>
        <v>0</v>
      </c>
      <c r="C612" s="16"/>
      <c r="D612" s="20"/>
    </row>
    <row r="613" ht="21.95" customHeight="1" spans="1:4">
      <c r="A613" s="19" t="s">
        <v>553</v>
      </c>
      <c r="B613" s="16">
        <f t="shared" si="9"/>
        <v>2300000</v>
      </c>
      <c r="C613" s="16"/>
      <c r="D613" s="20">
        <v>2300000</v>
      </c>
    </row>
    <row r="614" ht="21.95" customHeight="1" spans="1:4">
      <c r="A614" s="19" t="s">
        <v>554</v>
      </c>
      <c r="B614" s="16">
        <f t="shared" si="9"/>
        <v>0</v>
      </c>
      <c r="C614" s="16"/>
      <c r="D614" s="20"/>
    </row>
    <row r="615" ht="21.95" customHeight="1" spans="1:4">
      <c r="A615" s="19" t="s">
        <v>555</v>
      </c>
      <c r="B615" s="16">
        <f t="shared" si="9"/>
        <v>0</v>
      </c>
      <c r="C615" s="16"/>
      <c r="D615" s="20"/>
    </row>
    <row r="616" ht="21.95" customHeight="1" spans="1:4">
      <c r="A616" s="19" t="s">
        <v>556</v>
      </c>
      <c r="B616" s="16">
        <f t="shared" si="9"/>
        <v>0</v>
      </c>
      <c r="C616" s="16"/>
      <c r="D616" s="20"/>
    </row>
    <row r="617" ht="21.95" customHeight="1" spans="1:4">
      <c r="A617" s="19" t="s">
        <v>557</v>
      </c>
      <c r="B617" s="16">
        <f t="shared" si="9"/>
        <v>270000</v>
      </c>
      <c r="C617" s="16">
        <f>SUM(C618:C619)</f>
        <v>0</v>
      </c>
      <c r="D617" s="20">
        <f>SUM(D618:D619)</f>
        <v>270000</v>
      </c>
    </row>
    <row r="618" ht="21.95" customHeight="1" spans="1:4">
      <c r="A618" s="19" t="s">
        <v>558</v>
      </c>
      <c r="B618" s="16">
        <f t="shared" si="9"/>
        <v>0</v>
      </c>
      <c r="C618" s="16"/>
      <c r="D618" s="20"/>
    </row>
    <row r="619" ht="21.95" customHeight="1" spans="1:4">
      <c r="A619" s="19" t="s">
        <v>559</v>
      </c>
      <c r="B619" s="16">
        <f t="shared" si="9"/>
        <v>270000</v>
      </c>
      <c r="C619" s="16"/>
      <c r="D619" s="20">
        <v>270000</v>
      </c>
    </row>
    <row r="620" ht="21.95" customHeight="1" spans="1:4">
      <c r="A620" s="19" t="s">
        <v>560</v>
      </c>
      <c r="B620" s="16">
        <f t="shared" si="9"/>
        <v>0</v>
      </c>
      <c r="C620" s="16"/>
      <c r="D620" s="20"/>
    </row>
    <row r="621" ht="21.95" customHeight="1" spans="1:4">
      <c r="A621" s="19" t="s">
        <v>561</v>
      </c>
      <c r="B621" s="16">
        <f t="shared" si="9"/>
        <v>0</v>
      </c>
      <c r="C621" s="16"/>
      <c r="D621" s="20"/>
    </row>
    <row r="622" ht="21.95" customHeight="1" spans="1:4">
      <c r="A622" s="19" t="s">
        <v>562</v>
      </c>
      <c r="B622" s="16">
        <f t="shared" si="9"/>
        <v>0</v>
      </c>
      <c r="C622" s="16"/>
      <c r="D622" s="20"/>
    </row>
    <row r="623" ht="21.95" customHeight="1" spans="1:4">
      <c r="A623" s="19" t="s">
        <v>563</v>
      </c>
      <c r="B623" s="16">
        <f t="shared" si="9"/>
        <v>0</v>
      </c>
      <c r="C623" s="16"/>
      <c r="D623" s="20"/>
    </row>
    <row r="624" ht="21.95" customHeight="1" spans="1:4">
      <c r="A624" s="19" t="s">
        <v>564</v>
      </c>
      <c r="B624" s="16">
        <f t="shared" si="9"/>
        <v>0</v>
      </c>
      <c r="C624" s="16"/>
      <c r="D624" s="20"/>
    </row>
    <row r="625" ht="21.95" customHeight="1" spans="1:4">
      <c r="A625" s="19" t="s">
        <v>565</v>
      </c>
      <c r="B625" s="16">
        <f t="shared" si="9"/>
        <v>0</v>
      </c>
      <c r="C625" s="16"/>
      <c r="D625" s="20"/>
    </row>
    <row r="626" ht="21.95" customHeight="1" spans="1:4">
      <c r="A626" s="19" t="s">
        <v>566</v>
      </c>
      <c r="B626" s="16">
        <f t="shared" si="9"/>
        <v>0</v>
      </c>
      <c r="C626" s="16"/>
      <c r="D626" s="20"/>
    </row>
    <row r="627" ht="21.95" customHeight="1" spans="1:4">
      <c r="A627" s="19" t="s">
        <v>567</v>
      </c>
      <c r="B627" s="16">
        <f t="shared" si="9"/>
        <v>0</v>
      </c>
      <c r="C627" s="16"/>
      <c r="D627" s="20"/>
    </row>
    <row r="628" ht="21.95" customHeight="1" spans="1:4">
      <c r="A628" s="19" t="s">
        <v>568</v>
      </c>
      <c r="B628" s="16">
        <f t="shared" si="9"/>
        <v>0</v>
      </c>
      <c r="C628" s="16"/>
      <c r="D628" s="20"/>
    </row>
    <row r="629" ht="21.95" customHeight="1" spans="1:4">
      <c r="A629" s="19" t="s">
        <v>569</v>
      </c>
      <c r="B629" s="16">
        <f t="shared" si="9"/>
        <v>779681.34</v>
      </c>
      <c r="C629" s="16">
        <f>SUM(C630:C636)</f>
        <v>644681.34</v>
      </c>
      <c r="D629" s="20">
        <f>SUM(D630:D636)</f>
        <v>135000</v>
      </c>
    </row>
    <row r="630" ht="21.95" customHeight="1" spans="1:4">
      <c r="A630" s="19" t="s">
        <v>136</v>
      </c>
      <c r="B630" s="16">
        <f t="shared" si="9"/>
        <v>0</v>
      </c>
      <c r="C630" s="16"/>
      <c r="D630" s="20"/>
    </row>
    <row r="631" ht="21.95" customHeight="1" spans="1:4">
      <c r="A631" s="19" t="s">
        <v>137</v>
      </c>
      <c r="B631" s="16">
        <f t="shared" si="9"/>
        <v>0</v>
      </c>
      <c r="C631" s="16"/>
      <c r="D631" s="20"/>
    </row>
    <row r="632" ht="21.95" customHeight="1" spans="1:4">
      <c r="A632" s="19" t="s">
        <v>138</v>
      </c>
      <c r="B632" s="16">
        <f t="shared" si="9"/>
        <v>0</v>
      </c>
      <c r="C632" s="16"/>
      <c r="D632" s="20"/>
    </row>
    <row r="633" ht="21.95" customHeight="1" spans="1:4">
      <c r="A633" s="19" t="s">
        <v>570</v>
      </c>
      <c r="B633" s="16">
        <f t="shared" si="9"/>
        <v>0</v>
      </c>
      <c r="C633" s="16"/>
      <c r="D633" s="20"/>
    </row>
    <row r="634" ht="21.95" customHeight="1" spans="1:4">
      <c r="A634" s="19" t="s">
        <v>571</v>
      </c>
      <c r="B634" s="16">
        <f t="shared" si="9"/>
        <v>0</v>
      </c>
      <c r="C634" s="16"/>
      <c r="D634" s="20"/>
    </row>
    <row r="635" ht="21.95" customHeight="1" spans="1:4">
      <c r="A635" s="19" t="s">
        <v>145</v>
      </c>
      <c r="B635" s="16">
        <f t="shared" si="9"/>
        <v>644681.34</v>
      </c>
      <c r="C635" s="16">
        <v>644681.34</v>
      </c>
      <c r="D635" s="20"/>
    </row>
    <row r="636" ht="21.95" customHeight="1" spans="1:4">
      <c r="A636" s="19" t="s">
        <v>572</v>
      </c>
      <c r="B636" s="16">
        <f t="shared" si="9"/>
        <v>135000</v>
      </c>
      <c r="C636" s="16"/>
      <c r="D636" s="20">
        <v>135000</v>
      </c>
    </row>
    <row r="637" ht="21.95" customHeight="1" spans="1:4">
      <c r="A637" s="19" t="s">
        <v>573</v>
      </c>
      <c r="B637" s="16">
        <f t="shared" si="9"/>
        <v>0</v>
      </c>
      <c r="C637" s="16"/>
      <c r="D637" s="20"/>
    </row>
    <row r="638" ht="21.95" customHeight="1" spans="1:4">
      <c r="A638" s="19" t="s">
        <v>574</v>
      </c>
      <c r="B638" s="16">
        <f t="shared" si="9"/>
        <v>7801412.11</v>
      </c>
      <c r="C638" s="16">
        <f>C661+C673+C676+C680+C693+C707</f>
        <v>1660094.11</v>
      </c>
      <c r="D638" s="20">
        <f>D661+D673+D676+D680+D693+D707</f>
        <v>6141318</v>
      </c>
    </row>
    <row r="639" ht="21.95" customHeight="1" spans="1:4">
      <c r="A639" s="19" t="s">
        <v>575</v>
      </c>
      <c r="B639" s="16">
        <f t="shared" si="9"/>
        <v>0</v>
      </c>
      <c r="C639" s="16"/>
      <c r="D639" s="20"/>
    </row>
    <row r="640" ht="21.95" customHeight="1" spans="1:4">
      <c r="A640" s="19" t="s">
        <v>136</v>
      </c>
      <c r="B640" s="16">
        <f t="shared" si="9"/>
        <v>0</v>
      </c>
      <c r="C640" s="16"/>
      <c r="D640" s="20"/>
    </row>
    <row r="641" ht="21.95" customHeight="1" spans="1:4">
      <c r="A641" s="19" t="s">
        <v>137</v>
      </c>
      <c r="B641" s="16">
        <f t="shared" si="9"/>
        <v>0</v>
      </c>
      <c r="C641" s="16"/>
      <c r="D641" s="20"/>
    </row>
    <row r="642" ht="21.95" customHeight="1" spans="1:4">
      <c r="A642" s="19" t="s">
        <v>138</v>
      </c>
      <c r="B642" s="16">
        <f t="shared" si="9"/>
        <v>0</v>
      </c>
      <c r="C642" s="16"/>
      <c r="D642" s="20"/>
    </row>
    <row r="643" ht="21.95" customHeight="1" spans="1:4">
      <c r="A643" s="19" t="s">
        <v>576</v>
      </c>
      <c r="B643" s="16">
        <f t="shared" si="9"/>
        <v>0</v>
      </c>
      <c r="C643" s="16"/>
      <c r="D643" s="20"/>
    </row>
    <row r="644" ht="21.95" customHeight="1" spans="1:4">
      <c r="A644" s="19" t="s">
        <v>577</v>
      </c>
      <c r="B644" s="16">
        <f t="shared" si="9"/>
        <v>0</v>
      </c>
      <c r="C644" s="16"/>
      <c r="D644" s="20"/>
    </row>
    <row r="645" ht="21.95" customHeight="1" spans="1:4">
      <c r="A645" s="19" t="s">
        <v>578</v>
      </c>
      <c r="B645" s="16">
        <f t="shared" si="9"/>
        <v>0</v>
      </c>
      <c r="C645" s="16"/>
      <c r="D645" s="20"/>
    </row>
    <row r="646" ht="21.95" customHeight="1" spans="1:4">
      <c r="A646" s="19" t="s">
        <v>579</v>
      </c>
      <c r="B646" s="16">
        <f t="shared" ref="B646:B709" si="10">C646+D646</f>
        <v>0</v>
      </c>
      <c r="C646" s="16"/>
      <c r="D646" s="20"/>
    </row>
    <row r="647" ht="21.95" customHeight="1" spans="1:4">
      <c r="A647" s="19" t="s">
        <v>580</v>
      </c>
      <c r="B647" s="16">
        <f t="shared" si="10"/>
        <v>0</v>
      </c>
      <c r="C647" s="16"/>
      <c r="D647" s="20"/>
    </row>
    <row r="648" ht="21.95" customHeight="1" spans="1:4">
      <c r="A648" s="19" t="s">
        <v>581</v>
      </c>
      <c r="B648" s="16">
        <f t="shared" si="10"/>
        <v>0</v>
      </c>
      <c r="C648" s="16"/>
      <c r="D648" s="20"/>
    </row>
    <row r="649" ht="21.95" customHeight="1" spans="1:4">
      <c r="A649" s="19" t="s">
        <v>582</v>
      </c>
      <c r="B649" s="16">
        <f t="shared" si="10"/>
        <v>0</v>
      </c>
      <c r="C649" s="16"/>
      <c r="D649" s="20"/>
    </row>
    <row r="650" ht="21.95" customHeight="1" spans="1:4">
      <c r="A650" s="19" t="s">
        <v>583</v>
      </c>
      <c r="B650" s="16">
        <f t="shared" si="10"/>
        <v>0</v>
      </c>
      <c r="C650" s="16"/>
      <c r="D650" s="20"/>
    </row>
    <row r="651" ht="21.95" customHeight="1" spans="1:4">
      <c r="A651" s="19" t="s">
        <v>584</v>
      </c>
      <c r="B651" s="16">
        <f t="shared" si="10"/>
        <v>0</v>
      </c>
      <c r="C651" s="16"/>
      <c r="D651" s="20"/>
    </row>
    <row r="652" ht="21.95" customHeight="1" spans="1:4">
      <c r="A652" s="19" t="s">
        <v>585</v>
      </c>
      <c r="B652" s="16">
        <f t="shared" si="10"/>
        <v>0</v>
      </c>
      <c r="C652" s="16"/>
      <c r="D652" s="20"/>
    </row>
    <row r="653" ht="21.95" customHeight="1" spans="1:4">
      <c r="A653" s="19" t="s">
        <v>586</v>
      </c>
      <c r="B653" s="16">
        <f t="shared" si="10"/>
        <v>0</v>
      </c>
      <c r="C653" s="16"/>
      <c r="D653" s="20"/>
    </row>
    <row r="654" ht="21.95" customHeight="1" spans="1:4">
      <c r="A654" s="19" t="s">
        <v>587</v>
      </c>
      <c r="B654" s="16">
        <f t="shared" si="10"/>
        <v>0</v>
      </c>
      <c r="C654" s="16"/>
      <c r="D654" s="20"/>
    </row>
    <row r="655" ht="21.95" customHeight="1" spans="1:4">
      <c r="A655" s="19" t="s">
        <v>588</v>
      </c>
      <c r="B655" s="16">
        <f t="shared" si="10"/>
        <v>0</v>
      </c>
      <c r="C655" s="16"/>
      <c r="D655" s="20"/>
    </row>
    <row r="656" ht="21.95" customHeight="1" spans="1:4">
      <c r="A656" s="19" t="s">
        <v>589</v>
      </c>
      <c r="B656" s="16">
        <f t="shared" si="10"/>
        <v>0</v>
      </c>
      <c r="C656" s="16"/>
      <c r="D656" s="20"/>
    </row>
    <row r="657" ht="21.95" customHeight="1" spans="1:4">
      <c r="A657" s="19" t="s">
        <v>590</v>
      </c>
      <c r="B657" s="16">
        <f t="shared" si="10"/>
        <v>0</v>
      </c>
      <c r="C657" s="16"/>
      <c r="D657" s="20"/>
    </row>
    <row r="658" ht="21.95" customHeight="1" spans="1:4">
      <c r="A658" s="19" t="s">
        <v>591</v>
      </c>
      <c r="B658" s="16">
        <f t="shared" si="10"/>
        <v>0</v>
      </c>
      <c r="C658" s="16"/>
      <c r="D658" s="20"/>
    </row>
    <row r="659" ht="21.95" customHeight="1" spans="1:4">
      <c r="A659" s="19" t="s">
        <v>592</v>
      </c>
      <c r="B659" s="16">
        <f t="shared" si="10"/>
        <v>0</v>
      </c>
      <c r="C659" s="16"/>
      <c r="D659" s="20"/>
    </row>
    <row r="660" ht="21.95" customHeight="1" spans="1:4">
      <c r="A660" s="19" t="s">
        <v>593</v>
      </c>
      <c r="B660" s="16">
        <f t="shared" si="10"/>
        <v>0</v>
      </c>
      <c r="C660" s="16"/>
      <c r="D660" s="20"/>
    </row>
    <row r="661" ht="21.95" customHeight="1" spans="1:4">
      <c r="A661" s="19" t="s">
        <v>594</v>
      </c>
      <c r="B661" s="16">
        <f t="shared" si="10"/>
        <v>2694993</v>
      </c>
      <c r="C661" s="16">
        <f>SUM(C662:C672)</f>
        <v>0</v>
      </c>
      <c r="D661" s="20">
        <f>SUM(D662:D672)</f>
        <v>2694993</v>
      </c>
    </row>
    <row r="662" ht="21.95" customHeight="1" spans="1:4">
      <c r="A662" s="19" t="s">
        <v>595</v>
      </c>
      <c r="B662" s="16">
        <f t="shared" si="10"/>
        <v>0</v>
      </c>
      <c r="C662" s="16"/>
      <c r="D662" s="20"/>
    </row>
    <row r="663" ht="21.95" customHeight="1" spans="1:4">
      <c r="A663" s="19" t="s">
        <v>596</v>
      </c>
      <c r="B663" s="16">
        <f t="shared" si="10"/>
        <v>0</v>
      </c>
      <c r="C663" s="16"/>
      <c r="D663" s="20"/>
    </row>
    <row r="664" ht="21.95" customHeight="1" spans="1:4">
      <c r="A664" s="19" t="s">
        <v>597</v>
      </c>
      <c r="B664" s="16">
        <f t="shared" si="10"/>
        <v>0</v>
      </c>
      <c r="C664" s="16"/>
      <c r="D664" s="20"/>
    </row>
    <row r="665" ht="21.95" customHeight="1" spans="1:4">
      <c r="A665" s="19" t="s">
        <v>598</v>
      </c>
      <c r="B665" s="16">
        <f t="shared" si="10"/>
        <v>0</v>
      </c>
      <c r="C665" s="16"/>
      <c r="D665" s="20"/>
    </row>
    <row r="666" ht="21.95" customHeight="1" spans="1:4">
      <c r="A666" s="19" t="s">
        <v>599</v>
      </c>
      <c r="B666" s="16">
        <f t="shared" si="10"/>
        <v>0</v>
      </c>
      <c r="C666" s="16"/>
      <c r="D666" s="20"/>
    </row>
    <row r="667" ht="21.95" customHeight="1" spans="1:4">
      <c r="A667" s="19" t="s">
        <v>600</v>
      </c>
      <c r="B667" s="16">
        <f t="shared" si="10"/>
        <v>0</v>
      </c>
      <c r="C667" s="16"/>
      <c r="D667" s="20"/>
    </row>
    <row r="668" ht="21.95" customHeight="1" spans="1:4">
      <c r="A668" s="19" t="s">
        <v>601</v>
      </c>
      <c r="B668" s="16">
        <f t="shared" si="10"/>
        <v>0</v>
      </c>
      <c r="C668" s="16"/>
      <c r="D668" s="20"/>
    </row>
    <row r="669" ht="21.95" customHeight="1" spans="1:4">
      <c r="A669" s="19" t="s">
        <v>602</v>
      </c>
      <c r="B669" s="16">
        <f t="shared" si="10"/>
        <v>0</v>
      </c>
      <c r="C669" s="16"/>
      <c r="D669" s="20"/>
    </row>
    <row r="670" ht="21.95" customHeight="1" spans="1:4">
      <c r="A670" s="19" t="s">
        <v>603</v>
      </c>
      <c r="B670" s="16">
        <f t="shared" si="10"/>
        <v>0</v>
      </c>
      <c r="C670" s="16"/>
      <c r="D670" s="20"/>
    </row>
    <row r="671" ht="21.95" customHeight="1" spans="1:4">
      <c r="A671" s="19" t="s">
        <v>604</v>
      </c>
      <c r="B671" s="16">
        <f t="shared" si="10"/>
        <v>2694993</v>
      </c>
      <c r="C671" s="16"/>
      <c r="D671" s="20">
        <v>2694993</v>
      </c>
    </row>
    <row r="672" ht="21.95" customHeight="1" spans="1:4">
      <c r="A672" s="19" t="s">
        <v>1154</v>
      </c>
      <c r="B672" s="16">
        <f t="shared" si="10"/>
        <v>0</v>
      </c>
      <c r="C672" s="16"/>
      <c r="D672" s="20"/>
    </row>
    <row r="673" ht="21.95" customHeight="1" spans="1:4">
      <c r="A673" s="19" t="s">
        <v>1155</v>
      </c>
      <c r="B673" s="16">
        <f t="shared" si="10"/>
        <v>0</v>
      </c>
      <c r="C673" s="16"/>
      <c r="D673" s="20"/>
    </row>
    <row r="674" ht="21.95" customHeight="1" spans="1:4">
      <c r="A674" s="19" t="s">
        <v>606</v>
      </c>
      <c r="B674" s="16">
        <f t="shared" si="10"/>
        <v>0</v>
      </c>
      <c r="C674" s="16"/>
      <c r="D674" s="20"/>
    </row>
    <row r="675" ht="21.95" customHeight="1" spans="1:4">
      <c r="A675" s="19" t="s">
        <v>607</v>
      </c>
      <c r="B675" s="16">
        <f t="shared" si="10"/>
        <v>0</v>
      </c>
      <c r="C675" s="16"/>
      <c r="D675" s="20"/>
    </row>
    <row r="676" ht="21.95" customHeight="1" spans="1:4">
      <c r="A676" s="19" t="s">
        <v>608</v>
      </c>
      <c r="B676" s="16">
        <f t="shared" si="10"/>
        <v>3055000</v>
      </c>
      <c r="C676" s="16">
        <f>SUM(C677:C679)</f>
        <v>0</v>
      </c>
      <c r="D676" s="20">
        <f>SUM(D677:D679)</f>
        <v>3055000</v>
      </c>
    </row>
    <row r="677" ht="21.95" customHeight="1" spans="1:4">
      <c r="A677" s="19" t="s">
        <v>609</v>
      </c>
      <c r="B677" s="16">
        <f t="shared" si="10"/>
        <v>0</v>
      </c>
      <c r="C677" s="16"/>
      <c r="D677" s="20"/>
    </row>
    <row r="678" ht="21.95" customHeight="1" spans="1:4">
      <c r="A678" s="19" t="s">
        <v>610</v>
      </c>
      <c r="B678" s="16">
        <f t="shared" si="10"/>
        <v>3000000</v>
      </c>
      <c r="C678" s="16"/>
      <c r="D678" s="20">
        <v>3000000</v>
      </c>
    </row>
    <row r="679" ht="21.95" customHeight="1" spans="1:4">
      <c r="A679" s="19" t="s">
        <v>611</v>
      </c>
      <c r="B679" s="16">
        <f t="shared" si="10"/>
        <v>55000</v>
      </c>
      <c r="C679" s="16"/>
      <c r="D679" s="20">
        <v>55000</v>
      </c>
    </row>
    <row r="680" ht="21.95" customHeight="1" spans="1:4">
      <c r="A680" s="19" t="s">
        <v>612</v>
      </c>
      <c r="B680" s="16">
        <f t="shared" si="10"/>
        <v>1660094.11</v>
      </c>
      <c r="C680" s="16">
        <f>SUM(C681:C684)</f>
        <v>1660094.11</v>
      </c>
      <c r="D680" s="20">
        <f>SUM(D681:D684)</f>
        <v>0</v>
      </c>
    </row>
    <row r="681" ht="21.95" customHeight="1" spans="1:4">
      <c r="A681" s="19" t="s">
        <v>613</v>
      </c>
      <c r="B681" s="16">
        <f t="shared" si="10"/>
        <v>1116400.91</v>
      </c>
      <c r="C681" s="16">
        <v>1116400.91</v>
      </c>
      <c r="D681" s="20"/>
    </row>
    <row r="682" ht="21.95" customHeight="1" spans="1:4">
      <c r="A682" s="19" t="s">
        <v>614</v>
      </c>
      <c r="B682" s="16">
        <f t="shared" si="10"/>
        <v>543693.2</v>
      </c>
      <c r="C682" s="16">
        <v>543693.2</v>
      </c>
      <c r="D682" s="20"/>
    </row>
    <row r="683" ht="21.95" customHeight="1" spans="1:4">
      <c r="A683" s="19" t="s">
        <v>615</v>
      </c>
      <c r="B683" s="16">
        <f t="shared" si="10"/>
        <v>0</v>
      </c>
      <c r="C683" s="16"/>
      <c r="D683" s="20"/>
    </row>
    <row r="684" ht="21.95" customHeight="1" spans="1:4">
      <c r="A684" s="19" t="s">
        <v>616</v>
      </c>
      <c r="B684" s="16">
        <f t="shared" si="10"/>
        <v>0</v>
      </c>
      <c r="C684" s="16"/>
      <c r="D684" s="20"/>
    </row>
    <row r="685" ht="21.95" customHeight="1" spans="1:4">
      <c r="A685" s="19" t="s">
        <v>617</v>
      </c>
      <c r="B685" s="16">
        <f t="shared" si="10"/>
        <v>0</v>
      </c>
      <c r="C685" s="16"/>
      <c r="D685" s="20"/>
    </row>
    <row r="686" ht="21.95" customHeight="1" spans="1:4">
      <c r="A686" s="19" t="s">
        <v>618</v>
      </c>
      <c r="B686" s="16">
        <f t="shared" si="10"/>
        <v>0</v>
      </c>
      <c r="C686" s="16"/>
      <c r="D686" s="20"/>
    </row>
    <row r="687" ht="21.95" customHeight="1" spans="1:4">
      <c r="A687" s="19" t="s">
        <v>619</v>
      </c>
      <c r="B687" s="16">
        <f t="shared" si="10"/>
        <v>0</v>
      </c>
      <c r="C687" s="16"/>
      <c r="D687" s="20"/>
    </row>
    <row r="688" ht="21.95" customHeight="1" spans="1:4">
      <c r="A688" s="19" t="s">
        <v>620</v>
      </c>
      <c r="B688" s="16">
        <f t="shared" si="10"/>
        <v>0</v>
      </c>
      <c r="C688" s="16"/>
      <c r="D688" s="20"/>
    </row>
    <row r="689" ht="21.95" customHeight="1" spans="1:4">
      <c r="A689" s="19" t="s">
        <v>621</v>
      </c>
      <c r="B689" s="16">
        <f t="shared" si="10"/>
        <v>0</v>
      </c>
      <c r="C689" s="16"/>
      <c r="D689" s="20"/>
    </row>
    <row r="690" ht="21.95" customHeight="1" spans="1:4">
      <c r="A690" s="19" t="s">
        <v>622</v>
      </c>
      <c r="B690" s="16">
        <f t="shared" si="10"/>
        <v>0</v>
      </c>
      <c r="C690" s="16"/>
      <c r="D690" s="20"/>
    </row>
    <row r="691" ht="21.95" customHeight="1" spans="1:4">
      <c r="A691" s="19" t="s">
        <v>623</v>
      </c>
      <c r="B691" s="16">
        <f t="shared" si="10"/>
        <v>0</v>
      </c>
      <c r="C691" s="16"/>
      <c r="D691" s="20"/>
    </row>
    <row r="692" ht="21.95" customHeight="1" spans="1:4">
      <c r="A692" s="19" t="s">
        <v>624</v>
      </c>
      <c r="B692" s="16">
        <f t="shared" si="10"/>
        <v>0</v>
      </c>
      <c r="C692" s="16"/>
      <c r="D692" s="20"/>
    </row>
    <row r="693" ht="21.95" customHeight="1" spans="1:4">
      <c r="A693" s="19" t="s">
        <v>625</v>
      </c>
      <c r="B693" s="16">
        <f t="shared" si="10"/>
        <v>391325</v>
      </c>
      <c r="C693" s="16">
        <f>SUM(C694:C695)</f>
        <v>0</v>
      </c>
      <c r="D693" s="20">
        <f>SUM(D694:D695)</f>
        <v>391325</v>
      </c>
    </row>
    <row r="694" ht="21.95" customHeight="1" spans="1:4">
      <c r="A694" s="19" t="s">
        <v>626</v>
      </c>
      <c r="B694" s="16">
        <f t="shared" si="10"/>
        <v>391325</v>
      </c>
      <c r="C694" s="16"/>
      <c r="D694" s="20">
        <v>391325</v>
      </c>
    </row>
    <row r="695" ht="21.95" customHeight="1" spans="1:4">
      <c r="A695" s="19" t="s">
        <v>627</v>
      </c>
      <c r="B695" s="16">
        <f t="shared" si="10"/>
        <v>0</v>
      </c>
      <c r="C695" s="16"/>
      <c r="D695" s="20"/>
    </row>
    <row r="696" ht="21.95" customHeight="1" spans="1:4">
      <c r="A696" s="19" t="s">
        <v>628</v>
      </c>
      <c r="B696" s="16">
        <f t="shared" si="10"/>
        <v>0</v>
      </c>
      <c r="C696" s="16"/>
      <c r="D696" s="20"/>
    </row>
    <row r="697" ht="21.95" customHeight="1" spans="1:4">
      <c r="A697" s="19" t="s">
        <v>136</v>
      </c>
      <c r="B697" s="16">
        <f t="shared" si="10"/>
        <v>0</v>
      </c>
      <c r="C697" s="16"/>
      <c r="D697" s="20"/>
    </row>
    <row r="698" ht="21.95" customHeight="1" spans="1:4">
      <c r="A698" s="19" t="s">
        <v>137</v>
      </c>
      <c r="B698" s="16">
        <f t="shared" si="10"/>
        <v>0</v>
      </c>
      <c r="C698" s="16"/>
      <c r="D698" s="20"/>
    </row>
    <row r="699" ht="21.95" customHeight="1" spans="1:4">
      <c r="A699" s="19" t="s">
        <v>138</v>
      </c>
      <c r="B699" s="16">
        <f t="shared" si="10"/>
        <v>0</v>
      </c>
      <c r="C699" s="16"/>
      <c r="D699" s="20"/>
    </row>
    <row r="700" ht="21.95" customHeight="1" spans="1:4">
      <c r="A700" s="19" t="s">
        <v>178</v>
      </c>
      <c r="B700" s="16">
        <f t="shared" si="10"/>
        <v>0</v>
      </c>
      <c r="C700" s="16"/>
      <c r="D700" s="20"/>
    </row>
    <row r="701" ht="21.95" customHeight="1" spans="1:4">
      <c r="A701" s="19" t="s">
        <v>629</v>
      </c>
      <c r="B701" s="16">
        <f t="shared" si="10"/>
        <v>0</v>
      </c>
      <c r="C701" s="16"/>
      <c r="D701" s="20"/>
    </row>
    <row r="702" ht="21.95" customHeight="1" spans="1:4">
      <c r="A702" s="19" t="s">
        <v>630</v>
      </c>
      <c r="B702" s="16">
        <f t="shared" si="10"/>
        <v>0</v>
      </c>
      <c r="C702" s="16"/>
      <c r="D702" s="20"/>
    </row>
    <row r="703" ht="21.95" customHeight="1" spans="1:4">
      <c r="A703" s="19" t="s">
        <v>145</v>
      </c>
      <c r="B703" s="16">
        <f t="shared" si="10"/>
        <v>0</v>
      </c>
      <c r="C703" s="16"/>
      <c r="D703" s="20"/>
    </row>
    <row r="704" ht="21.95" customHeight="1" spans="1:4">
      <c r="A704" s="19" t="s">
        <v>631</v>
      </c>
      <c r="B704" s="16">
        <f t="shared" si="10"/>
        <v>0</v>
      </c>
      <c r="C704" s="16"/>
      <c r="D704" s="20"/>
    </row>
    <row r="705" ht="21.95" customHeight="1" spans="1:4">
      <c r="A705" s="19" t="s">
        <v>632</v>
      </c>
      <c r="B705" s="16">
        <f t="shared" si="10"/>
        <v>0</v>
      </c>
      <c r="C705" s="16"/>
      <c r="D705" s="20"/>
    </row>
    <row r="706" ht="21.95" customHeight="1" spans="1:4">
      <c r="A706" s="19" t="s">
        <v>633</v>
      </c>
      <c r="B706" s="16">
        <f t="shared" si="10"/>
        <v>0</v>
      </c>
      <c r="C706" s="16"/>
      <c r="D706" s="20"/>
    </row>
    <row r="707" ht="21.95" customHeight="1" spans="1:4">
      <c r="A707" s="19" t="s">
        <v>634</v>
      </c>
      <c r="B707" s="16">
        <f t="shared" si="10"/>
        <v>0</v>
      </c>
      <c r="C707" s="16"/>
      <c r="D707" s="20"/>
    </row>
    <row r="708" ht="21.95" customHeight="1" spans="1:4">
      <c r="A708" s="19" t="s">
        <v>635</v>
      </c>
      <c r="B708" s="16">
        <f t="shared" si="10"/>
        <v>0</v>
      </c>
      <c r="C708" s="16"/>
      <c r="D708" s="20"/>
    </row>
    <row r="709" ht="21.95" customHeight="1" spans="1:4">
      <c r="A709" s="19" t="s">
        <v>636</v>
      </c>
      <c r="B709" s="16">
        <f t="shared" si="10"/>
        <v>2441334.12</v>
      </c>
      <c r="C709" s="16">
        <f>C723+C731+C737</f>
        <v>0</v>
      </c>
      <c r="D709" s="20">
        <f>D723+D731+D737</f>
        <v>2441334.12</v>
      </c>
    </row>
    <row r="710" ht="21.95" customHeight="1" spans="1:4">
      <c r="A710" s="19" t="s">
        <v>637</v>
      </c>
      <c r="B710" s="16">
        <f t="shared" ref="B710:B773" si="11">C710+D710</f>
        <v>0</v>
      </c>
      <c r="C710" s="16"/>
      <c r="D710" s="20"/>
    </row>
    <row r="711" ht="21.95" customHeight="1" spans="1:4">
      <c r="A711" s="19" t="s">
        <v>136</v>
      </c>
      <c r="B711" s="16">
        <f t="shared" si="11"/>
        <v>0</v>
      </c>
      <c r="C711" s="16"/>
      <c r="D711" s="20"/>
    </row>
    <row r="712" ht="21.95" customHeight="1" spans="1:4">
      <c r="A712" s="19" t="s">
        <v>137</v>
      </c>
      <c r="B712" s="16">
        <f t="shared" si="11"/>
        <v>0</v>
      </c>
      <c r="C712" s="16"/>
      <c r="D712" s="20"/>
    </row>
    <row r="713" ht="21.95" customHeight="1" spans="1:4">
      <c r="A713" s="19" t="s">
        <v>138</v>
      </c>
      <c r="B713" s="16">
        <f t="shared" si="11"/>
        <v>0</v>
      </c>
      <c r="C713" s="16"/>
      <c r="D713" s="20"/>
    </row>
    <row r="714" ht="21.95" customHeight="1" spans="1:4">
      <c r="A714" s="19" t="s">
        <v>638</v>
      </c>
      <c r="B714" s="16">
        <f t="shared" si="11"/>
        <v>0</v>
      </c>
      <c r="C714" s="16"/>
      <c r="D714" s="20"/>
    </row>
    <row r="715" ht="21.95" customHeight="1" spans="1:4">
      <c r="A715" s="19" t="s">
        <v>639</v>
      </c>
      <c r="B715" s="16">
        <f t="shared" si="11"/>
        <v>0</v>
      </c>
      <c r="C715" s="16"/>
      <c r="D715" s="20"/>
    </row>
    <row r="716" ht="21.95" customHeight="1" spans="1:4">
      <c r="A716" s="19" t="s">
        <v>640</v>
      </c>
      <c r="B716" s="16">
        <f t="shared" si="11"/>
        <v>0</v>
      </c>
      <c r="C716" s="16"/>
      <c r="D716" s="20"/>
    </row>
    <row r="717" ht="21.95" customHeight="1" spans="1:4">
      <c r="A717" s="19" t="s">
        <v>641</v>
      </c>
      <c r="B717" s="16">
        <f t="shared" si="11"/>
        <v>0</v>
      </c>
      <c r="C717" s="16"/>
      <c r="D717" s="20"/>
    </row>
    <row r="718" ht="21.95" customHeight="1" spans="1:4">
      <c r="A718" s="19" t="s">
        <v>642</v>
      </c>
      <c r="B718" s="16">
        <f t="shared" si="11"/>
        <v>0</v>
      </c>
      <c r="C718" s="16"/>
      <c r="D718" s="20"/>
    </row>
    <row r="719" ht="21.95" customHeight="1" spans="1:4">
      <c r="A719" s="19" t="s">
        <v>643</v>
      </c>
      <c r="B719" s="16">
        <f t="shared" si="11"/>
        <v>0</v>
      </c>
      <c r="C719" s="16"/>
      <c r="D719" s="20"/>
    </row>
    <row r="720" ht="21.95" customHeight="1" spans="1:4">
      <c r="A720" s="19" t="s">
        <v>644</v>
      </c>
      <c r="B720" s="16">
        <f t="shared" si="11"/>
        <v>0</v>
      </c>
      <c r="C720" s="16"/>
      <c r="D720" s="20"/>
    </row>
    <row r="721" ht="21.95" customHeight="1" spans="1:4">
      <c r="A721" s="19" t="s">
        <v>645</v>
      </c>
      <c r="B721" s="16">
        <f t="shared" si="11"/>
        <v>0</v>
      </c>
      <c r="C721" s="16"/>
      <c r="D721" s="20"/>
    </row>
    <row r="722" ht="21.95" customHeight="1" spans="1:4">
      <c r="A722" s="19" t="s">
        <v>646</v>
      </c>
      <c r="B722" s="16">
        <f t="shared" si="11"/>
        <v>0</v>
      </c>
      <c r="C722" s="16"/>
      <c r="D722" s="20"/>
    </row>
    <row r="723" ht="21.95" customHeight="1" spans="1:4">
      <c r="A723" s="19" t="s">
        <v>647</v>
      </c>
      <c r="B723" s="16">
        <f t="shared" si="11"/>
        <v>299539.73</v>
      </c>
      <c r="C723" s="16">
        <f>SUM(C724:C730)</f>
        <v>0</v>
      </c>
      <c r="D723" s="20">
        <f>SUM(D724:D730)</f>
        <v>299539.73</v>
      </c>
    </row>
    <row r="724" ht="21.95" customHeight="1" spans="1:4">
      <c r="A724" s="19" t="s">
        <v>648</v>
      </c>
      <c r="B724" s="16">
        <f t="shared" si="11"/>
        <v>25519.6</v>
      </c>
      <c r="C724" s="16"/>
      <c r="D724" s="20">
        <v>25519.6</v>
      </c>
    </row>
    <row r="725" ht="21.95" customHeight="1" spans="1:4">
      <c r="A725" s="19" t="s">
        <v>649</v>
      </c>
      <c r="B725" s="16">
        <f t="shared" si="11"/>
        <v>274020.13</v>
      </c>
      <c r="C725" s="16"/>
      <c r="D725" s="20">
        <v>274020.13</v>
      </c>
    </row>
    <row r="726" ht="21.95" customHeight="1" spans="1:4">
      <c r="A726" s="19" t="s">
        <v>650</v>
      </c>
      <c r="B726" s="16">
        <f t="shared" si="11"/>
        <v>0</v>
      </c>
      <c r="C726" s="16"/>
      <c r="D726" s="20"/>
    </row>
    <row r="727" ht="21.95" customHeight="1" spans="1:4">
      <c r="A727" s="19" t="s">
        <v>651</v>
      </c>
      <c r="B727" s="16">
        <f t="shared" si="11"/>
        <v>0</v>
      </c>
      <c r="C727" s="16"/>
      <c r="D727" s="20"/>
    </row>
    <row r="728" ht="21.95" customHeight="1" spans="1:4">
      <c r="A728" s="19" t="s">
        <v>652</v>
      </c>
      <c r="B728" s="16">
        <f t="shared" si="11"/>
        <v>0</v>
      </c>
      <c r="C728" s="16"/>
      <c r="D728" s="20"/>
    </row>
    <row r="729" ht="21.95" customHeight="1" spans="1:4">
      <c r="A729" s="19" t="s">
        <v>653</v>
      </c>
      <c r="B729" s="16">
        <f t="shared" si="11"/>
        <v>0</v>
      </c>
      <c r="C729" s="16"/>
      <c r="D729" s="20"/>
    </row>
    <row r="730" ht="21.95" customHeight="1" spans="1:4">
      <c r="A730" s="19" t="s">
        <v>654</v>
      </c>
      <c r="B730" s="16">
        <f t="shared" si="11"/>
        <v>0</v>
      </c>
      <c r="C730" s="16"/>
      <c r="D730" s="20"/>
    </row>
    <row r="731" ht="21.95" customHeight="1" spans="1:4">
      <c r="A731" s="19" t="s">
        <v>655</v>
      </c>
      <c r="B731" s="16">
        <f t="shared" si="11"/>
        <v>2141794.39</v>
      </c>
      <c r="C731" s="16">
        <f>SUM(C732:C736)</f>
        <v>0</v>
      </c>
      <c r="D731" s="20">
        <f>SUM(D732:D736)</f>
        <v>2141794.39</v>
      </c>
    </row>
    <row r="732" ht="21.95" customHeight="1" spans="1:4">
      <c r="A732" s="19" t="s">
        <v>656</v>
      </c>
      <c r="B732" s="16">
        <f t="shared" si="11"/>
        <v>0</v>
      </c>
      <c r="C732" s="16"/>
      <c r="D732" s="20"/>
    </row>
    <row r="733" ht="21.95" customHeight="1" spans="1:4">
      <c r="A733" s="19" t="s">
        <v>657</v>
      </c>
      <c r="B733" s="16">
        <f t="shared" si="11"/>
        <v>2141794.39</v>
      </c>
      <c r="C733" s="16"/>
      <c r="D733" s="20">
        <v>2141794.39</v>
      </c>
    </row>
    <row r="734" ht="21.95" customHeight="1" spans="1:4">
      <c r="A734" s="19" t="s">
        <v>658</v>
      </c>
      <c r="B734" s="16">
        <f t="shared" si="11"/>
        <v>0</v>
      </c>
      <c r="C734" s="16"/>
      <c r="D734" s="20"/>
    </row>
    <row r="735" ht="21.95" customHeight="1" spans="1:4">
      <c r="A735" s="19" t="s">
        <v>659</v>
      </c>
      <c r="B735" s="16">
        <f t="shared" si="11"/>
        <v>0</v>
      </c>
      <c r="C735" s="16"/>
      <c r="D735" s="20"/>
    </row>
    <row r="736" ht="21.95" customHeight="1" spans="1:4">
      <c r="A736" s="19" t="s">
        <v>660</v>
      </c>
      <c r="B736" s="16">
        <f t="shared" si="11"/>
        <v>0</v>
      </c>
      <c r="C736" s="16"/>
      <c r="D736" s="20"/>
    </row>
    <row r="737" ht="21.95" customHeight="1" spans="1:4">
      <c r="A737" s="19" t="s">
        <v>661</v>
      </c>
      <c r="B737" s="16">
        <f t="shared" si="11"/>
        <v>0</v>
      </c>
      <c r="C737" s="16"/>
      <c r="D737" s="20"/>
    </row>
    <row r="738" ht="21.95" customHeight="1" spans="1:4">
      <c r="A738" s="19" t="s">
        <v>662</v>
      </c>
      <c r="B738" s="16">
        <f t="shared" si="11"/>
        <v>0</v>
      </c>
      <c r="C738" s="16"/>
      <c r="D738" s="20"/>
    </row>
    <row r="739" ht="21.95" customHeight="1" spans="1:4">
      <c r="A739" s="19" t="s">
        <v>663</v>
      </c>
      <c r="B739" s="16">
        <f t="shared" si="11"/>
        <v>0</v>
      </c>
      <c r="C739" s="16"/>
      <c r="D739" s="20"/>
    </row>
    <row r="740" ht="21.95" customHeight="1" spans="1:4">
      <c r="A740" s="19" t="s">
        <v>664</v>
      </c>
      <c r="B740" s="16">
        <f t="shared" si="11"/>
        <v>0</v>
      </c>
      <c r="C740" s="16"/>
      <c r="D740" s="20"/>
    </row>
    <row r="741" ht="21.95" customHeight="1" spans="1:4">
      <c r="A741" s="19" t="s">
        <v>665</v>
      </c>
      <c r="B741" s="16">
        <f t="shared" si="11"/>
        <v>0</v>
      </c>
      <c r="C741" s="16"/>
      <c r="D741" s="20"/>
    </row>
    <row r="742" ht="21.95" customHeight="1" spans="1:4">
      <c r="A742" s="19" t="s">
        <v>666</v>
      </c>
      <c r="B742" s="16">
        <f t="shared" si="11"/>
        <v>0</v>
      </c>
      <c r="C742" s="16"/>
      <c r="D742" s="20"/>
    </row>
    <row r="743" ht="21.95" customHeight="1" spans="1:4">
      <c r="A743" s="19" t="s">
        <v>667</v>
      </c>
      <c r="B743" s="16">
        <f t="shared" si="11"/>
        <v>0</v>
      </c>
      <c r="C743" s="16"/>
      <c r="D743" s="20"/>
    </row>
    <row r="744" ht="21.95" customHeight="1" spans="1:4">
      <c r="A744" s="19" t="s">
        <v>668</v>
      </c>
      <c r="B744" s="16">
        <f t="shared" si="11"/>
        <v>0</v>
      </c>
      <c r="C744" s="16"/>
      <c r="D744" s="20"/>
    </row>
    <row r="745" ht="21.95" customHeight="1" spans="1:4">
      <c r="A745" s="19" t="s">
        <v>669</v>
      </c>
      <c r="B745" s="16">
        <f t="shared" si="11"/>
        <v>0</v>
      </c>
      <c r="C745" s="16"/>
      <c r="D745" s="20"/>
    </row>
    <row r="746" ht="21.95" customHeight="1" spans="1:4">
      <c r="A746" s="19" t="s">
        <v>670</v>
      </c>
      <c r="B746" s="16">
        <f t="shared" si="11"/>
        <v>0</v>
      </c>
      <c r="C746" s="16"/>
      <c r="D746" s="20"/>
    </row>
    <row r="747" ht="21.95" customHeight="1" spans="1:4">
      <c r="A747" s="19" t="s">
        <v>671</v>
      </c>
      <c r="B747" s="16">
        <f t="shared" si="11"/>
        <v>0</v>
      </c>
      <c r="C747" s="16"/>
      <c r="D747" s="20"/>
    </row>
    <row r="748" ht="21.95" customHeight="1" spans="1:4">
      <c r="A748" s="19" t="s">
        <v>672</v>
      </c>
      <c r="B748" s="16">
        <f t="shared" si="11"/>
        <v>0</v>
      </c>
      <c r="C748" s="16"/>
      <c r="D748" s="20"/>
    </row>
    <row r="749" ht="21.95" customHeight="1" spans="1:4">
      <c r="A749" s="19" t="s">
        <v>673</v>
      </c>
      <c r="B749" s="16">
        <f t="shared" si="11"/>
        <v>0</v>
      </c>
      <c r="C749" s="16"/>
      <c r="D749" s="20"/>
    </row>
    <row r="750" ht="21.95" customHeight="1" spans="1:4">
      <c r="A750" s="19" t="s">
        <v>674</v>
      </c>
      <c r="B750" s="16">
        <f t="shared" si="11"/>
        <v>0</v>
      </c>
      <c r="C750" s="16"/>
      <c r="D750" s="20"/>
    </row>
    <row r="751" ht="21.95" customHeight="1" spans="1:4">
      <c r="A751" s="19" t="s">
        <v>675</v>
      </c>
      <c r="B751" s="16">
        <f t="shared" si="11"/>
        <v>0</v>
      </c>
      <c r="C751" s="16"/>
      <c r="D751" s="20"/>
    </row>
    <row r="752" ht="21.95" customHeight="1" spans="1:4">
      <c r="A752" s="19" t="s">
        <v>676</v>
      </c>
      <c r="B752" s="16">
        <f t="shared" si="11"/>
        <v>0</v>
      </c>
      <c r="C752" s="16"/>
      <c r="D752" s="20"/>
    </row>
    <row r="753" ht="21.95" customHeight="1" spans="1:4">
      <c r="A753" s="19" t="s">
        <v>677</v>
      </c>
      <c r="B753" s="16">
        <f t="shared" si="11"/>
        <v>0</v>
      </c>
      <c r="C753" s="16"/>
      <c r="D753" s="20"/>
    </row>
    <row r="754" ht="21.95" customHeight="1" spans="1:4">
      <c r="A754" s="19" t="s">
        <v>678</v>
      </c>
      <c r="B754" s="16">
        <f t="shared" si="11"/>
        <v>0</v>
      </c>
      <c r="C754" s="16"/>
      <c r="D754" s="20"/>
    </row>
    <row r="755" ht="21.95" customHeight="1" spans="1:4">
      <c r="A755" s="19" t="s">
        <v>679</v>
      </c>
      <c r="B755" s="16">
        <f t="shared" si="11"/>
        <v>0</v>
      </c>
      <c r="C755" s="16"/>
      <c r="D755" s="20"/>
    </row>
    <row r="756" ht="21.95" customHeight="1" spans="1:4">
      <c r="A756" s="19" t="s">
        <v>680</v>
      </c>
      <c r="B756" s="16">
        <f t="shared" si="11"/>
        <v>0</v>
      </c>
      <c r="C756" s="16"/>
      <c r="D756" s="20"/>
    </row>
    <row r="757" ht="21.95" customHeight="1" spans="1:4">
      <c r="A757" s="19" t="s">
        <v>681</v>
      </c>
      <c r="B757" s="16">
        <f t="shared" si="11"/>
        <v>0</v>
      </c>
      <c r="C757" s="16"/>
      <c r="D757" s="20"/>
    </row>
    <row r="758" ht="21.95" customHeight="1" spans="1:4">
      <c r="A758" s="19" t="s">
        <v>682</v>
      </c>
      <c r="B758" s="16">
        <f t="shared" si="11"/>
        <v>0</v>
      </c>
      <c r="C758" s="16"/>
      <c r="D758" s="20"/>
    </row>
    <row r="759" ht="21.95" customHeight="1" spans="1:4">
      <c r="A759" s="19" t="s">
        <v>683</v>
      </c>
      <c r="B759" s="16">
        <f t="shared" si="11"/>
        <v>0</v>
      </c>
      <c r="C759" s="16"/>
      <c r="D759" s="20"/>
    </row>
    <row r="760" ht="21.95" customHeight="1" spans="1:4">
      <c r="A760" s="19" t="s">
        <v>684</v>
      </c>
      <c r="B760" s="16">
        <f t="shared" si="11"/>
        <v>0</v>
      </c>
      <c r="C760" s="16"/>
      <c r="D760" s="20"/>
    </row>
    <row r="761" ht="21.95" customHeight="1" spans="1:4">
      <c r="A761" s="19" t="s">
        <v>685</v>
      </c>
      <c r="B761" s="16">
        <f t="shared" si="11"/>
        <v>0</v>
      </c>
      <c r="C761" s="16"/>
      <c r="D761" s="20"/>
    </row>
    <row r="762" ht="21.95" customHeight="1" spans="1:4">
      <c r="A762" s="19" t="s">
        <v>686</v>
      </c>
      <c r="B762" s="16">
        <f t="shared" si="11"/>
        <v>0</v>
      </c>
      <c r="C762" s="16"/>
      <c r="D762" s="20"/>
    </row>
    <row r="763" ht="21.95" customHeight="1" spans="1:4">
      <c r="A763" s="19" t="s">
        <v>687</v>
      </c>
      <c r="B763" s="16">
        <f t="shared" si="11"/>
        <v>0</v>
      </c>
      <c r="C763" s="16"/>
      <c r="D763" s="20"/>
    </row>
    <row r="764" ht="21.95" customHeight="1" spans="1:4">
      <c r="A764" s="19" t="s">
        <v>688</v>
      </c>
      <c r="B764" s="16">
        <f t="shared" si="11"/>
        <v>0</v>
      </c>
      <c r="C764" s="16"/>
      <c r="D764" s="20"/>
    </row>
    <row r="765" ht="21.95" customHeight="1" spans="1:4">
      <c r="A765" s="19" t="s">
        <v>689</v>
      </c>
      <c r="B765" s="16">
        <f t="shared" si="11"/>
        <v>0</v>
      </c>
      <c r="C765" s="16"/>
      <c r="D765" s="20"/>
    </row>
    <row r="766" ht="21.95" customHeight="1" spans="1:4">
      <c r="A766" s="19" t="s">
        <v>690</v>
      </c>
      <c r="B766" s="16">
        <f t="shared" si="11"/>
        <v>0</v>
      </c>
      <c r="C766" s="16"/>
      <c r="D766" s="20"/>
    </row>
    <row r="767" ht="21.95" customHeight="1" spans="1:4">
      <c r="A767" s="19" t="s">
        <v>136</v>
      </c>
      <c r="B767" s="16">
        <f t="shared" si="11"/>
        <v>0</v>
      </c>
      <c r="C767" s="16"/>
      <c r="D767" s="20"/>
    </row>
    <row r="768" ht="21.95" customHeight="1" spans="1:4">
      <c r="A768" s="19" t="s">
        <v>137</v>
      </c>
      <c r="B768" s="16">
        <f t="shared" si="11"/>
        <v>0</v>
      </c>
      <c r="C768" s="16"/>
      <c r="D768" s="20"/>
    </row>
    <row r="769" ht="21.95" customHeight="1" spans="1:4">
      <c r="A769" s="19" t="s">
        <v>138</v>
      </c>
      <c r="B769" s="16">
        <f t="shared" si="11"/>
        <v>0</v>
      </c>
      <c r="C769" s="16"/>
      <c r="D769" s="20"/>
    </row>
    <row r="770" ht="21.95" customHeight="1" spans="1:4">
      <c r="A770" s="19" t="s">
        <v>691</v>
      </c>
      <c r="B770" s="16">
        <f t="shared" si="11"/>
        <v>0</v>
      </c>
      <c r="C770" s="16"/>
      <c r="D770" s="20"/>
    </row>
    <row r="771" ht="21.95" customHeight="1" spans="1:4">
      <c r="A771" s="19" t="s">
        <v>692</v>
      </c>
      <c r="B771" s="16">
        <f t="shared" si="11"/>
        <v>0</v>
      </c>
      <c r="C771" s="16"/>
      <c r="D771" s="20"/>
    </row>
    <row r="772" ht="21.95" customHeight="1" spans="1:4">
      <c r="A772" s="19" t="s">
        <v>693</v>
      </c>
      <c r="B772" s="16">
        <f t="shared" si="11"/>
        <v>0</v>
      </c>
      <c r="C772" s="16"/>
      <c r="D772" s="20"/>
    </row>
    <row r="773" ht="21.95" customHeight="1" spans="1:4">
      <c r="A773" s="19" t="s">
        <v>694</v>
      </c>
      <c r="B773" s="16">
        <f t="shared" si="11"/>
        <v>0</v>
      </c>
      <c r="C773" s="16"/>
      <c r="D773" s="20"/>
    </row>
    <row r="774" ht="21.95" customHeight="1" spans="1:4">
      <c r="A774" s="19" t="s">
        <v>695</v>
      </c>
      <c r="B774" s="16">
        <f t="shared" ref="B774:B838" si="12">C774+D774</f>
        <v>0</v>
      </c>
      <c r="C774" s="16"/>
      <c r="D774" s="20"/>
    </row>
    <row r="775" ht="21.95" customHeight="1" spans="1:4">
      <c r="A775" s="19" t="s">
        <v>696</v>
      </c>
      <c r="B775" s="16">
        <f t="shared" si="12"/>
        <v>0</v>
      </c>
      <c r="C775" s="16"/>
      <c r="D775" s="20"/>
    </row>
    <row r="776" ht="21.95" customHeight="1" spans="1:4">
      <c r="A776" s="19" t="s">
        <v>697</v>
      </c>
      <c r="B776" s="16">
        <f t="shared" si="12"/>
        <v>0</v>
      </c>
      <c r="C776" s="16"/>
      <c r="D776" s="20"/>
    </row>
    <row r="777" ht="21.95" customHeight="1" spans="1:4">
      <c r="A777" s="19" t="s">
        <v>178</v>
      </c>
      <c r="B777" s="16">
        <f t="shared" si="12"/>
        <v>0</v>
      </c>
      <c r="C777" s="16"/>
      <c r="D777" s="20"/>
    </row>
    <row r="778" ht="21.95" customHeight="1" spans="1:4">
      <c r="A778" s="19" t="s">
        <v>698</v>
      </c>
      <c r="B778" s="16">
        <f t="shared" si="12"/>
        <v>0</v>
      </c>
      <c r="C778" s="16"/>
      <c r="D778" s="20"/>
    </row>
    <row r="779" ht="21.95" customHeight="1" spans="1:4">
      <c r="A779" s="19" t="s">
        <v>145</v>
      </c>
      <c r="B779" s="16">
        <f t="shared" si="12"/>
        <v>0</v>
      </c>
      <c r="C779" s="16"/>
      <c r="D779" s="20"/>
    </row>
    <row r="780" ht="21.95" customHeight="1" spans="1:4">
      <c r="A780" s="19" t="s">
        <v>699</v>
      </c>
      <c r="B780" s="16">
        <f t="shared" si="12"/>
        <v>0</v>
      </c>
      <c r="C780" s="16"/>
      <c r="D780" s="20"/>
    </row>
    <row r="781" ht="21.95" customHeight="1" spans="1:4">
      <c r="A781" s="19" t="s">
        <v>700</v>
      </c>
      <c r="B781" s="16">
        <f t="shared" si="12"/>
        <v>0</v>
      </c>
      <c r="C781" s="16"/>
      <c r="D781" s="20"/>
    </row>
    <row r="782" ht="21.95" customHeight="1" spans="1:4">
      <c r="A782" s="19" t="s">
        <v>701</v>
      </c>
      <c r="B782" s="16">
        <f t="shared" si="12"/>
        <v>7097530.38</v>
      </c>
      <c r="C782" s="16">
        <f>C783+C794+C795+C798+C799</f>
        <v>3232245.94</v>
      </c>
      <c r="D782" s="20">
        <f>D783+D794+D795+D798+D799</f>
        <v>3865284.44</v>
      </c>
    </row>
    <row r="783" ht="21.95" customHeight="1" spans="1:4">
      <c r="A783" s="19" t="s">
        <v>702</v>
      </c>
      <c r="B783" s="16">
        <f t="shared" si="12"/>
        <v>2425643.17</v>
      </c>
      <c r="C783" s="16">
        <f>SUM(C784:C793)</f>
        <v>2048758.73</v>
      </c>
      <c r="D783" s="20">
        <f>SUM(D784:D793)</f>
        <v>376884.44</v>
      </c>
    </row>
    <row r="784" ht="21.95" customHeight="1" spans="1:4">
      <c r="A784" s="19" t="s">
        <v>703</v>
      </c>
      <c r="B784" s="16">
        <f t="shared" si="12"/>
        <v>1168842.95</v>
      </c>
      <c r="C784" s="16">
        <v>1168842.95</v>
      </c>
      <c r="D784" s="20"/>
    </row>
    <row r="785" ht="21.95" customHeight="1" spans="1:4">
      <c r="A785" s="19" t="s">
        <v>704</v>
      </c>
      <c r="B785" s="16">
        <f t="shared" si="12"/>
        <v>356884.44</v>
      </c>
      <c r="C785" s="16"/>
      <c r="D785" s="20">
        <v>356884.44</v>
      </c>
    </row>
    <row r="786" ht="21.95" customHeight="1" spans="1:4">
      <c r="A786" s="19" t="s">
        <v>705</v>
      </c>
      <c r="B786" s="16">
        <f t="shared" si="12"/>
        <v>0</v>
      </c>
      <c r="C786" s="16"/>
      <c r="D786" s="20"/>
    </row>
    <row r="787" ht="21.95" customHeight="1" spans="1:4">
      <c r="A787" s="19" t="s">
        <v>706</v>
      </c>
      <c r="B787" s="16">
        <f t="shared" si="12"/>
        <v>899915.78</v>
      </c>
      <c r="C787" s="16">
        <v>879915.78</v>
      </c>
      <c r="D787" s="20">
        <v>20000</v>
      </c>
    </row>
    <row r="788" ht="21.95" customHeight="1" spans="1:4">
      <c r="A788" s="19" t="s">
        <v>1156</v>
      </c>
      <c r="B788" s="16">
        <f t="shared" si="12"/>
        <v>0</v>
      </c>
      <c r="C788" s="16"/>
      <c r="D788" s="20"/>
    </row>
    <row r="789" ht="21.95" customHeight="1" spans="1:4">
      <c r="A789" s="19" t="s">
        <v>707</v>
      </c>
      <c r="B789" s="16">
        <f t="shared" si="12"/>
        <v>0</v>
      </c>
      <c r="C789" s="16"/>
      <c r="D789" s="20"/>
    </row>
    <row r="790" ht="21.95" customHeight="1" spans="1:4">
      <c r="A790" s="19" t="s">
        <v>708</v>
      </c>
      <c r="B790" s="16">
        <f t="shared" si="12"/>
        <v>0</v>
      </c>
      <c r="C790" s="16"/>
      <c r="D790" s="20"/>
    </row>
    <row r="791" ht="21.95" customHeight="1" spans="1:4">
      <c r="A791" s="19" t="s">
        <v>709</v>
      </c>
      <c r="B791" s="16">
        <f t="shared" si="12"/>
        <v>0</v>
      </c>
      <c r="C791" s="16"/>
      <c r="D791" s="20"/>
    </row>
    <row r="792" ht="21.95" customHeight="1" spans="1:4">
      <c r="A792" s="19" t="s">
        <v>710</v>
      </c>
      <c r="B792" s="16">
        <f t="shared" si="12"/>
        <v>0</v>
      </c>
      <c r="C792" s="16"/>
      <c r="D792" s="20"/>
    </row>
    <row r="793" ht="21.95" customHeight="1" spans="1:4">
      <c r="A793" s="19" t="s">
        <v>1157</v>
      </c>
      <c r="B793" s="16">
        <f t="shared" si="12"/>
        <v>0</v>
      </c>
      <c r="C793" s="16"/>
      <c r="D793" s="20"/>
    </row>
    <row r="794" ht="21.95" customHeight="1" spans="1:4">
      <c r="A794" s="19" t="s">
        <v>711</v>
      </c>
      <c r="B794" s="16">
        <f t="shared" si="12"/>
        <v>0</v>
      </c>
      <c r="C794" s="16"/>
      <c r="D794" s="20"/>
    </row>
    <row r="795" ht="21.95" customHeight="1" spans="1:4">
      <c r="A795" s="19" t="s">
        <v>712</v>
      </c>
      <c r="B795" s="16">
        <f t="shared" si="12"/>
        <v>628400</v>
      </c>
      <c r="C795" s="16">
        <f>SUM(C796:C797)</f>
        <v>0</v>
      </c>
      <c r="D795" s="20">
        <f>SUM(D796:D797)</f>
        <v>628400</v>
      </c>
    </row>
    <row r="796" ht="21.95" customHeight="1" spans="1:4">
      <c r="A796" s="19" t="s">
        <v>713</v>
      </c>
      <c r="B796" s="16">
        <f t="shared" si="12"/>
        <v>0</v>
      </c>
      <c r="C796" s="16"/>
      <c r="D796" s="20"/>
    </row>
    <row r="797" ht="21.95" customHeight="1" spans="1:4">
      <c r="A797" s="19" t="s">
        <v>714</v>
      </c>
      <c r="B797" s="16">
        <f t="shared" si="12"/>
        <v>628400</v>
      </c>
      <c r="C797" s="16"/>
      <c r="D797" s="20">
        <v>628400</v>
      </c>
    </row>
    <row r="798" ht="21.95" customHeight="1" spans="1:4">
      <c r="A798" s="19" t="s">
        <v>715</v>
      </c>
      <c r="B798" s="16">
        <f t="shared" si="12"/>
        <v>2760000</v>
      </c>
      <c r="C798" s="16"/>
      <c r="D798" s="20">
        <v>2760000</v>
      </c>
    </row>
    <row r="799" ht="21.95" customHeight="1" spans="1:4">
      <c r="A799" s="19" t="s">
        <v>717</v>
      </c>
      <c r="B799" s="16">
        <f t="shared" si="12"/>
        <v>1283487.21</v>
      </c>
      <c r="C799" s="16">
        <v>1183487.21</v>
      </c>
      <c r="D799" s="20">
        <v>100000</v>
      </c>
    </row>
    <row r="800" ht="21.95" customHeight="1" spans="1:4">
      <c r="A800" s="19" t="s">
        <v>1158</v>
      </c>
      <c r="B800" s="16">
        <f t="shared" si="12"/>
        <v>0</v>
      </c>
      <c r="C800" s="16"/>
      <c r="D800" s="20"/>
    </row>
    <row r="801" ht="21.95" customHeight="1" spans="1:4">
      <c r="A801" s="19" t="s">
        <v>719</v>
      </c>
      <c r="B801" s="16">
        <f t="shared" si="12"/>
        <v>33133968.69</v>
      </c>
      <c r="C801" s="16">
        <f>C802+C828+C853+C890+C901+C907</f>
        <v>10995054.29</v>
      </c>
      <c r="D801" s="20">
        <f>D802+D828+D853+D890+D901+D907</f>
        <v>22138914.4</v>
      </c>
    </row>
    <row r="802" ht="21.95" customHeight="1" spans="1:4">
      <c r="A802" s="19" t="s">
        <v>720</v>
      </c>
      <c r="B802" s="16">
        <f t="shared" si="12"/>
        <v>7373713.05</v>
      </c>
      <c r="C802" s="16">
        <f>SUM(C803:C827)</f>
        <v>4145054.29</v>
      </c>
      <c r="D802" s="20">
        <f>SUM(D803:D827)</f>
        <v>3228658.76</v>
      </c>
    </row>
    <row r="803" ht="21.95" customHeight="1" spans="1:4">
      <c r="A803" s="19" t="s">
        <v>703</v>
      </c>
      <c r="B803" s="16">
        <f t="shared" si="12"/>
        <v>982259.43</v>
      </c>
      <c r="C803" s="16">
        <v>982259.43</v>
      </c>
      <c r="D803" s="20"/>
    </row>
    <row r="804" ht="21.95" customHeight="1" spans="1:4">
      <c r="A804" s="19" t="s">
        <v>704</v>
      </c>
      <c r="B804" s="16">
        <f t="shared" si="12"/>
        <v>113200</v>
      </c>
      <c r="C804" s="16"/>
      <c r="D804" s="20">
        <v>113200</v>
      </c>
    </row>
    <row r="805" ht="21.95" customHeight="1" spans="1:4">
      <c r="A805" s="19" t="s">
        <v>705</v>
      </c>
      <c r="B805" s="16">
        <f t="shared" si="12"/>
        <v>0</v>
      </c>
      <c r="C805" s="16"/>
      <c r="D805" s="20"/>
    </row>
    <row r="806" ht="21.95" customHeight="1" spans="1:4">
      <c r="A806" s="19" t="s">
        <v>721</v>
      </c>
      <c r="B806" s="16">
        <f t="shared" si="12"/>
        <v>3162794.86</v>
      </c>
      <c r="C806" s="16">
        <v>3162794.86</v>
      </c>
      <c r="D806" s="20"/>
    </row>
    <row r="807" ht="21.95" customHeight="1" spans="1:4">
      <c r="A807" s="19" t="s">
        <v>722</v>
      </c>
      <c r="B807" s="16">
        <f t="shared" si="12"/>
        <v>0</v>
      </c>
      <c r="C807" s="16"/>
      <c r="D807" s="20"/>
    </row>
    <row r="808" ht="21.95" customHeight="1" spans="1:4">
      <c r="A808" s="19" t="s">
        <v>723</v>
      </c>
      <c r="B808" s="16">
        <f t="shared" si="12"/>
        <v>0</v>
      </c>
      <c r="C808" s="16"/>
      <c r="D808" s="20"/>
    </row>
    <row r="809" ht="21.95" customHeight="1" spans="1:4">
      <c r="A809" s="19" t="s">
        <v>724</v>
      </c>
      <c r="B809" s="16">
        <f t="shared" si="12"/>
        <v>933284.76</v>
      </c>
      <c r="C809" s="16"/>
      <c r="D809" s="20">
        <v>933284.76</v>
      </c>
    </row>
    <row r="810" ht="21.95" customHeight="1" spans="1:4">
      <c r="A810" s="19" t="s">
        <v>725</v>
      </c>
      <c r="B810" s="16">
        <f t="shared" si="12"/>
        <v>0</v>
      </c>
      <c r="C810" s="16"/>
      <c r="D810" s="20"/>
    </row>
    <row r="811" ht="21.95" customHeight="1" spans="1:4">
      <c r="A811" s="19" t="s">
        <v>726</v>
      </c>
      <c r="B811" s="16">
        <f t="shared" si="12"/>
        <v>0</v>
      </c>
      <c r="C811" s="16"/>
      <c r="D811" s="20"/>
    </row>
    <row r="812" ht="21.95" customHeight="1" spans="1:4">
      <c r="A812" s="19" t="s">
        <v>727</v>
      </c>
      <c r="B812" s="16">
        <f t="shared" si="12"/>
        <v>0</v>
      </c>
      <c r="C812" s="16"/>
      <c r="D812" s="20"/>
    </row>
    <row r="813" ht="21.95" customHeight="1" spans="1:4">
      <c r="A813" s="19" t="s">
        <v>1159</v>
      </c>
      <c r="B813" s="16">
        <f t="shared" si="12"/>
        <v>0</v>
      </c>
      <c r="C813" s="16"/>
      <c r="D813" s="20"/>
    </row>
    <row r="814" ht="21.95" customHeight="1" spans="1:4">
      <c r="A814" s="19" t="s">
        <v>729</v>
      </c>
      <c r="B814" s="16">
        <f t="shared" si="12"/>
        <v>0</v>
      </c>
      <c r="C814" s="16"/>
      <c r="D814" s="20"/>
    </row>
    <row r="815" ht="21.95" customHeight="1" spans="1:4">
      <c r="A815" s="19" t="s">
        <v>730</v>
      </c>
      <c r="B815" s="16">
        <f t="shared" si="12"/>
        <v>0</v>
      </c>
      <c r="C815" s="16"/>
      <c r="D815" s="20"/>
    </row>
    <row r="816" ht="21.95" customHeight="1" spans="1:4">
      <c r="A816" s="19" t="s">
        <v>731</v>
      </c>
      <c r="B816" s="16">
        <f t="shared" si="12"/>
        <v>0</v>
      </c>
      <c r="C816" s="16"/>
      <c r="D816" s="20"/>
    </row>
    <row r="817" ht="21.95" customHeight="1" spans="1:4">
      <c r="A817" s="19" t="s">
        <v>732</v>
      </c>
      <c r="B817" s="16">
        <f t="shared" si="12"/>
        <v>0</v>
      </c>
      <c r="C817" s="16"/>
      <c r="D817" s="20"/>
    </row>
    <row r="818" ht="21.95" customHeight="1" spans="1:4">
      <c r="A818" s="19" t="s">
        <v>733</v>
      </c>
      <c r="B818" s="16">
        <f t="shared" si="12"/>
        <v>1406674</v>
      </c>
      <c r="C818" s="16"/>
      <c r="D818" s="20">
        <v>1406674</v>
      </c>
    </row>
    <row r="819" ht="21.95" customHeight="1" spans="1:4">
      <c r="A819" s="19" t="s">
        <v>1160</v>
      </c>
      <c r="B819" s="16">
        <f t="shared" si="12"/>
        <v>50000</v>
      </c>
      <c r="C819" s="16"/>
      <c r="D819" s="20">
        <v>50000</v>
      </c>
    </row>
    <row r="820" ht="21.95" customHeight="1" spans="1:4">
      <c r="A820" s="19" t="s">
        <v>735</v>
      </c>
      <c r="B820" s="16">
        <f t="shared" si="12"/>
        <v>0</v>
      </c>
      <c r="C820" s="16"/>
      <c r="D820" s="20"/>
    </row>
    <row r="821" ht="21.95" customHeight="1" spans="1:4">
      <c r="A821" s="19" t="s">
        <v>1161</v>
      </c>
      <c r="B821" s="16">
        <f t="shared" si="12"/>
        <v>0</v>
      </c>
      <c r="C821" s="16"/>
      <c r="D821" s="20"/>
    </row>
    <row r="822" ht="21.95" customHeight="1" spans="1:4">
      <c r="A822" s="19" t="s">
        <v>736</v>
      </c>
      <c r="B822" s="16">
        <f t="shared" si="12"/>
        <v>405500</v>
      </c>
      <c r="C822" s="16"/>
      <c r="D822" s="20">
        <v>405500</v>
      </c>
    </row>
    <row r="823" ht="21.95" customHeight="1" spans="1:4">
      <c r="A823" s="19" t="s">
        <v>738</v>
      </c>
      <c r="B823" s="16">
        <f t="shared" si="12"/>
        <v>0</v>
      </c>
      <c r="C823" s="16"/>
      <c r="D823" s="20"/>
    </row>
    <row r="824" ht="21.95" customHeight="1" spans="1:4">
      <c r="A824" s="19" t="s">
        <v>739</v>
      </c>
      <c r="B824" s="16">
        <f t="shared" si="12"/>
        <v>0</v>
      </c>
      <c r="C824" s="16"/>
      <c r="D824" s="20"/>
    </row>
    <row r="825" ht="21.95" customHeight="1" spans="1:4">
      <c r="A825" s="19" t="s">
        <v>740</v>
      </c>
      <c r="B825" s="16">
        <f t="shared" si="12"/>
        <v>0</v>
      </c>
      <c r="C825" s="16"/>
      <c r="D825" s="20"/>
    </row>
    <row r="826" ht="21.95" customHeight="1" spans="1:4">
      <c r="A826" s="19" t="s">
        <v>737</v>
      </c>
      <c r="B826" s="16">
        <f t="shared" si="12"/>
        <v>200000</v>
      </c>
      <c r="C826" s="16"/>
      <c r="D826" s="20">
        <v>200000</v>
      </c>
    </row>
    <row r="827" ht="21.95" customHeight="1" spans="1:4">
      <c r="A827" s="19" t="s">
        <v>741</v>
      </c>
      <c r="B827" s="16">
        <f t="shared" si="12"/>
        <v>120000</v>
      </c>
      <c r="C827" s="16"/>
      <c r="D827" s="20">
        <v>120000</v>
      </c>
    </row>
    <row r="828" ht="21.95" customHeight="1" spans="1:4">
      <c r="A828" s="19" t="s">
        <v>742</v>
      </c>
      <c r="B828" s="16">
        <f t="shared" si="12"/>
        <v>7290060.66</v>
      </c>
      <c r="C828" s="16">
        <f>SUM(C829:C852)</f>
        <v>0</v>
      </c>
      <c r="D828" s="20">
        <f>SUM(D829:D852)</f>
        <v>7290060.66</v>
      </c>
    </row>
    <row r="829" ht="21.95" customHeight="1" spans="1:4">
      <c r="A829" s="19" t="s">
        <v>703</v>
      </c>
      <c r="B829" s="16">
        <f t="shared" si="12"/>
        <v>0</v>
      </c>
      <c r="C829" s="16"/>
      <c r="D829" s="20"/>
    </row>
    <row r="830" ht="21.95" customHeight="1" spans="1:4">
      <c r="A830" s="19" t="s">
        <v>704</v>
      </c>
      <c r="B830" s="16">
        <f t="shared" si="12"/>
        <v>0</v>
      </c>
      <c r="C830" s="16"/>
      <c r="D830" s="20"/>
    </row>
    <row r="831" ht="21.95" customHeight="1" spans="1:4">
      <c r="A831" s="19" t="s">
        <v>705</v>
      </c>
      <c r="B831" s="16">
        <f t="shared" si="12"/>
        <v>0</v>
      </c>
      <c r="C831" s="16"/>
      <c r="D831" s="20"/>
    </row>
    <row r="832" ht="21.95" customHeight="1" spans="1:4">
      <c r="A832" s="19" t="s">
        <v>743</v>
      </c>
      <c r="B832" s="16">
        <f t="shared" si="12"/>
        <v>0</v>
      </c>
      <c r="C832" s="16"/>
      <c r="D832" s="20"/>
    </row>
    <row r="833" ht="21.95" customHeight="1" spans="1:4">
      <c r="A833" s="19" t="s">
        <v>744</v>
      </c>
      <c r="B833" s="16">
        <f t="shared" si="12"/>
        <v>6816511.66</v>
      </c>
      <c r="C833" s="16"/>
      <c r="D833" s="20">
        <v>6816511.66</v>
      </c>
    </row>
    <row r="834" ht="21.95" customHeight="1" spans="1:4">
      <c r="A834" s="19" t="s">
        <v>745</v>
      </c>
      <c r="B834" s="16">
        <f t="shared" si="12"/>
        <v>0</v>
      </c>
      <c r="C834" s="16"/>
      <c r="D834" s="20"/>
    </row>
    <row r="835" ht="21.95" customHeight="1" spans="1:4">
      <c r="A835" s="19" t="s">
        <v>1162</v>
      </c>
      <c r="B835" s="16">
        <f t="shared" si="12"/>
        <v>0</v>
      </c>
      <c r="C835" s="16"/>
      <c r="D835" s="20"/>
    </row>
    <row r="836" ht="21.95" customHeight="1" spans="1:4">
      <c r="A836" s="19" t="s">
        <v>746</v>
      </c>
      <c r="B836" s="16">
        <f t="shared" si="12"/>
        <v>0</v>
      </c>
      <c r="C836" s="16"/>
      <c r="D836" s="20"/>
    </row>
    <row r="837" ht="21.95" customHeight="1" spans="1:4">
      <c r="A837" s="19" t="s">
        <v>747</v>
      </c>
      <c r="B837" s="16">
        <f t="shared" si="12"/>
        <v>0</v>
      </c>
      <c r="C837" s="16"/>
      <c r="D837" s="20"/>
    </row>
    <row r="838" ht="21.95" customHeight="1" spans="1:4">
      <c r="A838" s="19" t="s">
        <v>748</v>
      </c>
      <c r="B838" s="16">
        <f t="shared" si="12"/>
        <v>0</v>
      </c>
      <c r="C838" s="16"/>
      <c r="D838" s="20"/>
    </row>
    <row r="839" ht="21.95" customHeight="1" spans="1:4">
      <c r="A839" s="19" t="s">
        <v>749</v>
      </c>
      <c r="B839" s="16">
        <f t="shared" ref="B839:B902" si="13">C839+D839</f>
        <v>0</v>
      </c>
      <c r="C839" s="16"/>
      <c r="D839" s="20"/>
    </row>
    <row r="840" ht="21.95" customHeight="1" spans="1:4">
      <c r="A840" s="19" t="s">
        <v>750</v>
      </c>
      <c r="B840" s="16">
        <f t="shared" si="13"/>
        <v>0</v>
      </c>
      <c r="C840" s="16"/>
      <c r="D840" s="20"/>
    </row>
    <row r="841" ht="21.95" customHeight="1" spans="1:4">
      <c r="A841" s="19" t="s">
        <v>751</v>
      </c>
      <c r="B841" s="16">
        <f t="shared" si="13"/>
        <v>0</v>
      </c>
      <c r="C841" s="16"/>
      <c r="D841" s="20"/>
    </row>
    <row r="842" ht="21.95" customHeight="1" spans="1:4">
      <c r="A842" s="19" t="s">
        <v>752</v>
      </c>
      <c r="B842" s="16">
        <f t="shared" si="13"/>
        <v>0</v>
      </c>
      <c r="C842" s="16"/>
      <c r="D842" s="20"/>
    </row>
    <row r="843" ht="21.95" customHeight="1" spans="1:4">
      <c r="A843" s="19" t="s">
        <v>753</v>
      </c>
      <c r="B843" s="16">
        <f t="shared" si="13"/>
        <v>0</v>
      </c>
      <c r="C843" s="16"/>
      <c r="D843" s="20"/>
    </row>
    <row r="844" ht="21.95" customHeight="1" spans="1:4">
      <c r="A844" s="19" t="s">
        <v>754</v>
      </c>
      <c r="B844" s="16">
        <f t="shared" si="13"/>
        <v>0</v>
      </c>
      <c r="C844" s="16"/>
      <c r="D844" s="20"/>
    </row>
    <row r="845" ht="21.95" customHeight="1" spans="1:4">
      <c r="A845" s="19" t="s">
        <v>755</v>
      </c>
      <c r="B845" s="16">
        <f t="shared" si="13"/>
        <v>0</v>
      </c>
      <c r="C845" s="16"/>
      <c r="D845" s="20"/>
    </row>
    <row r="846" ht="21.95" customHeight="1" spans="1:4">
      <c r="A846" s="19" t="s">
        <v>756</v>
      </c>
      <c r="B846" s="16">
        <f t="shared" si="13"/>
        <v>0</v>
      </c>
      <c r="C846" s="16"/>
      <c r="D846" s="20"/>
    </row>
    <row r="847" ht="21.95" customHeight="1" spans="1:4">
      <c r="A847" s="19" t="s">
        <v>757</v>
      </c>
      <c r="B847" s="16">
        <f t="shared" si="13"/>
        <v>0</v>
      </c>
      <c r="C847" s="16"/>
      <c r="D847" s="20"/>
    </row>
    <row r="848" ht="21.95" customHeight="1" spans="1:4">
      <c r="A848" s="19" t="s">
        <v>758</v>
      </c>
      <c r="B848" s="16">
        <f t="shared" si="13"/>
        <v>473549</v>
      </c>
      <c r="C848" s="16"/>
      <c r="D848" s="20">
        <v>473549</v>
      </c>
    </row>
    <row r="849" ht="21.95" customHeight="1" spans="1:4">
      <c r="A849" s="19" t="s">
        <v>759</v>
      </c>
      <c r="B849" s="16">
        <f t="shared" si="13"/>
        <v>0</v>
      </c>
      <c r="C849" s="16"/>
      <c r="D849" s="20"/>
    </row>
    <row r="850" ht="21.95" customHeight="1" spans="1:4">
      <c r="A850" s="19" t="s">
        <v>760</v>
      </c>
      <c r="B850" s="16">
        <f t="shared" si="13"/>
        <v>0</v>
      </c>
      <c r="C850" s="16"/>
      <c r="D850" s="20"/>
    </row>
    <row r="851" ht="21.95" customHeight="1" spans="1:4">
      <c r="A851" s="19" t="s">
        <v>728</v>
      </c>
      <c r="B851" s="16">
        <f t="shared" si="13"/>
        <v>0</v>
      </c>
      <c r="C851" s="16"/>
      <c r="D851" s="20"/>
    </row>
    <row r="852" ht="21.95" customHeight="1" spans="1:4">
      <c r="A852" s="19" t="s">
        <v>1163</v>
      </c>
      <c r="B852" s="16">
        <f t="shared" si="13"/>
        <v>0</v>
      </c>
      <c r="C852" s="16"/>
      <c r="D852" s="20"/>
    </row>
    <row r="853" ht="21.95" customHeight="1" spans="1:4">
      <c r="A853" s="19" t="s">
        <v>761</v>
      </c>
      <c r="B853" s="16">
        <f t="shared" si="13"/>
        <v>4958061.68</v>
      </c>
      <c r="C853" s="16">
        <f>SUM(C854:C878)</f>
        <v>800000</v>
      </c>
      <c r="D853" s="20">
        <f>SUM(D854:D878)</f>
        <v>4158061.68</v>
      </c>
    </row>
    <row r="854" ht="21.95" customHeight="1" spans="1:4">
      <c r="A854" s="19" t="s">
        <v>703</v>
      </c>
      <c r="B854" s="16">
        <f t="shared" si="13"/>
        <v>800000</v>
      </c>
      <c r="C854" s="16">
        <v>800000</v>
      </c>
      <c r="D854" s="20"/>
    </row>
    <row r="855" ht="21.95" customHeight="1" spans="1:4">
      <c r="A855" s="19" t="s">
        <v>704</v>
      </c>
      <c r="B855" s="16">
        <f t="shared" si="13"/>
        <v>0</v>
      </c>
      <c r="C855" s="16"/>
      <c r="D855" s="20"/>
    </row>
    <row r="856" ht="21.95" customHeight="1" spans="1:4">
      <c r="A856" s="19" t="s">
        <v>705</v>
      </c>
      <c r="B856" s="16">
        <f t="shared" si="13"/>
        <v>0</v>
      </c>
      <c r="C856" s="16"/>
      <c r="D856" s="20"/>
    </row>
    <row r="857" ht="21.95" customHeight="1" spans="1:4">
      <c r="A857" s="19" t="s">
        <v>762</v>
      </c>
      <c r="B857" s="16">
        <f t="shared" si="13"/>
        <v>0</v>
      </c>
      <c r="C857" s="16"/>
      <c r="D857" s="20"/>
    </row>
    <row r="858" ht="21.95" customHeight="1" spans="1:4">
      <c r="A858" s="19" t="s">
        <v>763</v>
      </c>
      <c r="B858" s="16">
        <f t="shared" si="13"/>
        <v>0</v>
      </c>
      <c r="C858" s="16"/>
      <c r="D858" s="20"/>
    </row>
    <row r="859" ht="21.95" customHeight="1" spans="1:4">
      <c r="A859" s="19" t="s">
        <v>764</v>
      </c>
      <c r="B859" s="16">
        <f t="shared" si="13"/>
        <v>330000</v>
      </c>
      <c r="C859" s="16"/>
      <c r="D859" s="20">
        <v>330000</v>
      </c>
    </row>
    <row r="860" ht="21.95" customHeight="1" spans="1:4">
      <c r="A860" s="19" t="s">
        <v>765</v>
      </c>
      <c r="B860" s="16">
        <f t="shared" si="13"/>
        <v>0</v>
      </c>
      <c r="C860" s="16"/>
      <c r="D860" s="20"/>
    </row>
    <row r="861" ht="21.95" customHeight="1" spans="1:4">
      <c r="A861" s="19" t="s">
        <v>766</v>
      </c>
      <c r="B861" s="16">
        <f t="shared" si="13"/>
        <v>0</v>
      </c>
      <c r="C861" s="16"/>
      <c r="D861" s="20"/>
    </row>
    <row r="862" ht="21.95" customHeight="1" spans="1:4">
      <c r="A862" s="19" t="s">
        <v>767</v>
      </c>
      <c r="B862" s="16">
        <f t="shared" si="13"/>
        <v>0</v>
      </c>
      <c r="C862" s="16"/>
      <c r="D862" s="20"/>
    </row>
    <row r="863" ht="21.95" customHeight="1" spans="1:4">
      <c r="A863" s="19" t="s">
        <v>768</v>
      </c>
      <c r="B863" s="16">
        <f t="shared" si="13"/>
        <v>2446211.68</v>
      </c>
      <c r="C863" s="16"/>
      <c r="D863" s="20">
        <v>2446211.68</v>
      </c>
    </row>
    <row r="864" ht="21.95" customHeight="1" spans="1:4">
      <c r="A864" s="19" t="s">
        <v>769</v>
      </c>
      <c r="B864" s="16">
        <f t="shared" si="13"/>
        <v>324900</v>
      </c>
      <c r="C864" s="16"/>
      <c r="D864" s="20">
        <v>324900</v>
      </c>
    </row>
    <row r="865" ht="21.95" customHeight="1" spans="1:4">
      <c r="A865" s="19" t="s">
        <v>770</v>
      </c>
      <c r="B865" s="16">
        <f t="shared" si="13"/>
        <v>0</v>
      </c>
      <c r="C865" s="16"/>
      <c r="D865" s="20"/>
    </row>
    <row r="866" ht="21.95" customHeight="1" spans="1:4">
      <c r="A866" s="19" t="s">
        <v>771</v>
      </c>
      <c r="B866" s="16">
        <f t="shared" si="13"/>
        <v>0</v>
      </c>
      <c r="C866" s="16"/>
      <c r="D866" s="20"/>
    </row>
    <row r="867" ht="21.95" customHeight="1" spans="1:4">
      <c r="A867" s="19" t="s">
        <v>772</v>
      </c>
      <c r="B867" s="16">
        <f t="shared" si="13"/>
        <v>430130</v>
      </c>
      <c r="C867" s="16"/>
      <c r="D867" s="20">
        <v>430130</v>
      </c>
    </row>
    <row r="868" ht="21.95" customHeight="1" spans="1:4">
      <c r="A868" s="19" t="s">
        <v>773</v>
      </c>
      <c r="B868" s="16">
        <f t="shared" si="13"/>
        <v>391820</v>
      </c>
      <c r="C868" s="16"/>
      <c r="D868" s="20">
        <v>391820</v>
      </c>
    </row>
    <row r="869" ht="21.95" customHeight="1" spans="1:4">
      <c r="A869" s="19" t="s">
        <v>774</v>
      </c>
      <c r="B869" s="16">
        <f t="shared" si="13"/>
        <v>0</v>
      </c>
      <c r="C869" s="16"/>
      <c r="D869" s="20"/>
    </row>
    <row r="870" ht="21.95" customHeight="1" spans="1:4">
      <c r="A870" s="19" t="s">
        <v>775</v>
      </c>
      <c r="B870" s="16">
        <f t="shared" si="13"/>
        <v>0</v>
      </c>
      <c r="C870" s="16"/>
      <c r="D870" s="20"/>
    </row>
    <row r="871" ht="21.95" customHeight="1" spans="1:4">
      <c r="A871" s="19" t="s">
        <v>776</v>
      </c>
      <c r="B871" s="16">
        <f t="shared" si="13"/>
        <v>0</v>
      </c>
      <c r="C871" s="16"/>
      <c r="D871" s="20"/>
    </row>
    <row r="872" ht="21.95" customHeight="1" spans="1:4">
      <c r="A872" s="19" t="s">
        <v>777</v>
      </c>
      <c r="B872" s="16">
        <f t="shared" si="13"/>
        <v>0</v>
      </c>
      <c r="C872" s="16"/>
      <c r="D872" s="20"/>
    </row>
    <row r="873" ht="21.95" customHeight="1" spans="1:4">
      <c r="A873" s="19" t="s">
        <v>778</v>
      </c>
      <c r="B873" s="16">
        <f t="shared" si="13"/>
        <v>0</v>
      </c>
      <c r="C873" s="16"/>
      <c r="D873" s="20"/>
    </row>
    <row r="874" ht="21.95" customHeight="1" spans="1:4">
      <c r="A874" s="19" t="s">
        <v>779</v>
      </c>
      <c r="B874" s="16">
        <f t="shared" si="13"/>
        <v>0</v>
      </c>
      <c r="C874" s="16"/>
      <c r="D874" s="20"/>
    </row>
    <row r="875" ht="21.95" customHeight="1" spans="1:4">
      <c r="A875" s="19" t="s">
        <v>754</v>
      </c>
      <c r="B875" s="16">
        <f t="shared" si="13"/>
        <v>0</v>
      </c>
      <c r="C875" s="16"/>
      <c r="D875" s="20"/>
    </row>
    <row r="876" ht="21.95" customHeight="1" spans="1:4">
      <c r="A876" s="19" t="s">
        <v>780</v>
      </c>
      <c r="B876" s="16">
        <f t="shared" si="13"/>
        <v>0</v>
      </c>
      <c r="C876" s="16"/>
      <c r="D876" s="20"/>
    </row>
    <row r="877" ht="21.95" customHeight="1" spans="1:4">
      <c r="A877" s="19" t="s">
        <v>781</v>
      </c>
      <c r="B877" s="16">
        <f t="shared" si="13"/>
        <v>0</v>
      </c>
      <c r="C877" s="16"/>
      <c r="D877" s="20"/>
    </row>
    <row r="878" ht="21.95" customHeight="1" spans="1:4">
      <c r="A878" s="19" t="s">
        <v>782</v>
      </c>
      <c r="B878" s="16">
        <f t="shared" si="13"/>
        <v>235000</v>
      </c>
      <c r="C878" s="16"/>
      <c r="D878" s="20">
        <v>235000</v>
      </c>
    </row>
    <row r="879" ht="21.95" customHeight="1" spans="1:4">
      <c r="A879" s="19" t="s">
        <v>783</v>
      </c>
      <c r="B879" s="16">
        <f t="shared" si="13"/>
        <v>0</v>
      </c>
      <c r="C879" s="16"/>
      <c r="D879" s="20"/>
    </row>
    <row r="880" ht="21.95" customHeight="1" spans="1:4">
      <c r="A880" s="19" t="s">
        <v>703</v>
      </c>
      <c r="B880" s="16">
        <f t="shared" si="13"/>
        <v>0</v>
      </c>
      <c r="C880" s="16"/>
      <c r="D880" s="20"/>
    </row>
    <row r="881" ht="21.95" customHeight="1" spans="1:4">
      <c r="A881" s="19" t="s">
        <v>704</v>
      </c>
      <c r="B881" s="16">
        <f t="shared" si="13"/>
        <v>0</v>
      </c>
      <c r="C881" s="16"/>
      <c r="D881" s="20"/>
    </row>
    <row r="882" ht="21.95" customHeight="1" spans="1:4">
      <c r="A882" s="19" t="s">
        <v>705</v>
      </c>
      <c r="B882" s="16">
        <f t="shared" si="13"/>
        <v>0</v>
      </c>
      <c r="C882" s="16"/>
      <c r="D882" s="20"/>
    </row>
    <row r="883" ht="21.95" customHeight="1" spans="1:4">
      <c r="A883" s="19" t="s">
        <v>784</v>
      </c>
      <c r="B883" s="16">
        <f t="shared" si="13"/>
        <v>0</v>
      </c>
      <c r="C883" s="16"/>
      <c r="D883" s="20"/>
    </row>
    <row r="884" ht="21.95" customHeight="1" spans="1:4">
      <c r="A884" s="19" t="s">
        <v>785</v>
      </c>
      <c r="B884" s="16">
        <f t="shared" si="13"/>
        <v>0</v>
      </c>
      <c r="C884" s="16"/>
      <c r="D884" s="20"/>
    </row>
    <row r="885" ht="21.95" customHeight="1" spans="1:4">
      <c r="A885" s="19" t="s">
        <v>786</v>
      </c>
      <c r="B885" s="16">
        <f t="shared" si="13"/>
        <v>0</v>
      </c>
      <c r="C885" s="16"/>
      <c r="D885" s="20"/>
    </row>
    <row r="886" ht="21.95" customHeight="1" spans="1:4">
      <c r="A886" s="19" t="s">
        <v>787</v>
      </c>
      <c r="B886" s="16">
        <f t="shared" si="13"/>
        <v>0</v>
      </c>
      <c r="C886" s="16"/>
      <c r="D886" s="20"/>
    </row>
    <row r="887" ht="21.95" customHeight="1" spans="1:4">
      <c r="A887" s="19" t="s">
        <v>788</v>
      </c>
      <c r="B887" s="16">
        <f t="shared" si="13"/>
        <v>0</v>
      </c>
      <c r="C887" s="16"/>
      <c r="D887" s="20"/>
    </row>
    <row r="888" ht="21.95" customHeight="1" spans="1:4">
      <c r="A888" s="19" t="s">
        <v>789</v>
      </c>
      <c r="B888" s="16">
        <f t="shared" si="13"/>
        <v>0</v>
      </c>
      <c r="C888" s="16"/>
      <c r="D888" s="20"/>
    </row>
    <row r="889" ht="21.95" customHeight="1" spans="1:4">
      <c r="A889" s="19" t="s">
        <v>790</v>
      </c>
      <c r="B889" s="16">
        <f t="shared" si="13"/>
        <v>0</v>
      </c>
      <c r="C889" s="16"/>
      <c r="D889" s="20"/>
    </row>
    <row r="890" ht="21.95" customHeight="1" spans="1:4">
      <c r="A890" s="19" t="s">
        <v>791</v>
      </c>
      <c r="B890" s="16">
        <f t="shared" si="13"/>
        <v>150800</v>
      </c>
      <c r="C890" s="16">
        <f>SUM(C891:C900)</f>
        <v>0</v>
      </c>
      <c r="D890" s="20">
        <f>SUM(D891:D900)</f>
        <v>150800</v>
      </c>
    </row>
    <row r="891" ht="21.95" customHeight="1" spans="1:4">
      <c r="A891" s="19" t="s">
        <v>703</v>
      </c>
      <c r="B891" s="16">
        <f t="shared" si="13"/>
        <v>0</v>
      </c>
      <c r="C891" s="16"/>
      <c r="D891" s="20"/>
    </row>
    <row r="892" ht="21.95" customHeight="1" spans="1:4">
      <c r="A892" s="19" t="s">
        <v>704</v>
      </c>
      <c r="B892" s="16">
        <f t="shared" si="13"/>
        <v>0</v>
      </c>
      <c r="C892" s="16"/>
      <c r="D892" s="20"/>
    </row>
    <row r="893" ht="21.95" customHeight="1" spans="1:4">
      <c r="A893" s="19" t="s">
        <v>705</v>
      </c>
      <c r="B893" s="16">
        <f t="shared" si="13"/>
        <v>0</v>
      </c>
      <c r="C893" s="16"/>
      <c r="D893" s="20"/>
    </row>
    <row r="894" ht="21.95" customHeight="1" spans="1:4">
      <c r="A894" s="19" t="s">
        <v>792</v>
      </c>
      <c r="B894" s="16">
        <f t="shared" si="13"/>
        <v>0</v>
      </c>
      <c r="C894" s="16"/>
      <c r="D894" s="20"/>
    </row>
    <row r="895" ht="21.95" customHeight="1" spans="1:4">
      <c r="A895" s="19" t="s">
        <v>793</v>
      </c>
      <c r="B895" s="16">
        <f t="shared" si="13"/>
        <v>132000</v>
      </c>
      <c r="C895" s="16"/>
      <c r="D895" s="20">
        <v>132000</v>
      </c>
    </row>
    <row r="896" ht="21.95" customHeight="1" spans="1:4">
      <c r="A896" s="19" t="s">
        <v>794</v>
      </c>
      <c r="B896" s="16">
        <f t="shared" si="13"/>
        <v>0</v>
      </c>
      <c r="C896" s="16"/>
      <c r="D896" s="20"/>
    </row>
    <row r="897" ht="21.95" customHeight="1" spans="1:4">
      <c r="A897" s="19" t="s">
        <v>795</v>
      </c>
      <c r="B897" s="16">
        <f t="shared" si="13"/>
        <v>0</v>
      </c>
      <c r="C897" s="16"/>
      <c r="D897" s="20"/>
    </row>
    <row r="898" ht="21.95" customHeight="1" spans="1:4">
      <c r="A898" s="19" t="s">
        <v>796</v>
      </c>
      <c r="B898" s="16">
        <f t="shared" si="13"/>
        <v>0</v>
      </c>
      <c r="C898" s="16"/>
      <c r="D898" s="20"/>
    </row>
    <row r="899" ht="21.95" customHeight="1" spans="1:4">
      <c r="A899" s="19" t="s">
        <v>797</v>
      </c>
      <c r="B899" s="16">
        <f t="shared" si="13"/>
        <v>0</v>
      </c>
      <c r="C899" s="16"/>
      <c r="D899" s="20"/>
    </row>
    <row r="900" ht="21.95" customHeight="1" spans="1:4">
      <c r="A900" s="19" t="s">
        <v>799</v>
      </c>
      <c r="B900" s="16">
        <f t="shared" si="13"/>
        <v>18800</v>
      </c>
      <c r="C900" s="16"/>
      <c r="D900" s="20">
        <v>18800</v>
      </c>
    </row>
    <row r="901" ht="21.95" customHeight="1" spans="1:4">
      <c r="A901" s="19" t="s">
        <v>800</v>
      </c>
      <c r="B901" s="16">
        <f t="shared" si="13"/>
        <v>0</v>
      </c>
      <c r="C901" s="16"/>
      <c r="D901" s="20"/>
    </row>
    <row r="902" ht="21.95" customHeight="1" spans="1:4">
      <c r="A902" s="19" t="s">
        <v>801</v>
      </c>
      <c r="B902" s="16">
        <f t="shared" si="13"/>
        <v>0</v>
      </c>
      <c r="C902" s="16"/>
      <c r="D902" s="20"/>
    </row>
    <row r="903" ht="21.95" customHeight="1" spans="1:4">
      <c r="A903" s="19" t="s">
        <v>802</v>
      </c>
      <c r="B903" s="16">
        <f t="shared" ref="B903:B966" si="14">C903+D903</f>
        <v>0</v>
      </c>
      <c r="C903" s="16"/>
      <c r="D903" s="20"/>
    </row>
    <row r="904" ht="21.95" customHeight="1" spans="1:4">
      <c r="A904" s="19" t="s">
        <v>803</v>
      </c>
      <c r="B904" s="16">
        <f t="shared" si="14"/>
        <v>0</v>
      </c>
      <c r="C904" s="16"/>
      <c r="D904" s="20"/>
    </row>
    <row r="905" ht="21.95" customHeight="1" spans="1:4">
      <c r="A905" s="19" t="s">
        <v>804</v>
      </c>
      <c r="B905" s="16">
        <f t="shared" si="14"/>
        <v>0</v>
      </c>
      <c r="C905" s="16"/>
      <c r="D905" s="20"/>
    </row>
    <row r="906" ht="21.95" customHeight="1" spans="1:4">
      <c r="A906" s="19" t="s">
        <v>805</v>
      </c>
      <c r="B906" s="16">
        <f t="shared" si="14"/>
        <v>0</v>
      </c>
      <c r="C906" s="16"/>
      <c r="D906" s="20"/>
    </row>
    <row r="907" ht="21.95" customHeight="1" spans="1:4">
      <c r="A907" s="19" t="s">
        <v>806</v>
      </c>
      <c r="B907" s="16">
        <f t="shared" si="14"/>
        <v>13361333.3</v>
      </c>
      <c r="C907" s="16">
        <f>SUM(C908:C913)</f>
        <v>6050000</v>
      </c>
      <c r="D907" s="20">
        <f>SUM(D908:D913)</f>
        <v>7311333.3</v>
      </c>
    </row>
    <row r="908" ht="21.95" customHeight="1" spans="1:4">
      <c r="A908" s="19" t="s">
        <v>807</v>
      </c>
      <c r="B908" s="16">
        <f t="shared" si="14"/>
        <v>4488904.3</v>
      </c>
      <c r="C908" s="16"/>
      <c r="D908" s="20">
        <v>4488904.3</v>
      </c>
    </row>
    <row r="909" ht="21.95" customHeight="1" spans="1:4">
      <c r="A909" s="19" t="s">
        <v>808</v>
      </c>
      <c r="B909" s="16">
        <f t="shared" si="14"/>
        <v>0</v>
      </c>
      <c r="C909" s="16"/>
      <c r="D909" s="20"/>
    </row>
    <row r="910" ht="21.95" customHeight="1" spans="1:4">
      <c r="A910" s="19" t="s">
        <v>809</v>
      </c>
      <c r="B910" s="16">
        <f t="shared" si="14"/>
        <v>8872429</v>
      </c>
      <c r="C910" s="16">
        <v>6050000</v>
      </c>
      <c r="D910" s="20">
        <v>2822429</v>
      </c>
    </row>
    <row r="911" ht="21.95" customHeight="1" spans="1:4">
      <c r="A911" s="19" t="s">
        <v>810</v>
      </c>
      <c r="B911" s="16">
        <f t="shared" si="14"/>
        <v>0</v>
      </c>
      <c r="C911" s="16"/>
      <c r="D911" s="20"/>
    </row>
    <row r="912" ht="21.95" customHeight="1" spans="1:4">
      <c r="A912" s="19" t="s">
        <v>811</v>
      </c>
      <c r="B912" s="16">
        <f t="shared" si="14"/>
        <v>0</v>
      </c>
      <c r="C912" s="16"/>
      <c r="D912" s="20"/>
    </row>
    <row r="913" ht="21.95" customHeight="1" spans="1:4">
      <c r="A913" s="19" t="s">
        <v>812</v>
      </c>
      <c r="B913" s="16">
        <f t="shared" si="14"/>
        <v>0</v>
      </c>
      <c r="C913" s="16"/>
      <c r="D913" s="20"/>
    </row>
    <row r="914" ht="21.95" customHeight="1" spans="1:4">
      <c r="A914" s="19" t="s">
        <v>813</v>
      </c>
      <c r="B914" s="16">
        <f t="shared" si="14"/>
        <v>0</v>
      </c>
      <c r="C914" s="16"/>
      <c r="D914" s="20"/>
    </row>
    <row r="915" ht="21.95" customHeight="1" spans="1:4">
      <c r="A915" s="19" t="s">
        <v>814</v>
      </c>
      <c r="B915" s="16">
        <f t="shared" si="14"/>
        <v>0</v>
      </c>
      <c r="C915" s="16"/>
      <c r="D915" s="20"/>
    </row>
    <row r="916" ht="21.95" customHeight="1" spans="1:4">
      <c r="A916" s="19" t="s">
        <v>815</v>
      </c>
      <c r="B916" s="16">
        <f t="shared" si="14"/>
        <v>0</v>
      </c>
      <c r="C916" s="16"/>
      <c r="D916" s="20"/>
    </row>
    <row r="917" ht="21.95" customHeight="1" spans="1:4">
      <c r="A917" s="19" t="s">
        <v>816</v>
      </c>
      <c r="B917" s="16">
        <f t="shared" si="14"/>
        <v>0</v>
      </c>
      <c r="C917" s="16"/>
      <c r="D917" s="20"/>
    </row>
    <row r="918" ht="21.95" customHeight="1" spans="1:4">
      <c r="A918" s="19" t="s">
        <v>817</v>
      </c>
      <c r="B918" s="16">
        <f t="shared" si="14"/>
        <v>0</v>
      </c>
      <c r="C918" s="16"/>
      <c r="D918" s="20"/>
    </row>
    <row r="919" ht="21.95" customHeight="1" spans="1:4">
      <c r="A919" s="19" t="s">
        <v>818</v>
      </c>
      <c r="B919" s="16">
        <f t="shared" si="14"/>
        <v>0</v>
      </c>
      <c r="C919" s="16"/>
      <c r="D919" s="20"/>
    </row>
    <row r="920" ht="21.95" customHeight="1" spans="1:4">
      <c r="A920" s="19" t="s">
        <v>819</v>
      </c>
      <c r="B920" s="16">
        <f t="shared" si="14"/>
        <v>0</v>
      </c>
      <c r="C920" s="16"/>
      <c r="D920" s="20"/>
    </row>
    <row r="921" ht="21.95" customHeight="1" spans="1:4">
      <c r="A921" s="19" t="s">
        <v>820</v>
      </c>
      <c r="B921" s="16">
        <f t="shared" si="14"/>
        <v>0</v>
      </c>
      <c r="C921" s="16"/>
      <c r="D921" s="20"/>
    </row>
    <row r="922" ht="21.95" customHeight="1" spans="1:4">
      <c r="A922" s="19" t="s">
        <v>821</v>
      </c>
      <c r="B922" s="16">
        <f t="shared" si="14"/>
        <v>0</v>
      </c>
      <c r="C922" s="16"/>
      <c r="D922" s="20"/>
    </row>
    <row r="923" ht="21.95" customHeight="1" spans="1:4">
      <c r="A923" s="19" t="s">
        <v>822</v>
      </c>
      <c r="B923" s="16">
        <f t="shared" si="14"/>
        <v>0</v>
      </c>
      <c r="C923" s="16"/>
      <c r="D923" s="20"/>
    </row>
    <row r="924" ht="21.95" customHeight="1" spans="1:4">
      <c r="A924" s="19" t="s">
        <v>823</v>
      </c>
      <c r="B924" s="16">
        <f t="shared" si="14"/>
        <v>0</v>
      </c>
      <c r="C924" s="16"/>
      <c r="D924" s="20"/>
    </row>
    <row r="925" ht="21.95" customHeight="1" spans="1:4">
      <c r="A925" s="19" t="s">
        <v>824</v>
      </c>
      <c r="B925" s="16">
        <f t="shared" si="14"/>
        <v>0</v>
      </c>
      <c r="C925" s="16"/>
      <c r="D925" s="20"/>
    </row>
    <row r="926" ht="21.95" customHeight="1" spans="1:4">
      <c r="A926" s="19" t="s">
        <v>825</v>
      </c>
      <c r="B926" s="16">
        <f t="shared" si="14"/>
        <v>0</v>
      </c>
      <c r="C926" s="16"/>
      <c r="D926" s="20"/>
    </row>
    <row r="927" ht="21.95" customHeight="1" spans="1:4">
      <c r="A927" s="19" t="s">
        <v>826</v>
      </c>
      <c r="B927" s="16">
        <f t="shared" si="14"/>
        <v>901640</v>
      </c>
      <c r="C927" s="16">
        <f>C928+C983</f>
        <v>0</v>
      </c>
      <c r="D927" s="20">
        <f>D928+D983</f>
        <v>901640</v>
      </c>
    </row>
    <row r="928" ht="21.95" customHeight="1" spans="1:4">
      <c r="A928" s="19" t="s">
        <v>827</v>
      </c>
      <c r="B928" s="16">
        <f t="shared" si="14"/>
        <v>701640</v>
      </c>
      <c r="C928" s="16">
        <f>SUM(C929:C950)</f>
        <v>0</v>
      </c>
      <c r="D928" s="20">
        <f>SUM(D929:D950)</f>
        <v>701640</v>
      </c>
    </row>
    <row r="929" ht="21.95" customHeight="1" spans="1:4">
      <c r="A929" s="19" t="s">
        <v>703</v>
      </c>
      <c r="B929" s="16">
        <f t="shared" si="14"/>
        <v>0</v>
      </c>
      <c r="C929" s="16"/>
      <c r="D929" s="20"/>
    </row>
    <row r="930" ht="21.95" customHeight="1" spans="1:4">
      <c r="A930" s="19" t="s">
        <v>704</v>
      </c>
      <c r="B930" s="16">
        <f t="shared" si="14"/>
        <v>0</v>
      </c>
      <c r="C930" s="16"/>
      <c r="D930" s="20"/>
    </row>
    <row r="931" ht="21.95" customHeight="1" spans="1:4">
      <c r="A931" s="19" t="s">
        <v>705</v>
      </c>
      <c r="B931" s="16">
        <f t="shared" si="14"/>
        <v>0</v>
      </c>
      <c r="C931" s="16"/>
      <c r="D931" s="20"/>
    </row>
    <row r="932" ht="21.95" customHeight="1" spans="1:4">
      <c r="A932" s="19" t="s">
        <v>828</v>
      </c>
      <c r="B932" s="16">
        <f t="shared" si="14"/>
        <v>0</v>
      </c>
      <c r="C932" s="16"/>
      <c r="D932" s="20"/>
    </row>
    <row r="933" ht="21.95" customHeight="1" spans="1:4">
      <c r="A933" s="19" t="s">
        <v>829</v>
      </c>
      <c r="B933" s="16">
        <f t="shared" si="14"/>
        <v>701640</v>
      </c>
      <c r="C933" s="16"/>
      <c r="D933" s="20">
        <v>701640</v>
      </c>
    </row>
    <row r="934" ht="21.95" customHeight="1" spans="1:4">
      <c r="A934" s="19" t="s">
        <v>830</v>
      </c>
      <c r="B934" s="16">
        <f t="shared" si="14"/>
        <v>0</v>
      </c>
      <c r="C934" s="16"/>
      <c r="D934" s="20"/>
    </row>
    <row r="935" ht="21.95" customHeight="1" spans="1:4">
      <c r="A935" s="19" t="s">
        <v>831</v>
      </c>
      <c r="B935" s="16">
        <f t="shared" si="14"/>
        <v>0</v>
      </c>
      <c r="C935" s="16"/>
      <c r="D935" s="20"/>
    </row>
    <row r="936" ht="21.95" customHeight="1" spans="1:4">
      <c r="A936" s="19" t="s">
        <v>832</v>
      </c>
      <c r="B936" s="16">
        <f t="shared" si="14"/>
        <v>0</v>
      </c>
      <c r="C936" s="16"/>
      <c r="D936" s="20"/>
    </row>
    <row r="937" ht="21.95" customHeight="1" spans="1:4">
      <c r="A937" s="19" t="s">
        <v>833</v>
      </c>
      <c r="B937" s="16">
        <f t="shared" si="14"/>
        <v>0</v>
      </c>
      <c r="C937" s="16"/>
      <c r="D937" s="20"/>
    </row>
    <row r="938" ht="21.95" customHeight="1" spans="1:4">
      <c r="A938" s="19" t="s">
        <v>834</v>
      </c>
      <c r="B938" s="16">
        <f t="shared" si="14"/>
        <v>0</v>
      </c>
      <c r="C938" s="16"/>
      <c r="D938" s="20"/>
    </row>
    <row r="939" ht="21.95" customHeight="1" spans="1:4">
      <c r="A939" s="19" t="s">
        <v>835</v>
      </c>
      <c r="B939" s="16">
        <f t="shared" si="14"/>
        <v>0</v>
      </c>
      <c r="C939" s="16"/>
      <c r="D939" s="20"/>
    </row>
    <row r="940" ht="21.95" customHeight="1" spans="1:4">
      <c r="A940" s="19" t="s">
        <v>836</v>
      </c>
      <c r="B940" s="16">
        <f t="shared" si="14"/>
        <v>0</v>
      </c>
      <c r="C940" s="16"/>
      <c r="D940" s="20"/>
    </row>
    <row r="941" ht="21.95" customHeight="1" spans="1:4">
      <c r="A941" s="19" t="s">
        <v>837</v>
      </c>
      <c r="B941" s="16">
        <f t="shared" si="14"/>
        <v>0</v>
      </c>
      <c r="C941" s="16"/>
      <c r="D941" s="20"/>
    </row>
    <row r="942" ht="21.95" customHeight="1" spans="1:4">
      <c r="A942" s="19" t="s">
        <v>838</v>
      </c>
      <c r="B942" s="16">
        <f t="shared" si="14"/>
        <v>0</v>
      </c>
      <c r="C942" s="16"/>
      <c r="D942" s="20"/>
    </row>
    <row r="943" ht="21.95" customHeight="1" spans="1:4">
      <c r="A943" s="19" t="s">
        <v>839</v>
      </c>
      <c r="B943" s="16">
        <f t="shared" si="14"/>
        <v>0</v>
      </c>
      <c r="C943" s="16"/>
      <c r="D943" s="20"/>
    </row>
    <row r="944" ht="21.95" customHeight="1" spans="1:4">
      <c r="A944" s="19" t="s">
        <v>840</v>
      </c>
      <c r="B944" s="16">
        <f t="shared" si="14"/>
        <v>0</v>
      </c>
      <c r="C944" s="16"/>
      <c r="D944" s="20"/>
    </row>
    <row r="945" ht="21.95" customHeight="1" spans="1:4">
      <c r="A945" s="19" t="s">
        <v>841</v>
      </c>
      <c r="B945" s="16">
        <f t="shared" si="14"/>
        <v>0</v>
      </c>
      <c r="C945" s="16"/>
      <c r="D945" s="20"/>
    </row>
    <row r="946" ht="21.95" customHeight="1" spans="1:4">
      <c r="A946" s="19" t="s">
        <v>842</v>
      </c>
      <c r="B946" s="16">
        <f t="shared" si="14"/>
        <v>0</v>
      </c>
      <c r="C946" s="16"/>
      <c r="D946" s="20"/>
    </row>
    <row r="947" ht="21.95" customHeight="1" spans="1:4">
      <c r="A947" s="19" t="s">
        <v>843</v>
      </c>
      <c r="B947" s="16">
        <f t="shared" si="14"/>
        <v>0</v>
      </c>
      <c r="C947" s="16"/>
      <c r="D947" s="20"/>
    </row>
    <row r="948" ht="21.95" customHeight="1" spans="1:4">
      <c r="A948" s="19" t="s">
        <v>844</v>
      </c>
      <c r="B948" s="16">
        <f t="shared" si="14"/>
        <v>0</v>
      </c>
      <c r="C948" s="16"/>
      <c r="D948" s="20"/>
    </row>
    <row r="949" ht="21.95" customHeight="1" spans="1:4">
      <c r="A949" s="19" t="s">
        <v>845</v>
      </c>
      <c r="B949" s="16">
        <f t="shared" si="14"/>
        <v>0</v>
      </c>
      <c r="C949" s="16"/>
      <c r="D949" s="20"/>
    </row>
    <row r="950" ht="21.95" customHeight="1" spans="1:4">
      <c r="A950" s="19" t="s">
        <v>846</v>
      </c>
      <c r="B950" s="16">
        <f t="shared" si="14"/>
        <v>0</v>
      </c>
      <c r="C950" s="16"/>
      <c r="D950" s="20"/>
    </row>
    <row r="951" ht="21.95" customHeight="1" spans="1:4">
      <c r="A951" s="19" t="s">
        <v>847</v>
      </c>
      <c r="B951" s="16">
        <f t="shared" si="14"/>
        <v>0</v>
      </c>
      <c r="C951" s="16"/>
      <c r="D951" s="20"/>
    </row>
    <row r="952" ht="21.95" customHeight="1" spans="1:4">
      <c r="A952" s="19" t="s">
        <v>703</v>
      </c>
      <c r="B952" s="16">
        <f t="shared" si="14"/>
        <v>0</v>
      </c>
      <c r="C952" s="16"/>
      <c r="D952" s="20"/>
    </row>
    <row r="953" ht="21.95" customHeight="1" spans="1:4">
      <c r="A953" s="19" t="s">
        <v>704</v>
      </c>
      <c r="B953" s="16">
        <f t="shared" si="14"/>
        <v>0</v>
      </c>
      <c r="C953" s="16"/>
      <c r="D953" s="20"/>
    </row>
    <row r="954" ht="21.95" customHeight="1" spans="1:4">
      <c r="A954" s="19" t="s">
        <v>705</v>
      </c>
      <c r="B954" s="16">
        <f t="shared" si="14"/>
        <v>0</v>
      </c>
      <c r="C954" s="16"/>
      <c r="D954" s="20"/>
    </row>
    <row r="955" ht="21.95" customHeight="1" spans="1:4">
      <c r="A955" s="19" t="s">
        <v>848</v>
      </c>
      <c r="B955" s="16">
        <f t="shared" si="14"/>
        <v>0</v>
      </c>
      <c r="C955" s="16"/>
      <c r="D955" s="20"/>
    </row>
    <row r="956" ht="21.95" customHeight="1" spans="1:4">
      <c r="A956" s="19" t="s">
        <v>849</v>
      </c>
      <c r="B956" s="16">
        <f t="shared" si="14"/>
        <v>0</v>
      </c>
      <c r="C956" s="16"/>
      <c r="D956" s="20"/>
    </row>
    <row r="957" ht="21.95" customHeight="1" spans="1:4">
      <c r="A957" s="19" t="s">
        <v>850</v>
      </c>
      <c r="B957" s="16">
        <f t="shared" si="14"/>
        <v>0</v>
      </c>
      <c r="C957" s="16"/>
      <c r="D957" s="20"/>
    </row>
    <row r="958" ht="21.95" customHeight="1" spans="1:4">
      <c r="A958" s="19" t="s">
        <v>851</v>
      </c>
      <c r="B958" s="16">
        <f t="shared" si="14"/>
        <v>0</v>
      </c>
      <c r="C958" s="16"/>
      <c r="D958" s="20"/>
    </row>
    <row r="959" ht="21.95" customHeight="1" spans="1:4">
      <c r="A959" s="19" t="s">
        <v>852</v>
      </c>
      <c r="B959" s="16">
        <f t="shared" si="14"/>
        <v>0</v>
      </c>
      <c r="C959" s="16"/>
      <c r="D959" s="20"/>
    </row>
    <row r="960" ht="21.95" customHeight="1" spans="1:4">
      <c r="A960" s="19" t="s">
        <v>853</v>
      </c>
      <c r="B960" s="16">
        <f t="shared" si="14"/>
        <v>0</v>
      </c>
      <c r="C960" s="16"/>
      <c r="D960" s="20"/>
    </row>
    <row r="961" ht="21.95" customHeight="1" spans="1:4">
      <c r="A961" s="19" t="s">
        <v>854</v>
      </c>
      <c r="B961" s="16">
        <f t="shared" si="14"/>
        <v>0</v>
      </c>
      <c r="C961" s="16"/>
      <c r="D961" s="20"/>
    </row>
    <row r="962" ht="21.95" customHeight="1" spans="1:4">
      <c r="A962" s="19" t="s">
        <v>703</v>
      </c>
      <c r="B962" s="16">
        <f t="shared" si="14"/>
        <v>0</v>
      </c>
      <c r="C962" s="16"/>
      <c r="D962" s="20"/>
    </row>
    <row r="963" ht="21.95" customHeight="1" spans="1:4">
      <c r="A963" s="19" t="s">
        <v>704</v>
      </c>
      <c r="B963" s="16">
        <f t="shared" si="14"/>
        <v>0</v>
      </c>
      <c r="C963" s="16"/>
      <c r="D963" s="20"/>
    </row>
    <row r="964" ht="21.95" customHeight="1" spans="1:4">
      <c r="A964" s="19" t="s">
        <v>705</v>
      </c>
      <c r="B964" s="16">
        <f t="shared" si="14"/>
        <v>0</v>
      </c>
      <c r="C964" s="16"/>
      <c r="D964" s="20"/>
    </row>
    <row r="965" ht="21.95" customHeight="1" spans="1:4">
      <c r="A965" s="19" t="s">
        <v>855</v>
      </c>
      <c r="B965" s="16">
        <f t="shared" si="14"/>
        <v>0</v>
      </c>
      <c r="C965" s="16"/>
      <c r="D965" s="20"/>
    </row>
    <row r="966" ht="21.95" customHeight="1" spans="1:4">
      <c r="A966" s="19" t="s">
        <v>856</v>
      </c>
      <c r="B966" s="16">
        <f t="shared" si="14"/>
        <v>0</v>
      </c>
      <c r="C966" s="16"/>
      <c r="D966" s="20"/>
    </row>
    <row r="967" ht="21.95" customHeight="1" spans="1:4">
      <c r="A967" s="19" t="s">
        <v>857</v>
      </c>
      <c r="B967" s="16">
        <f t="shared" ref="B967:B1030" si="15">C967+D967</f>
        <v>0</v>
      </c>
      <c r="C967" s="16"/>
      <c r="D967" s="20"/>
    </row>
    <row r="968" ht="21.95" customHeight="1" spans="1:4">
      <c r="A968" s="19" t="s">
        <v>858</v>
      </c>
      <c r="B968" s="16">
        <f t="shared" si="15"/>
        <v>0</v>
      </c>
      <c r="C968" s="16"/>
      <c r="D968" s="20"/>
    </row>
    <row r="969" ht="21.95" customHeight="1" spans="1:4">
      <c r="A969" s="19" t="s">
        <v>859</v>
      </c>
      <c r="B969" s="16">
        <f t="shared" si="15"/>
        <v>0</v>
      </c>
      <c r="C969" s="16"/>
      <c r="D969" s="20"/>
    </row>
    <row r="970" ht="21.95" customHeight="1" spans="1:4">
      <c r="A970" s="19" t="s">
        <v>860</v>
      </c>
      <c r="B970" s="16">
        <f t="shared" si="15"/>
        <v>0</v>
      </c>
      <c r="C970" s="16"/>
      <c r="D970" s="20"/>
    </row>
    <row r="971" ht="21.95" customHeight="1" spans="1:4">
      <c r="A971" s="19" t="s">
        <v>861</v>
      </c>
      <c r="B971" s="16">
        <f t="shared" si="15"/>
        <v>0</v>
      </c>
      <c r="C971" s="16"/>
      <c r="D971" s="20"/>
    </row>
    <row r="972" ht="21.95" customHeight="1" spans="1:4">
      <c r="A972" s="19" t="s">
        <v>862</v>
      </c>
      <c r="B972" s="16">
        <f t="shared" si="15"/>
        <v>0</v>
      </c>
      <c r="C972" s="16"/>
      <c r="D972" s="20"/>
    </row>
    <row r="973" ht="21.95" customHeight="1" spans="1:4">
      <c r="A973" s="19" t="s">
        <v>863</v>
      </c>
      <c r="B973" s="16">
        <f t="shared" si="15"/>
        <v>0</v>
      </c>
      <c r="C973" s="16"/>
      <c r="D973" s="20"/>
    </row>
    <row r="974" ht="21.95" customHeight="1" spans="1:4">
      <c r="A974" s="19" t="s">
        <v>864</v>
      </c>
      <c r="B974" s="16">
        <f t="shared" si="15"/>
        <v>0</v>
      </c>
      <c r="C974" s="16"/>
      <c r="D974" s="20"/>
    </row>
    <row r="975" ht="21.95" customHeight="1" spans="1:4">
      <c r="A975" s="19" t="s">
        <v>865</v>
      </c>
      <c r="B975" s="16">
        <f t="shared" si="15"/>
        <v>0</v>
      </c>
      <c r="C975" s="16"/>
      <c r="D975" s="20"/>
    </row>
    <row r="976" ht="21.95" customHeight="1" spans="1:4">
      <c r="A976" s="19" t="s">
        <v>866</v>
      </c>
      <c r="B976" s="16">
        <f t="shared" si="15"/>
        <v>0</v>
      </c>
      <c r="C976" s="16"/>
      <c r="D976" s="20"/>
    </row>
    <row r="977" ht="21.95" customHeight="1" spans="1:4">
      <c r="A977" s="19" t="s">
        <v>703</v>
      </c>
      <c r="B977" s="16">
        <f t="shared" si="15"/>
        <v>0</v>
      </c>
      <c r="C977" s="16"/>
      <c r="D977" s="20"/>
    </row>
    <row r="978" ht="21.95" customHeight="1" spans="1:4">
      <c r="A978" s="19" t="s">
        <v>704</v>
      </c>
      <c r="B978" s="16">
        <f t="shared" si="15"/>
        <v>0</v>
      </c>
      <c r="C978" s="16"/>
      <c r="D978" s="20"/>
    </row>
    <row r="979" ht="21.95" customHeight="1" spans="1:4">
      <c r="A979" s="19" t="s">
        <v>705</v>
      </c>
      <c r="B979" s="16">
        <f t="shared" si="15"/>
        <v>0</v>
      </c>
      <c r="C979" s="16"/>
      <c r="D979" s="20"/>
    </row>
    <row r="980" ht="21.95" customHeight="1" spans="1:4">
      <c r="A980" s="19" t="s">
        <v>852</v>
      </c>
      <c r="B980" s="16">
        <f t="shared" si="15"/>
        <v>0</v>
      </c>
      <c r="C980" s="16"/>
      <c r="D980" s="20"/>
    </row>
    <row r="981" ht="21.95" customHeight="1" spans="1:4">
      <c r="A981" s="19" t="s">
        <v>867</v>
      </c>
      <c r="B981" s="16">
        <f t="shared" si="15"/>
        <v>0</v>
      </c>
      <c r="C981" s="16"/>
      <c r="D981" s="20"/>
    </row>
    <row r="982" ht="21.95" customHeight="1" spans="1:4">
      <c r="A982" s="19" t="s">
        <v>868</v>
      </c>
      <c r="B982" s="16">
        <f t="shared" si="15"/>
        <v>0</v>
      </c>
      <c r="C982" s="16"/>
      <c r="D982" s="20"/>
    </row>
    <row r="983" ht="21.95" customHeight="1" spans="1:4">
      <c r="A983" s="19" t="s">
        <v>869</v>
      </c>
      <c r="B983" s="16">
        <f t="shared" si="15"/>
        <v>200000</v>
      </c>
      <c r="C983" s="16">
        <f>SUM(C984:C987)</f>
        <v>0</v>
      </c>
      <c r="D983" s="20">
        <f>SUM(D984:D987)</f>
        <v>200000</v>
      </c>
    </row>
    <row r="984" ht="21.95" customHeight="1" spans="1:4">
      <c r="A984" s="19" t="s">
        <v>870</v>
      </c>
      <c r="B984" s="16">
        <f t="shared" si="15"/>
        <v>0</v>
      </c>
      <c r="C984" s="16"/>
      <c r="D984" s="20"/>
    </row>
    <row r="985" ht="21.95" customHeight="1" spans="1:4">
      <c r="A985" s="19" t="s">
        <v>871</v>
      </c>
      <c r="B985" s="16">
        <f t="shared" si="15"/>
        <v>200000</v>
      </c>
      <c r="C985" s="16"/>
      <c r="D985" s="20">
        <v>200000</v>
      </c>
    </row>
    <row r="986" ht="21.95" customHeight="1" spans="1:4">
      <c r="A986" s="19" t="s">
        <v>872</v>
      </c>
      <c r="B986" s="16">
        <f t="shared" si="15"/>
        <v>0</v>
      </c>
      <c r="C986" s="16"/>
      <c r="D986" s="20"/>
    </row>
    <row r="987" ht="21.95" customHeight="1" spans="1:4">
      <c r="A987" s="19" t="s">
        <v>873</v>
      </c>
      <c r="B987" s="16">
        <f t="shared" si="15"/>
        <v>0</v>
      </c>
      <c r="C987" s="16"/>
      <c r="D987" s="20"/>
    </row>
    <row r="988" ht="21.95" customHeight="1" spans="1:4">
      <c r="A988" s="19" t="s">
        <v>874</v>
      </c>
      <c r="B988" s="16">
        <f t="shared" si="15"/>
        <v>0</v>
      </c>
      <c r="C988" s="16"/>
      <c r="D988" s="20"/>
    </row>
    <row r="989" ht="21.95" customHeight="1" spans="1:4">
      <c r="A989" s="19" t="s">
        <v>875</v>
      </c>
      <c r="B989" s="16">
        <f t="shared" si="15"/>
        <v>0</v>
      </c>
      <c r="C989" s="16"/>
      <c r="D989" s="20"/>
    </row>
    <row r="990" ht="21.95" customHeight="1" spans="1:4">
      <c r="A990" s="19" t="s">
        <v>876</v>
      </c>
      <c r="B990" s="16">
        <f t="shared" si="15"/>
        <v>0</v>
      </c>
      <c r="C990" s="16"/>
      <c r="D990" s="20"/>
    </row>
    <row r="991" ht="21.95" customHeight="1" spans="1:4">
      <c r="A991" s="19" t="s">
        <v>877</v>
      </c>
      <c r="B991" s="16">
        <f t="shared" si="15"/>
        <v>0</v>
      </c>
      <c r="C991" s="16"/>
      <c r="D991" s="20"/>
    </row>
    <row r="992" ht="21.95" customHeight="1" spans="1:4">
      <c r="A992" s="19" t="s">
        <v>878</v>
      </c>
      <c r="B992" s="16">
        <f t="shared" si="15"/>
        <v>0</v>
      </c>
      <c r="C992" s="16"/>
      <c r="D992" s="20"/>
    </row>
    <row r="993" ht="21.95" customHeight="1" spans="1:4">
      <c r="A993" s="19" t="s">
        <v>703</v>
      </c>
      <c r="B993" s="16">
        <f t="shared" si="15"/>
        <v>0</v>
      </c>
      <c r="C993" s="16"/>
      <c r="D993" s="20"/>
    </row>
    <row r="994" ht="21.95" customHeight="1" spans="1:4">
      <c r="A994" s="19" t="s">
        <v>704</v>
      </c>
      <c r="B994" s="16">
        <f t="shared" si="15"/>
        <v>0</v>
      </c>
      <c r="C994" s="16"/>
      <c r="D994" s="20"/>
    </row>
    <row r="995" ht="21.95" customHeight="1" spans="1:4">
      <c r="A995" s="19" t="s">
        <v>705</v>
      </c>
      <c r="B995" s="16">
        <f t="shared" si="15"/>
        <v>0</v>
      </c>
      <c r="C995" s="16"/>
      <c r="D995" s="20"/>
    </row>
    <row r="996" ht="21.95" customHeight="1" spans="1:4">
      <c r="A996" s="19" t="s">
        <v>879</v>
      </c>
      <c r="B996" s="16">
        <f t="shared" si="15"/>
        <v>0</v>
      </c>
      <c r="C996" s="16"/>
      <c r="D996" s="20"/>
    </row>
    <row r="997" ht="21.95" customHeight="1" spans="1:4">
      <c r="A997" s="19" t="s">
        <v>880</v>
      </c>
      <c r="B997" s="16">
        <f t="shared" si="15"/>
        <v>0</v>
      </c>
      <c r="C997" s="16"/>
      <c r="D997" s="20"/>
    </row>
    <row r="998" ht="21.95" customHeight="1" spans="1:4">
      <c r="A998" s="19" t="s">
        <v>881</v>
      </c>
      <c r="B998" s="16">
        <f t="shared" si="15"/>
        <v>0</v>
      </c>
      <c r="C998" s="16"/>
      <c r="D998" s="20"/>
    </row>
    <row r="999" ht="21.95" customHeight="1" spans="1:4">
      <c r="A999" s="19" t="s">
        <v>882</v>
      </c>
      <c r="B999" s="16">
        <f t="shared" si="15"/>
        <v>0</v>
      </c>
      <c r="C999" s="16"/>
      <c r="D999" s="20"/>
    </row>
    <row r="1000" ht="21.95" customHeight="1" spans="1:4">
      <c r="A1000" s="19" t="s">
        <v>883</v>
      </c>
      <c r="B1000" s="16">
        <f t="shared" si="15"/>
        <v>0</v>
      </c>
      <c r="C1000" s="16"/>
      <c r="D1000" s="20"/>
    </row>
    <row r="1001" ht="21.95" customHeight="1" spans="1:4">
      <c r="A1001" s="19" t="s">
        <v>884</v>
      </c>
      <c r="B1001" s="16">
        <f t="shared" si="15"/>
        <v>0</v>
      </c>
      <c r="C1001" s="16"/>
      <c r="D1001" s="20"/>
    </row>
    <row r="1002" ht="21.95" customHeight="1" spans="1:4">
      <c r="A1002" s="19" t="s">
        <v>885</v>
      </c>
      <c r="B1002" s="16">
        <f t="shared" si="15"/>
        <v>0</v>
      </c>
      <c r="C1002" s="16"/>
      <c r="D1002" s="20"/>
    </row>
    <row r="1003" ht="21.95" customHeight="1" spans="1:4">
      <c r="A1003" s="19" t="s">
        <v>703</v>
      </c>
      <c r="B1003" s="16">
        <f t="shared" si="15"/>
        <v>0</v>
      </c>
      <c r="C1003" s="16"/>
      <c r="D1003" s="20"/>
    </row>
    <row r="1004" ht="21.95" customHeight="1" spans="1:4">
      <c r="A1004" s="19" t="s">
        <v>704</v>
      </c>
      <c r="B1004" s="16">
        <f t="shared" si="15"/>
        <v>0</v>
      </c>
      <c r="C1004" s="16"/>
      <c r="D1004" s="20"/>
    </row>
    <row r="1005" ht="21.95" customHeight="1" spans="1:4">
      <c r="A1005" s="19" t="s">
        <v>705</v>
      </c>
      <c r="B1005" s="16">
        <f t="shared" si="15"/>
        <v>0</v>
      </c>
      <c r="C1005" s="16"/>
      <c r="D1005" s="20"/>
    </row>
    <row r="1006" ht="21.95" customHeight="1" spans="1:4">
      <c r="A1006" s="19" t="s">
        <v>886</v>
      </c>
      <c r="B1006" s="16">
        <f t="shared" si="15"/>
        <v>0</v>
      </c>
      <c r="C1006" s="16"/>
      <c r="D1006" s="20"/>
    </row>
    <row r="1007" ht="21.95" customHeight="1" spans="1:4">
      <c r="A1007" s="19" t="s">
        <v>887</v>
      </c>
      <c r="B1007" s="16">
        <f t="shared" si="15"/>
        <v>0</v>
      </c>
      <c r="C1007" s="16"/>
      <c r="D1007" s="20"/>
    </row>
    <row r="1008" ht="21.95" customHeight="1" spans="1:4">
      <c r="A1008" s="19" t="s">
        <v>888</v>
      </c>
      <c r="B1008" s="16">
        <f t="shared" si="15"/>
        <v>0</v>
      </c>
      <c r="C1008" s="16"/>
      <c r="D1008" s="20"/>
    </row>
    <row r="1009" ht="21.95" customHeight="1" spans="1:4">
      <c r="A1009" s="19" t="s">
        <v>889</v>
      </c>
      <c r="B1009" s="16">
        <f t="shared" si="15"/>
        <v>0</v>
      </c>
      <c r="C1009" s="16"/>
      <c r="D1009" s="20"/>
    </row>
    <row r="1010" ht="21.95" customHeight="1" spans="1:4">
      <c r="A1010" s="19" t="s">
        <v>890</v>
      </c>
      <c r="B1010" s="16">
        <f t="shared" si="15"/>
        <v>0</v>
      </c>
      <c r="C1010" s="16"/>
      <c r="D1010" s="20"/>
    </row>
    <row r="1011" ht="21.95" customHeight="1" spans="1:4">
      <c r="A1011" s="19" t="s">
        <v>891</v>
      </c>
      <c r="B1011" s="16">
        <f t="shared" si="15"/>
        <v>0</v>
      </c>
      <c r="C1011" s="16"/>
      <c r="D1011" s="20"/>
    </row>
    <row r="1012" ht="21.95" customHeight="1" spans="1:4">
      <c r="A1012" s="19" t="s">
        <v>892</v>
      </c>
      <c r="B1012" s="16">
        <f t="shared" si="15"/>
        <v>0</v>
      </c>
      <c r="C1012" s="16"/>
      <c r="D1012" s="20"/>
    </row>
    <row r="1013" ht="21.95" customHeight="1" spans="1:4">
      <c r="A1013" s="19" t="s">
        <v>893</v>
      </c>
      <c r="B1013" s="16">
        <f t="shared" si="15"/>
        <v>0</v>
      </c>
      <c r="C1013" s="16"/>
      <c r="D1013" s="20"/>
    </row>
    <row r="1014" ht="21.95" customHeight="1" spans="1:4">
      <c r="A1014" s="19" t="s">
        <v>894</v>
      </c>
      <c r="B1014" s="16">
        <f t="shared" si="15"/>
        <v>0</v>
      </c>
      <c r="C1014" s="16"/>
      <c r="D1014" s="20"/>
    </row>
    <row r="1015" ht="21.95" customHeight="1" spans="1:4">
      <c r="A1015" s="19" t="s">
        <v>895</v>
      </c>
      <c r="B1015" s="16">
        <f t="shared" si="15"/>
        <v>0</v>
      </c>
      <c r="C1015" s="16"/>
      <c r="D1015" s="20"/>
    </row>
    <row r="1016" ht="21.95" customHeight="1" spans="1:4">
      <c r="A1016" s="19" t="s">
        <v>896</v>
      </c>
      <c r="B1016" s="16">
        <f t="shared" si="15"/>
        <v>0</v>
      </c>
      <c r="C1016" s="16"/>
      <c r="D1016" s="20"/>
    </row>
    <row r="1017" ht="21.95" customHeight="1" spans="1:4">
      <c r="A1017" s="19" t="s">
        <v>897</v>
      </c>
      <c r="B1017" s="16">
        <f t="shared" si="15"/>
        <v>0</v>
      </c>
      <c r="C1017" s="16"/>
      <c r="D1017" s="20"/>
    </row>
    <row r="1018" ht="21.95" customHeight="1" spans="1:4">
      <c r="A1018" s="19" t="s">
        <v>898</v>
      </c>
      <c r="B1018" s="16">
        <f t="shared" si="15"/>
        <v>0</v>
      </c>
      <c r="C1018" s="16"/>
      <c r="D1018" s="20"/>
    </row>
    <row r="1019" ht="21.95" customHeight="1" spans="1:4">
      <c r="A1019" s="19" t="s">
        <v>703</v>
      </c>
      <c r="B1019" s="16">
        <f t="shared" si="15"/>
        <v>0</v>
      </c>
      <c r="C1019" s="16"/>
      <c r="D1019" s="20"/>
    </row>
    <row r="1020" ht="21.95" customHeight="1" spans="1:4">
      <c r="A1020" s="19" t="s">
        <v>704</v>
      </c>
      <c r="B1020" s="16">
        <f t="shared" si="15"/>
        <v>0</v>
      </c>
      <c r="C1020" s="16"/>
      <c r="D1020" s="20"/>
    </row>
    <row r="1021" ht="21.95" customHeight="1" spans="1:4">
      <c r="A1021" s="19" t="s">
        <v>705</v>
      </c>
      <c r="B1021" s="16">
        <f t="shared" si="15"/>
        <v>0</v>
      </c>
      <c r="C1021" s="16"/>
      <c r="D1021" s="20"/>
    </row>
    <row r="1022" ht="21.95" customHeight="1" spans="1:4">
      <c r="A1022" s="19" t="s">
        <v>899</v>
      </c>
      <c r="B1022" s="16">
        <f t="shared" si="15"/>
        <v>0</v>
      </c>
      <c r="C1022" s="16"/>
      <c r="D1022" s="20"/>
    </row>
    <row r="1023" ht="21.95" customHeight="1" spans="1:4">
      <c r="A1023" s="19" t="s">
        <v>900</v>
      </c>
      <c r="B1023" s="16">
        <f t="shared" si="15"/>
        <v>0</v>
      </c>
      <c r="C1023" s="16"/>
      <c r="D1023" s="20"/>
    </row>
    <row r="1024" ht="21.95" customHeight="1" spans="1:4">
      <c r="A1024" s="19" t="s">
        <v>703</v>
      </c>
      <c r="B1024" s="16">
        <f t="shared" si="15"/>
        <v>0</v>
      </c>
      <c r="C1024" s="16"/>
      <c r="D1024" s="20"/>
    </row>
    <row r="1025" ht="21.95" customHeight="1" spans="1:4">
      <c r="A1025" s="19" t="s">
        <v>704</v>
      </c>
      <c r="B1025" s="16">
        <f t="shared" si="15"/>
        <v>0</v>
      </c>
      <c r="C1025" s="16"/>
      <c r="D1025" s="20"/>
    </row>
    <row r="1026" ht="21.95" customHeight="1" spans="1:4">
      <c r="A1026" s="19" t="s">
        <v>705</v>
      </c>
      <c r="B1026" s="16">
        <f t="shared" si="15"/>
        <v>0</v>
      </c>
      <c r="C1026" s="16"/>
      <c r="D1026" s="20"/>
    </row>
    <row r="1027" ht="21.95" customHeight="1" spans="1:4">
      <c r="A1027" s="19" t="s">
        <v>901</v>
      </c>
      <c r="B1027" s="16">
        <f t="shared" si="15"/>
        <v>0</v>
      </c>
      <c r="C1027" s="16"/>
      <c r="D1027" s="20"/>
    </row>
    <row r="1028" ht="21.95" customHeight="1" spans="1:4">
      <c r="A1028" s="19" t="s">
        <v>902</v>
      </c>
      <c r="B1028" s="16">
        <f t="shared" si="15"/>
        <v>0</v>
      </c>
      <c r="C1028" s="16"/>
      <c r="D1028" s="20"/>
    </row>
    <row r="1029" ht="21.95" customHeight="1" spans="1:4">
      <c r="A1029" s="19" t="s">
        <v>903</v>
      </c>
      <c r="B1029" s="16">
        <f t="shared" si="15"/>
        <v>0</v>
      </c>
      <c r="C1029" s="16"/>
      <c r="D1029" s="20"/>
    </row>
    <row r="1030" ht="21.95" customHeight="1" spans="1:4">
      <c r="A1030" s="19" t="s">
        <v>904</v>
      </c>
      <c r="B1030" s="16">
        <f t="shared" si="15"/>
        <v>0</v>
      </c>
      <c r="C1030" s="16"/>
      <c r="D1030" s="20"/>
    </row>
    <row r="1031" ht="21.95" customHeight="1" spans="1:4">
      <c r="A1031" s="19" t="s">
        <v>905</v>
      </c>
      <c r="B1031" s="16">
        <f t="shared" ref="B1031:B1094" si="16">C1031+D1031</f>
        <v>0</v>
      </c>
      <c r="C1031" s="16"/>
      <c r="D1031" s="20"/>
    </row>
    <row r="1032" ht="21.95" customHeight="1" spans="1:4">
      <c r="A1032" s="19" t="s">
        <v>906</v>
      </c>
      <c r="B1032" s="16">
        <f t="shared" si="16"/>
        <v>0</v>
      </c>
      <c r="C1032" s="16"/>
      <c r="D1032" s="20"/>
    </row>
    <row r="1033" ht="21.95" customHeight="1" spans="1:4">
      <c r="A1033" s="19" t="s">
        <v>907</v>
      </c>
      <c r="B1033" s="16">
        <f t="shared" si="16"/>
        <v>0</v>
      </c>
      <c r="C1033" s="16"/>
      <c r="D1033" s="20"/>
    </row>
    <row r="1034" ht="21.95" customHeight="1" spans="1:4">
      <c r="A1034" s="19" t="s">
        <v>852</v>
      </c>
      <c r="B1034" s="16">
        <f t="shared" si="16"/>
        <v>0</v>
      </c>
      <c r="C1034" s="16"/>
      <c r="D1034" s="20"/>
    </row>
    <row r="1035" ht="21.95" customHeight="1" spans="1:4">
      <c r="A1035" s="19" t="s">
        <v>908</v>
      </c>
      <c r="B1035" s="16">
        <f t="shared" si="16"/>
        <v>0</v>
      </c>
      <c r="C1035" s="16"/>
      <c r="D1035" s="20"/>
    </row>
    <row r="1036" ht="21.95" customHeight="1" spans="1:4">
      <c r="A1036" s="19" t="s">
        <v>909</v>
      </c>
      <c r="B1036" s="16">
        <f t="shared" si="16"/>
        <v>0</v>
      </c>
      <c r="C1036" s="16"/>
      <c r="D1036" s="20"/>
    </row>
    <row r="1037" ht="21.95" customHeight="1" spans="1:4">
      <c r="A1037" s="19" t="s">
        <v>910</v>
      </c>
      <c r="B1037" s="16">
        <f t="shared" si="16"/>
        <v>0</v>
      </c>
      <c r="C1037" s="16"/>
      <c r="D1037" s="20"/>
    </row>
    <row r="1038" ht="21.95" customHeight="1" spans="1:4">
      <c r="A1038" s="19" t="s">
        <v>703</v>
      </c>
      <c r="B1038" s="16">
        <f t="shared" si="16"/>
        <v>0</v>
      </c>
      <c r="C1038" s="16"/>
      <c r="D1038" s="20"/>
    </row>
    <row r="1039" ht="21.95" customHeight="1" spans="1:4">
      <c r="A1039" s="19" t="s">
        <v>704</v>
      </c>
      <c r="B1039" s="16">
        <f t="shared" si="16"/>
        <v>0</v>
      </c>
      <c r="C1039" s="16"/>
      <c r="D1039" s="20"/>
    </row>
    <row r="1040" ht="21.95" customHeight="1" spans="1:4">
      <c r="A1040" s="19" t="s">
        <v>705</v>
      </c>
      <c r="B1040" s="16">
        <f t="shared" si="16"/>
        <v>0</v>
      </c>
      <c r="C1040" s="16"/>
      <c r="D1040" s="20"/>
    </row>
    <row r="1041" ht="21.95" customHeight="1" spans="1:4">
      <c r="A1041" s="19" t="s">
        <v>911</v>
      </c>
      <c r="B1041" s="16">
        <f t="shared" si="16"/>
        <v>0</v>
      </c>
      <c r="C1041" s="16"/>
      <c r="D1041" s="20"/>
    </row>
    <row r="1042" ht="21.95" customHeight="1" spans="1:4">
      <c r="A1042" s="19" t="s">
        <v>912</v>
      </c>
      <c r="B1042" s="16">
        <f t="shared" si="16"/>
        <v>0</v>
      </c>
      <c r="C1042" s="16"/>
      <c r="D1042" s="20"/>
    </row>
    <row r="1043" ht="21.95" customHeight="1" spans="1:4">
      <c r="A1043" s="19" t="s">
        <v>913</v>
      </c>
      <c r="B1043" s="16">
        <f t="shared" si="16"/>
        <v>0</v>
      </c>
      <c r="C1043" s="16"/>
      <c r="D1043" s="20"/>
    </row>
    <row r="1044" ht="21.95" customHeight="1" spans="1:4">
      <c r="A1044" s="19" t="s">
        <v>914</v>
      </c>
      <c r="B1044" s="16">
        <f t="shared" si="16"/>
        <v>0</v>
      </c>
      <c r="C1044" s="16"/>
      <c r="D1044" s="20"/>
    </row>
    <row r="1045" ht="21.95" customHeight="1" spans="1:4">
      <c r="A1045" s="19" t="s">
        <v>703</v>
      </c>
      <c r="B1045" s="16">
        <f t="shared" si="16"/>
        <v>0</v>
      </c>
      <c r="C1045" s="16"/>
      <c r="D1045" s="20"/>
    </row>
    <row r="1046" ht="21.95" customHeight="1" spans="1:4">
      <c r="A1046" s="19" t="s">
        <v>704</v>
      </c>
      <c r="B1046" s="16">
        <f t="shared" si="16"/>
        <v>0</v>
      </c>
      <c r="C1046" s="16"/>
      <c r="D1046" s="20"/>
    </row>
    <row r="1047" ht="21.95" customHeight="1" spans="1:4">
      <c r="A1047" s="19" t="s">
        <v>705</v>
      </c>
      <c r="B1047" s="16">
        <f t="shared" si="16"/>
        <v>0</v>
      </c>
      <c r="C1047" s="16"/>
      <c r="D1047" s="20"/>
    </row>
    <row r="1048" ht="21.95" customHeight="1" spans="1:4">
      <c r="A1048" s="19" t="s">
        <v>915</v>
      </c>
      <c r="B1048" s="16">
        <f t="shared" si="16"/>
        <v>0</v>
      </c>
      <c r="C1048" s="16"/>
      <c r="D1048" s="20"/>
    </row>
    <row r="1049" ht="21.95" customHeight="1" spans="1:4">
      <c r="A1049" s="19" t="s">
        <v>916</v>
      </c>
      <c r="B1049" s="16">
        <f t="shared" si="16"/>
        <v>0</v>
      </c>
      <c r="C1049" s="16"/>
      <c r="D1049" s="20"/>
    </row>
    <row r="1050" ht="21.95" customHeight="1" spans="1:4">
      <c r="A1050" s="19" t="s">
        <v>917</v>
      </c>
      <c r="B1050" s="16">
        <f t="shared" si="16"/>
        <v>0</v>
      </c>
      <c r="C1050" s="16"/>
      <c r="D1050" s="20"/>
    </row>
    <row r="1051" ht="21.95" customHeight="1" spans="1:4">
      <c r="A1051" s="19" t="s">
        <v>918</v>
      </c>
      <c r="B1051" s="16">
        <f t="shared" si="16"/>
        <v>0</v>
      </c>
      <c r="C1051" s="16"/>
      <c r="D1051" s="20"/>
    </row>
    <row r="1052" ht="21.95" customHeight="1" spans="1:4">
      <c r="A1052" s="19" t="s">
        <v>919</v>
      </c>
      <c r="B1052" s="16">
        <f t="shared" si="16"/>
        <v>0</v>
      </c>
      <c r="C1052" s="16"/>
      <c r="D1052" s="20"/>
    </row>
    <row r="1053" ht="21.95" customHeight="1" spans="1:4">
      <c r="A1053" s="19" t="s">
        <v>920</v>
      </c>
      <c r="B1053" s="16">
        <f t="shared" si="16"/>
        <v>0</v>
      </c>
      <c r="C1053" s="16"/>
      <c r="D1053" s="20"/>
    </row>
    <row r="1054" ht="21.95" customHeight="1" spans="1:4">
      <c r="A1054" s="19" t="s">
        <v>921</v>
      </c>
      <c r="B1054" s="16">
        <f t="shared" si="16"/>
        <v>0</v>
      </c>
      <c r="C1054" s="16"/>
      <c r="D1054" s="20"/>
    </row>
    <row r="1055" ht="21.95" customHeight="1" spans="1:4">
      <c r="A1055" s="19" t="s">
        <v>922</v>
      </c>
      <c r="B1055" s="16">
        <f t="shared" si="16"/>
        <v>0</v>
      </c>
      <c r="C1055" s="16"/>
      <c r="D1055" s="20"/>
    </row>
    <row r="1056" ht="21.95" customHeight="1" spans="1:4">
      <c r="A1056" s="19" t="s">
        <v>923</v>
      </c>
      <c r="B1056" s="16">
        <f t="shared" si="16"/>
        <v>0</v>
      </c>
      <c r="C1056" s="16"/>
      <c r="D1056" s="20"/>
    </row>
    <row r="1057" ht="21.95" customHeight="1" spans="1:4">
      <c r="A1057" s="19" t="s">
        <v>924</v>
      </c>
      <c r="B1057" s="16">
        <f t="shared" si="16"/>
        <v>399250.43</v>
      </c>
      <c r="C1057" s="16">
        <f>C1058</f>
        <v>0</v>
      </c>
      <c r="D1057" s="20">
        <f>D1058</f>
        <v>399250.43</v>
      </c>
    </row>
    <row r="1058" ht="21.95" customHeight="1" spans="1:4">
      <c r="A1058" s="19" t="s">
        <v>925</v>
      </c>
      <c r="B1058" s="16">
        <f t="shared" si="16"/>
        <v>399250.43</v>
      </c>
      <c r="C1058" s="16">
        <f>SUM(C1059:C1067)</f>
        <v>0</v>
      </c>
      <c r="D1058" s="20">
        <f>SUM(D1059:D1067)</f>
        <v>399250.43</v>
      </c>
    </row>
    <row r="1059" ht="21.95" customHeight="1" spans="1:4">
      <c r="A1059" s="19" t="s">
        <v>703</v>
      </c>
      <c r="B1059" s="16">
        <f t="shared" si="16"/>
        <v>0</v>
      </c>
      <c r="C1059" s="16"/>
      <c r="D1059" s="20"/>
    </row>
    <row r="1060" ht="21.95" customHeight="1" spans="1:4">
      <c r="A1060" s="19" t="s">
        <v>704</v>
      </c>
      <c r="B1060" s="16">
        <f t="shared" si="16"/>
        <v>0</v>
      </c>
      <c r="C1060" s="16"/>
      <c r="D1060" s="20"/>
    </row>
    <row r="1061" ht="21.95" customHeight="1" spans="1:4">
      <c r="A1061" s="19" t="s">
        <v>705</v>
      </c>
      <c r="B1061" s="16">
        <f t="shared" si="16"/>
        <v>0</v>
      </c>
      <c r="C1061" s="16"/>
      <c r="D1061" s="20"/>
    </row>
    <row r="1062" ht="21.95" customHeight="1" spans="1:4">
      <c r="A1062" s="19" t="s">
        <v>926</v>
      </c>
      <c r="B1062" s="16">
        <f t="shared" si="16"/>
        <v>0</v>
      </c>
      <c r="C1062" s="16"/>
      <c r="D1062" s="20"/>
    </row>
    <row r="1063" ht="21.95" customHeight="1" spans="1:4">
      <c r="A1063" s="19" t="s">
        <v>927</v>
      </c>
      <c r="B1063" s="16">
        <f t="shared" si="16"/>
        <v>0</v>
      </c>
      <c r="C1063" s="16"/>
      <c r="D1063" s="20"/>
    </row>
    <row r="1064" ht="21.95" customHeight="1" spans="1:4">
      <c r="A1064" s="19" t="s">
        <v>928</v>
      </c>
      <c r="B1064" s="16">
        <f t="shared" si="16"/>
        <v>0</v>
      </c>
      <c r="C1064" s="16"/>
      <c r="D1064" s="20"/>
    </row>
    <row r="1065" ht="21.95" customHeight="1" spans="1:4">
      <c r="A1065" s="19" t="s">
        <v>929</v>
      </c>
      <c r="B1065" s="16">
        <f t="shared" si="16"/>
        <v>0</v>
      </c>
      <c r="C1065" s="16"/>
      <c r="D1065" s="20"/>
    </row>
    <row r="1066" ht="21.95" customHeight="1" spans="1:4">
      <c r="A1066" s="19" t="s">
        <v>721</v>
      </c>
      <c r="B1066" s="16">
        <f t="shared" si="16"/>
        <v>0</v>
      </c>
      <c r="C1066" s="16"/>
      <c r="D1066" s="20"/>
    </row>
    <row r="1067" ht="21.95" customHeight="1" spans="1:4">
      <c r="A1067" s="19" t="s">
        <v>930</v>
      </c>
      <c r="B1067" s="16">
        <f t="shared" si="16"/>
        <v>399250.43</v>
      </c>
      <c r="C1067" s="16"/>
      <c r="D1067" s="20">
        <v>399250.43</v>
      </c>
    </row>
    <row r="1068" ht="21.95" customHeight="1" spans="1:4">
      <c r="A1068" s="19" t="s">
        <v>931</v>
      </c>
      <c r="B1068" s="16">
        <f t="shared" si="16"/>
        <v>0</v>
      </c>
      <c r="C1068" s="16"/>
      <c r="D1068" s="20"/>
    </row>
    <row r="1069" ht="21.95" customHeight="1" spans="1:4">
      <c r="A1069" s="19" t="s">
        <v>703</v>
      </c>
      <c r="B1069" s="16">
        <f t="shared" si="16"/>
        <v>0</v>
      </c>
      <c r="C1069" s="16"/>
      <c r="D1069" s="20"/>
    </row>
    <row r="1070" ht="21.95" customHeight="1" spans="1:4">
      <c r="A1070" s="19" t="s">
        <v>704</v>
      </c>
      <c r="B1070" s="16">
        <f t="shared" si="16"/>
        <v>0</v>
      </c>
      <c r="C1070" s="16"/>
      <c r="D1070" s="20"/>
    </row>
    <row r="1071" ht="21.95" customHeight="1" spans="1:4">
      <c r="A1071" s="19" t="s">
        <v>705</v>
      </c>
      <c r="B1071" s="16">
        <f t="shared" si="16"/>
        <v>0</v>
      </c>
      <c r="C1071" s="16"/>
      <c r="D1071" s="20"/>
    </row>
    <row r="1072" ht="21.95" customHeight="1" spans="1:4">
      <c r="A1072" s="19" t="s">
        <v>932</v>
      </c>
      <c r="B1072" s="16">
        <f t="shared" si="16"/>
        <v>0</v>
      </c>
      <c r="C1072" s="16"/>
      <c r="D1072" s="20"/>
    </row>
    <row r="1073" ht="21.95" customHeight="1" spans="1:4">
      <c r="A1073" s="19" t="s">
        <v>933</v>
      </c>
      <c r="B1073" s="16">
        <f t="shared" si="16"/>
        <v>0</v>
      </c>
      <c r="C1073" s="16"/>
      <c r="D1073" s="20"/>
    </row>
    <row r="1074" ht="21.95" customHeight="1" spans="1:4">
      <c r="A1074" s="19" t="s">
        <v>934</v>
      </c>
      <c r="B1074" s="16">
        <f t="shared" si="16"/>
        <v>0</v>
      </c>
      <c r="C1074" s="16"/>
      <c r="D1074" s="20"/>
    </row>
    <row r="1075" ht="21.95" customHeight="1" spans="1:4">
      <c r="A1075" s="19" t="s">
        <v>935</v>
      </c>
      <c r="B1075" s="16">
        <f t="shared" si="16"/>
        <v>0</v>
      </c>
      <c r="C1075" s="16"/>
      <c r="D1075" s="20"/>
    </row>
    <row r="1076" ht="21.95" customHeight="1" spans="1:4">
      <c r="A1076" s="19" t="s">
        <v>936</v>
      </c>
      <c r="B1076" s="16">
        <f t="shared" si="16"/>
        <v>0</v>
      </c>
      <c r="C1076" s="16"/>
      <c r="D1076" s="20"/>
    </row>
    <row r="1077" ht="21.95" customHeight="1" spans="1:4">
      <c r="A1077" s="19" t="s">
        <v>937</v>
      </c>
      <c r="B1077" s="16">
        <f t="shared" si="16"/>
        <v>0</v>
      </c>
      <c r="C1077" s="16"/>
      <c r="D1077" s="20"/>
    </row>
    <row r="1078" ht="21.95" customHeight="1" spans="1:4">
      <c r="A1078" s="19" t="s">
        <v>938</v>
      </c>
      <c r="B1078" s="16">
        <f t="shared" si="16"/>
        <v>0</v>
      </c>
      <c r="C1078" s="16"/>
      <c r="D1078" s="20"/>
    </row>
    <row r="1079" ht="21.95" customHeight="1" spans="1:4">
      <c r="A1079" s="19" t="s">
        <v>703</v>
      </c>
      <c r="B1079" s="16">
        <f t="shared" si="16"/>
        <v>0</v>
      </c>
      <c r="C1079" s="16"/>
      <c r="D1079" s="20"/>
    </row>
    <row r="1080" ht="21.95" customHeight="1" spans="1:4">
      <c r="A1080" s="19" t="s">
        <v>704</v>
      </c>
      <c r="B1080" s="16">
        <f t="shared" si="16"/>
        <v>0</v>
      </c>
      <c r="C1080" s="16"/>
      <c r="D1080" s="20"/>
    </row>
    <row r="1081" ht="21.95" customHeight="1" spans="1:4">
      <c r="A1081" s="19" t="s">
        <v>705</v>
      </c>
      <c r="B1081" s="16">
        <f t="shared" si="16"/>
        <v>0</v>
      </c>
      <c r="C1081" s="16"/>
      <c r="D1081" s="20"/>
    </row>
    <row r="1082" ht="21.95" customHeight="1" spans="1:4">
      <c r="A1082" s="19" t="s">
        <v>939</v>
      </c>
      <c r="B1082" s="16">
        <f t="shared" si="16"/>
        <v>0</v>
      </c>
      <c r="C1082" s="16"/>
      <c r="D1082" s="20"/>
    </row>
    <row r="1083" ht="21.95" customHeight="1" spans="1:4">
      <c r="A1083" s="19" t="s">
        <v>721</v>
      </c>
      <c r="B1083" s="16">
        <f t="shared" si="16"/>
        <v>0</v>
      </c>
      <c r="C1083" s="16"/>
      <c r="D1083" s="20"/>
    </row>
    <row r="1084" ht="21.95" customHeight="1" spans="1:4">
      <c r="A1084" s="19" t="s">
        <v>940</v>
      </c>
      <c r="B1084" s="16">
        <f t="shared" si="16"/>
        <v>0</v>
      </c>
      <c r="C1084" s="16"/>
      <c r="D1084" s="20"/>
    </row>
    <row r="1085" ht="21.95" customHeight="1" spans="1:4">
      <c r="A1085" s="19" t="s">
        <v>941</v>
      </c>
      <c r="B1085" s="16">
        <f t="shared" si="16"/>
        <v>0</v>
      </c>
      <c r="C1085" s="16"/>
      <c r="D1085" s="20"/>
    </row>
    <row r="1086" ht="21.95" customHeight="1" spans="1:4">
      <c r="A1086" s="19" t="s">
        <v>942</v>
      </c>
      <c r="B1086" s="16">
        <f t="shared" si="16"/>
        <v>0</v>
      </c>
      <c r="C1086" s="16"/>
      <c r="D1086" s="20"/>
    </row>
    <row r="1087" ht="21.95" customHeight="1" spans="1:4">
      <c r="A1087" s="19" t="s">
        <v>943</v>
      </c>
      <c r="B1087" s="16">
        <f t="shared" si="16"/>
        <v>0</v>
      </c>
      <c r="C1087" s="16"/>
      <c r="D1087" s="20"/>
    </row>
    <row r="1088" ht="21.95" customHeight="1" spans="1:4">
      <c r="A1088" s="19" t="s">
        <v>944</v>
      </c>
      <c r="B1088" s="16">
        <f t="shared" si="16"/>
        <v>0</v>
      </c>
      <c r="C1088" s="16"/>
      <c r="D1088" s="20"/>
    </row>
    <row r="1089" ht="21.95" customHeight="1" spans="1:4">
      <c r="A1089" s="19" t="s">
        <v>945</v>
      </c>
      <c r="B1089" s="16">
        <f t="shared" si="16"/>
        <v>0</v>
      </c>
      <c r="C1089" s="16"/>
      <c r="D1089" s="20"/>
    </row>
    <row r="1090" ht="21.95" customHeight="1" spans="1:4">
      <c r="A1090" s="19" t="s">
        <v>946</v>
      </c>
      <c r="B1090" s="16">
        <f t="shared" si="16"/>
        <v>0</v>
      </c>
      <c r="C1090" s="16"/>
      <c r="D1090" s="20"/>
    </row>
    <row r="1091" ht="21.95" customHeight="1" spans="1:4">
      <c r="A1091" s="19" t="s">
        <v>947</v>
      </c>
      <c r="B1091" s="16">
        <f t="shared" si="16"/>
        <v>0</v>
      </c>
      <c r="C1091" s="16"/>
      <c r="D1091" s="20"/>
    </row>
    <row r="1092" ht="21.95" customHeight="1" spans="1:4">
      <c r="A1092" s="19" t="s">
        <v>948</v>
      </c>
      <c r="B1092" s="16">
        <f t="shared" si="16"/>
        <v>0</v>
      </c>
      <c r="C1092" s="16"/>
      <c r="D1092" s="20"/>
    </row>
    <row r="1093" ht="21.95" customHeight="1" spans="1:4">
      <c r="A1093" s="19" t="s">
        <v>103</v>
      </c>
      <c r="B1093" s="16">
        <f t="shared" si="16"/>
        <v>0</v>
      </c>
      <c r="C1093" s="16"/>
      <c r="D1093" s="20"/>
    </row>
    <row r="1094" ht="21.95" customHeight="1" spans="1:4">
      <c r="A1094" s="19" t="s">
        <v>107</v>
      </c>
      <c r="B1094" s="16">
        <f t="shared" si="16"/>
        <v>0</v>
      </c>
      <c r="C1094" s="16"/>
      <c r="D1094" s="20"/>
    </row>
    <row r="1095" ht="21.95" customHeight="1" spans="1:4">
      <c r="A1095" s="19" t="s">
        <v>949</v>
      </c>
      <c r="B1095" s="16">
        <f t="shared" ref="B1095:B1158" si="17">C1095+D1095</f>
        <v>0</v>
      </c>
      <c r="C1095" s="16"/>
      <c r="D1095" s="20"/>
    </row>
    <row r="1096" ht="21.95" customHeight="1" spans="1:4">
      <c r="A1096" s="19" t="s">
        <v>950</v>
      </c>
      <c r="B1096" s="16">
        <f t="shared" si="17"/>
        <v>0</v>
      </c>
      <c r="C1096" s="16"/>
      <c r="D1096" s="20"/>
    </row>
    <row r="1097" ht="21.95" customHeight="1" spans="1:4">
      <c r="A1097" s="19" t="s">
        <v>112</v>
      </c>
      <c r="B1097" s="16">
        <f t="shared" si="17"/>
        <v>0</v>
      </c>
      <c r="C1097" s="16"/>
      <c r="D1097" s="20"/>
    </row>
    <row r="1098" ht="21.95" customHeight="1" spans="1:4">
      <c r="A1098" s="19" t="s">
        <v>951</v>
      </c>
      <c r="B1098" s="16">
        <f t="shared" si="17"/>
        <v>0</v>
      </c>
      <c r="C1098" s="16"/>
      <c r="D1098" s="20"/>
    </row>
    <row r="1099" ht="21.95" customHeight="1" spans="1:4">
      <c r="A1099" s="19" t="s">
        <v>115</v>
      </c>
      <c r="B1099" s="16">
        <f t="shared" si="17"/>
        <v>0</v>
      </c>
      <c r="C1099" s="16"/>
      <c r="D1099" s="20"/>
    </row>
    <row r="1100" ht="21.95" customHeight="1" spans="1:4">
      <c r="A1100" s="19" t="s">
        <v>120</v>
      </c>
      <c r="B1100" s="16">
        <f t="shared" si="17"/>
        <v>0</v>
      </c>
      <c r="C1100" s="16"/>
      <c r="D1100" s="20"/>
    </row>
    <row r="1101" ht="21.95" customHeight="1" spans="1:4">
      <c r="A1101" s="19" t="s">
        <v>952</v>
      </c>
      <c r="B1101" s="16">
        <f t="shared" si="17"/>
        <v>0</v>
      </c>
      <c r="C1101" s="16"/>
      <c r="D1101" s="20"/>
    </row>
    <row r="1102" ht="21.95" customHeight="1" spans="1:4">
      <c r="A1102" s="19" t="s">
        <v>953</v>
      </c>
      <c r="B1102" s="16">
        <f t="shared" si="17"/>
        <v>0</v>
      </c>
      <c r="C1102" s="16"/>
      <c r="D1102" s="20"/>
    </row>
    <row r="1103" ht="21.95" customHeight="1" spans="1:4">
      <c r="A1103" s="19" t="s">
        <v>954</v>
      </c>
      <c r="B1103" s="16">
        <f t="shared" si="17"/>
        <v>0</v>
      </c>
      <c r="C1103" s="16"/>
      <c r="D1103" s="20"/>
    </row>
    <row r="1104" ht="21.95" customHeight="1" spans="1:4">
      <c r="A1104" s="19" t="s">
        <v>703</v>
      </c>
      <c r="B1104" s="16">
        <f t="shared" si="17"/>
        <v>0</v>
      </c>
      <c r="C1104" s="16"/>
      <c r="D1104" s="20"/>
    </row>
    <row r="1105" ht="21.95" customHeight="1" spans="1:4">
      <c r="A1105" s="19" t="s">
        <v>704</v>
      </c>
      <c r="B1105" s="16">
        <f t="shared" si="17"/>
        <v>0</v>
      </c>
      <c r="C1105" s="16"/>
      <c r="D1105" s="20"/>
    </row>
    <row r="1106" ht="21.95" customHeight="1" spans="1:4">
      <c r="A1106" s="19" t="s">
        <v>705</v>
      </c>
      <c r="B1106" s="16">
        <f t="shared" si="17"/>
        <v>0</v>
      </c>
      <c r="C1106" s="16"/>
      <c r="D1106" s="20"/>
    </row>
    <row r="1107" ht="21.95" customHeight="1" spans="1:4">
      <c r="A1107" s="19" t="s">
        <v>955</v>
      </c>
      <c r="B1107" s="16">
        <f t="shared" si="17"/>
        <v>0</v>
      </c>
      <c r="C1107" s="16"/>
      <c r="D1107" s="20"/>
    </row>
    <row r="1108" ht="21.95" customHeight="1" spans="1:4">
      <c r="A1108" s="19" t="s">
        <v>956</v>
      </c>
      <c r="B1108" s="16">
        <f t="shared" si="17"/>
        <v>0</v>
      </c>
      <c r="C1108" s="16"/>
      <c r="D1108" s="20"/>
    </row>
    <row r="1109" ht="21.95" customHeight="1" spans="1:4">
      <c r="A1109" s="19" t="s">
        <v>957</v>
      </c>
      <c r="B1109" s="16">
        <f t="shared" si="17"/>
        <v>0</v>
      </c>
      <c r="C1109" s="16"/>
      <c r="D1109" s="20"/>
    </row>
    <row r="1110" ht="21.95" customHeight="1" spans="1:4">
      <c r="A1110" s="19" t="s">
        <v>958</v>
      </c>
      <c r="B1110" s="16">
        <f t="shared" si="17"/>
        <v>0</v>
      </c>
      <c r="C1110" s="16"/>
      <c r="D1110" s="20"/>
    </row>
    <row r="1111" ht="21.95" customHeight="1" spans="1:4">
      <c r="A1111" s="19" t="s">
        <v>959</v>
      </c>
      <c r="B1111" s="16">
        <f t="shared" si="17"/>
        <v>0</v>
      </c>
      <c r="C1111" s="16"/>
      <c r="D1111" s="20"/>
    </row>
    <row r="1112" ht="21.95" customHeight="1" spans="1:4">
      <c r="A1112" s="19" t="s">
        <v>960</v>
      </c>
      <c r="B1112" s="16">
        <f t="shared" si="17"/>
        <v>0</v>
      </c>
      <c r="C1112" s="16"/>
      <c r="D1112" s="20"/>
    </row>
    <row r="1113" ht="21.95" customHeight="1" spans="1:4">
      <c r="A1113" s="19" t="s">
        <v>961</v>
      </c>
      <c r="B1113" s="16">
        <f t="shared" si="17"/>
        <v>0</v>
      </c>
      <c r="C1113" s="16"/>
      <c r="D1113" s="20"/>
    </row>
    <row r="1114" ht="21.95" customHeight="1" spans="1:4">
      <c r="A1114" s="19" t="s">
        <v>962</v>
      </c>
      <c r="B1114" s="16">
        <f t="shared" si="17"/>
        <v>0</v>
      </c>
      <c r="C1114" s="16"/>
      <c r="D1114" s="20"/>
    </row>
    <row r="1115" ht="21.95" customHeight="1" spans="1:4">
      <c r="A1115" s="19" t="s">
        <v>963</v>
      </c>
      <c r="B1115" s="16">
        <f t="shared" si="17"/>
        <v>0</v>
      </c>
      <c r="C1115" s="16"/>
      <c r="D1115" s="20"/>
    </row>
    <row r="1116" ht="21.95" customHeight="1" spans="1:4">
      <c r="A1116" s="19" t="s">
        <v>964</v>
      </c>
      <c r="B1116" s="16">
        <f t="shared" si="17"/>
        <v>0</v>
      </c>
      <c r="C1116" s="16"/>
      <c r="D1116" s="20"/>
    </row>
    <row r="1117" ht="21.95" customHeight="1" spans="1:4">
      <c r="A1117" s="19" t="s">
        <v>965</v>
      </c>
      <c r="B1117" s="16">
        <f t="shared" si="17"/>
        <v>0</v>
      </c>
      <c r="C1117" s="16"/>
      <c r="D1117" s="20"/>
    </row>
    <row r="1118" ht="21.95" customHeight="1" spans="1:4">
      <c r="A1118" s="19" t="s">
        <v>966</v>
      </c>
      <c r="B1118" s="16">
        <f t="shared" si="17"/>
        <v>0</v>
      </c>
      <c r="C1118" s="16"/>
      <c r="D1118" s="20"/>
    </row>
    <row r="1119" ht="21.95" customHeight="1" spans="1:4">
      <c r="A1119" s="19" t="s">
        <v>967</v>
      </c>
      <c r="B1119" s="16">
        <f t="shared" si="17"/>
        <v>0</v>
      </c>
      <c r="C1119" s="16"/>
      <c r="D1119" s="20"/>
    </row>
    <row r="1120" ht="21.95" customHeight="1" spans="1:4">
      <c r="A1120" s="19" t="s">
        <v>721</v>
      </c>
      <c r="B1120" s="16">
        <f t="shared" si="17"/>
        <v>0</v>
      </c>
      <c r="C1120" s="16"/>
      <c r="D1120" s="20"/>
    </row>
    <row r="1121" ht="21.95" customHeight="1" spans="1:4">
      <c r="A1121" s="19" t="s">
        <v>968</v>
      </c>
      <c r="B1121" s="16">
        <f t="shared" si="17"/>
        <v>0</v>
      </c>
      <c r="C1121" s="16"/>
      <c r="D1121" s="20"/>
    </row>
    <row r="1122" ht="21.95" customHeight="1" spans="1:4">
      <c r="A1122" s="19" t="s">
        <v>969</v>
      </c>
      <c r="B1122" s="16">
        <f t="shared" si="17"/>
        <v>0</v>
      </c>
      <c r="C1122" s="16"/>
      <c r="D1122" s="20"/>
    </row>
    <row r="1123" ht="21.95" customHeight="1" spans="1:4">
      <c r="A1123" s="19" t="s">
        <v>703</v>
      </c>
      <c r="B1123" s="16">
        <f t="shared" si="17"/>
        <v>0</v>
      </c>
      <c r="C1123" s="16"/>
      <c r="D1123" s="20"/>
    </row>
    <row r="1124" ht="21.95" customHeight="1" spans="1:4">
      <c r="A1124" s="19" t="s">
        <v>704</v>
      </c>
      <c r="B1124" s="16">
        <f t="shared" si="17"/>
        <v>0</v>
      </c>
      <c r="C1124" s="16"/>
      <c r="D1124" s="20"/>
    </row>
    <row r="1125" ht="21.95" customHeight="1" spans="1:4">
      <c r="A1125" s="19" t="s">
        <v>705</v>
      </c>
      <c r="B1125" s="16">
        <f t="shared" si="17"/>
        <v>0</v>
      </c>
      <c r="C1125" s="16"/>
      <c r="D1125" s="20"/>
    </row>
    <row r="1126" ht="21.95" customHeight="1" spans="1:4">
      <c r="A1126" s="19" t="s">
        <v>970</v>
      </c>
      <c r="B1126" s="16">
        <f t="shared" si="17"/>
        <v>0</v>
      </c>
      <c r="C1126" s="16"/>
      <c r="D1126" s="20"/>
    </row>
    <row r="1127" ht="21.95" customHeight="1" spans="1:4">
      <c r="A1127" s="19" t="s">
        <v>971</v>
      </c>
      <c r="B1127" s="16">
        <f t="shared" si="17"/>
        <v>0</v>
      </c>
      <c r="C1127" s="16"/>
      <c r="D1127" s="20"/>
    </row>
    <row r="1128" ht="21.95" customHeight="1" spans="1:4">
      <c r="A1128" s="19" t="s">
        <v>972</v>
      </c>
      <c r="B1128" s="16">
        <f t="shared" si="17"/>
        <v>0</v>
      </c>
      <c r="C1128" s="16"/>
      <c r="D1128" s="20"/>
    </row>
    <row r="1129" ht="21.95" customHeight="1" spans="1:4">
      <c r="A1129" s="19" t="s">
        <v>973</v>
      </c>
      <c r="B1129" s="16">
        <f t="shared" si="17"/>
        <v>0</v>
      </c>
      <c r="C1129" s="16"/>
      <c r="D1129" s="20"/>
    </row>
    <row r="1130" ht="21.95" customHeight="1" spans="1:4">
      <c r="A1130" s="19" t="s">
        <v>974</v>
      </c>
      <c r="B1130" s="16">
        <f t="shared" si="17"/>
        <v>0</v>
      </c>
      <c r="C1130" s="16"/>
      <c r="D1130" s="20"/>
    </row>
    <row r="1131" ht="21.95" customHeight="1" spans="1:4">
      <c r="A1131" s="19" t="s">
        <v>975</v>
      </c>
      <c r="B1131" s="16">
        <f t="shared" si="17"/>
        <v>0</v>
      </c>
      <c r="C1131" s="16"/>
      <c r="D1131" s="20"/>
    </row>
    <row r="1132" ht="21.95" customHeight="1" spans="1:4">
      <c r="A1132" s="19" t="s">
        <v>976</v>
      </c>
      <c r="B1132" s="16">
        <f t="shared" si="17"/>
        <v>0</v>
      </c>
      <c r="C1132" s="16"/>
      <c r="D1132" s="20"/>
    </row>
    <row r="1133" ht="21.95" customHeight="1" spans="1:4">
      <c r="A1133" s="19" t="s">
        <v>977</v>
      </c>
      <c r="B1133" s="16">
        <f t="shared" si="17"/>
        <v>0</v>
      </c>
      <c r="C1133" s="16"/>
      <c r="D1133" s="20"/>
    </row>
    <row r="1134" ht="21.95" customHeight="1" spans="1:4">
      <c r="A1134" s="19" t="s">
        <v>978</v>
      </c>
      <c r="B1134" s="16">
        <f t="shared" si="17"/>
        <v>0</v>
      </c>
      <c r="C1134" s="16"/>
      <c r="D1134" s="20"/>
    </row>
    <row r="1135" ht="21.95" customHeight="1" spans="1:4">
      <c r="A1135" s="19" t="s">
        <v>979</v>
      </c>
      <c r="B1135" s="16">
        <f t="shared" si="17"/>
        <v>0</v>
      </c>
      <c r="C1135" s="16"/>
      <c r="D1135" s="20"/>
    </row>
    <row r="1136" ht="21.95" customHeight="1" spans="1:4">
      <c r="A1136" s="19" t="s">
        <v>980</v>
      </c>
      <c r="B1136" s="16">
        <f t="shared" si="17"/>
        <v>0</v>
      </c>
      <c r="C1136" s="16"/>
      <c r="D1136" s="20"/>
    </row>
    <row r="1137" ht="21.95" customHeight="1" spans="1:4">
      <c r="A1137" s="19" t="s">
        <v>981</v>
      </c>
      <c r="B1137" s="16">
        <f t="shared" si="17"/>
        <v>0</v>
      </c>
      <c r="C1137" s="16"/>
      <c r="D1137" s="20"/>
    </row>
    <row r="1138" ht="21.95" customHeight="1" spans="1:4">
      <c r="A1138" s="19" t="s">
        <v>982</v>
      </c>
      <c r="B1138" s="16">
        <f t="shared" si="17"/>
        <v>0</v>
      </c>
      <c r="C1138" s="16"/>
      <c r="D1138" s="20"/>
    </row>
    <row r="1139" ht="21.95" customHeight="1" spans="1:4">
      <c r="A1139" s="19" t="s">
        <v>721</v>
      </c>
      <c r="B1139" s="16">
        <f t="shared" si="17"/>
        <v>0</v>
      </c>
      <c r="C1139" s="16"/>
      <c r="D1139" s="20"/>
    </row>
    <row r="1140" ht="21.95" customHeight="1" spans="1:4">
      <c r="A1140" s="19" t="s">
        <v>983</v>
      </c>
      <c r="B1140" s="16">
        <f t="shared" si="17"/>
        <v>0</v>
      </c>
      <c r="C1140" s="16"/>
      <c r="D1140" s="20"/>
    </row>
    <row r="1141" ht="21.95" customHeight="1" spans="1:4">
      <c r="A1141" s="19" t="s">
        <v>984</v>
      </c>
      <c r="B1141" s="16">
        <f t="shared" si="17"/>
        <v>0</v>
      </c>
      <c r="C1141" s="16"/>
      <c r="D1141" s="20"/>
    </row>
    <row r="1142" ht="21.95" customHeight="1" spans="1:4">
      <c r="A1142" s="19" t="s">
        <v>703</v>
      </c>
      <c r="B1142" s="16">
        <f t="shared" si="17"/>
        <v>0</v>
      </c>
      <c r="C1142" s="16"/>
      <c r="D1142" s="20"/>
    </row>
    <row r="1143" ht="21.95" customHeight="1" spans="1:4">
      <c r="A1143" s="19" t="s">
        <v>704</v>
      </c>
      <c r="B1143" s="16">
        <f t="shared" si="17"/>
        <v>0</v>
      </c>
      <c r="C1143" s="16"/>
      <c r="D1143" s="20"/>
    </row>
    <row r="1144" ht="21.95" customHeight="1" spans="1:4">
      <c r="A1144" s="19" t="s">
        <v>705</v>
      </c>
      <c r="B1144" s="16">
        <f t="shared" si="17"/>
        <v>0</v>
      </c>
      <c r="C1144" s="16"/>
      <c r="D1144" s="20"/>
    </row>
    <row r="1145" ht="21.95" customHeight="1" spans="1:4">
      <c r="A1145" s="19" t="s">
        <v>985</v>
      </c>
      <c r="B1145" s="16">
        <f t="shared" si="17"/>
        <v>0</v>
      </c>
      <c r="C1145" s="16"/>
      <c r="D1145" s="20"/>
    </row>
    <row r="1146" ht="21.95" customHeight="1" spans="1:4">
      <c r="A1146" s="19" t="s">
        <v>986</v>
      </c>
      <c r="B1146" s="16">
        <f t="shared" si="17"/>
        <v>0</v>
      </c>
      <c r="C1146" s="16"/>
      <c r="D1146" s="20"/>
    </row>
    <row r="1147" ht="21.95" customHeight="1" spans="1:4">
      <c r="A1147" s="19" t="s">
        <v>987</v>
      </c>
      <c r="B1147" s="16">
        <f t="shared" si="17"/>
        <v>0</v>
      </c>
      <c r="C1147" s="16"/>
      <c r="D1147" s="20"/>
    </row>
    <row r="1148" ht="21.95" customHeight="1" spans="1:4">
      <c r="A1148" s="19" t="s">
        <v>721</v>
      </c>
      <c r="B1148" s="16">
        <f t="shared" si="17"/>
        <v>0</v>
      </c>
      <c r="C1148" s="16"/>
      <c r="D1148" s="20"/>
    </row>
    <row r="1149" ht="21.95" customHeight="1" spans="1:4">
      <c r="A1149" s="19" t="s">
        <v>988</v>
      </c>
      <c r="B1149" s="16">
        <f t="shared" si="17"/>
        <v>0</v>
      </c>
      <c r="C1149" s="16"/>
      <c r="D1149" s="20"/>
    </row>
    <row r="1150" ht="21.95" customHeight="1" spans="1:4">
      <c r="A1150" s="19" t="s">
        <v>989</v>
      </c>
      <c r="B1150" s="16">
        <f t="shared" si="17"/>
        <v>0</v>
      </c>
      <c r="C1150" s="16"/>
      <c r="D1150" s="20"/>
    </row>
    <row r="1151" ht="21.95" customHeight="1" spans="1:4">
      <c r="A1151" s="19" t="s">
        <v>703</v>
      </c>
      <c r="B1151" s="16">
        <f t="shared" si="17"/>
        <v>0</v>
      </c>
      <c r="C1151" s="16"/>
      <c r="D1151" s="20"/>
    </row>
    <row r="1152" ht="21.95" customHeight="1" spans="1:4">
      <c r="A1152" s="19" t="s">
        <v>704</v>
      </c>
      <c r="B1152" s="16">
        <f t="shared" si="17"/>
        <v>0</v>
      </c>
      <c r="C1152" s="16"/>
      <c r="D1152" s="20"/>
    </row>
    <row r="1153" ht="21.95" customHeight="1" spans="1:4">
      <c r="A1153" s="19" t="s">
        <v>705</v>
      </c>
      <c r="B1153" s="16">
        <f t="shared" si="17"/>
        <v>0</v>
      </c>
      <c r="C1153" s="16"/>
      <c r="D1153" s="20"/>
    </row>
    <row r="1154" ht="21.95" customHeight="1" spans="1:4">
      <c r="A1154" s="19" t="s">
        <v>990</v>
      </c>
      <c r="B1154" s="16">
        <f t="shared" si="17"/>
        <v>0</v>
      </c>
      <c r="C1154" s="16"/>
      <c r="D1154" s="20"/>
    </row>
    <row r="1155" ht="21.95" customHeight="1" spans="1:4">
      <c r="A1155" s="19" t="s">
        <v>991</v>
      </c>
      <c r="B1155" s="16">
        <f t="shared" si="17"/>
        <v>0</v>
      </c>
      <c r="C1155" s="16"/>
      <c r="D1155" s="20"/>
    </row>
    <row r="1156" ht="21.95" customHeight="1" spans="1:4">
      <c r="A1156" s="19" t="s">
        <v>992</v>
      </c>
      <c r="B1156" s="16">
        <f t="shared" si="17"/>
        <v>0</v>
      </c>
      <c r="C1156" s="16"/>
      <c r="D1156" s="20"/>
    </row>
    <row r="1157" ht="21.95" customHeight="1" spans="1:4">
      <c r="A1157" s="19" t="s">
        <v>993</v>
      </c>
      <c r="B1157" s="16">
        <f t="shared" si="17"/>
        <v>0</v>
      </c>
      <c r="C1157" s="16"/>
      <c r="D1157" s="20"/>
    </row>
    <row r="1158" ht="21.95" customHeight="1" spans="1:4">
      <c r="A1158" s="19" t="s">
        <v>994</v>
      </c>
      <c r="B1158" s="16">
        <f t="shared" si="17"/>
        <v>0</v>
      </c>
      <c r="C1158" s="16"/>
      <c r="D1158" s="20"/>
    </row>
    <row r="1159" ht="21.95" customHeight="1" spans="1:4">
      <c r="A1159" s="19" t="s">
        <v>995</v>
      </c>
      <c r="B1159" s="16">
        <f t="shared" ref="B1159:B1222" si="18">C1159+D1159</f>
        <v>0</v>
      </c>
      <c r="C1159" s="16"/>
      <c r="D1159" s="20"/>
    </row>
    <row r="1160" ht="21.95" customHeight="1" spans="1:4">
      <c r="A1160" s="19" t="s">
        <v>996</v>
      </c>
      <c r="B1160" s="16">
        <f t="shared" si="18"/>
        <v>0</v>
      </c>
      <c r="C1160" s="16"/>
      <c r="D1160" s="20"/>
    </row>
    <row r="1161" ht="21.95" customHeight="1" spans="1:4">
      <c r="A1161" s="19" t="s">
        <v>997</v>
      </c>
      <c r="B1161" s="16">
        <f t="shared" si="18"/>
        <v>0</v>
      </c>
      <c r="C1161" s="16"/>
      <c r="D1161" s="20"/>
    </row>
    <row r="1162" ht="21.95" customHeight="1" spans="1:4">
      <c r="A1162" s="19" t="s">
        <v>998</v>
      </c>
      <c r="B1162" s="16">
        <f t="shared" si="18"/>
        <v>0</v>
      </c>
      <c r="C1162" s="16"/>
      <c r="D1162" s="20"/>
    </row>
    <row r="1163" ht="21.95" customHeight="1" spans="1:4">
      <c r="A1163" s="19" t="s">
        <v>999</v>
      </c>
      <c r="B1163" s="16">
        <f t="shared" si="18"/>
        <v>0</v>
      </c>
      <c r="C1163" s="16"/>
      <c r="D1163" s="20"/>
    </row>
    <row r="1164" ht="21.95" customHeight="1" spans="1:4">
      <c r="A1164" s="19" t="s">
        <v>1000</v>
      </c>
      <c r="B1164" s="16">
        <f t="shared" si="18"/>
        <v>0</v>
      </c>
      <c r="C1164" s="16"/>
      <c r="D1164" s="20"/>
    </row>
    <row r="1165" ht="21.95" customHeight="1" spans="1:4">
      <c r="A1165" s="19" t="s">
        <v>1001</v>
      </c>
      <c r="B1165" s="16">
        <f t="shared" si="18"/>
        <v>0</v>
      </c>
      <c r="C1165" s="16"/>
      <c r="D1165" s="20"/>
    </row>
    <row r="1166" ht="21.95" customHeight="1" spans="1:4">
      <c r="A1166" s="19" t="s">
        <v>1002</v>
      </c>
      <c r="B1166" s="16">
        <f t="shared" si="18"/>
        <v>1823872.92</v>
      </c>
      <c r="C1166" s="16">
        <f>C1167+C1176</f>
        <v>1795792.92</v>
      </c>
      <c r="D1166" s="20">
        <f>D1167+D1176</f>
        <v>28080</v>
      </c>
    </row>
    <row r="1167" ht="21.95" customHeight="1" spans="1:4">
      <c r="A1167" s="19" t="s">
        <v>1003</v>
      </c>
      <c r="B1167" s="16">
        <f t="shared" si="18"/>
        <v>28080</v>
      </c>
      <c r="C1167" s="16">
        <f>SUM(C1168:C1175)</f>
        <v>0</v>
      </c>
      <c r="D1167" s="20">
        <f>SUM(D1168:D1175)</f>
        <v>28080</v>
      </c>
    </row>
    <row r="1168" ht="21.95" customHeight="1" spans="1:4">
      <c r="A1168" s="19" t="s">
        <v>1004</v>
      </c>
      <c r="B1168" s="16">
        <f t="shared" si="18"/>
        <v>0</v>
      </c>
      <c r="C1168" s="16"/>
      <c r="D1168" s="20"/>
    </row>
    <row r="1169" ht="21.95" customHeight="1" spans="1:4">
      <c r="A1169" s="19" t="s">
        <v>1005</v>
      </c>
      <c r="B1169" s="16">
        <f t="shared" si="18"/>
        <v>0</v>
      </c>
      <c r="C1169" s="16"/>
      <c r="D1169" s="20"/>
    </row>
    <row r="1170" ht="21.95" customHeight="1" spans="1:4">
      <c r="A1170" s="19" t="s">
        <v>1006</v>
      </c>
      <c r="B1170" s="16">
        <f t="shared" si="18"/>
        <v>0</v>
      </c>
      <c r="C1170" s="16"/>
      <c r="D1170" s="20"/>
    </row>
    <row r="1171" ht="21.95" customHeight="1" spans="1:4">
      <c r="A1171" s="19" t="s">
        <v>1007</v>
      </c>
      <c r="B1171" s="16">
        <f t="shared" si="18"/>
        <v>0</v>
      </c>
      <c r="C1171" s="16"/>
      <c r="D1171" s="20"/>
    </row>
    <row r="1172" ht="21.95" customHeight="1" spans="1:4">
      <c r="A1172" s="19" t="s">
        <v>1008</v>
      </c>
      <c r="B1172" s="16">
        <f t="shared" si="18"/>
        <v>0</v>
      </c>
      <c r="C1172" s="16"/>
      <c r="D1172" s="20"/>
    </row>
    <row r="1173" ht="21.95" customHeight="1" spans="1:4">
      <c r="A1173" s="19" t="s">
        <v>1009</v>
      </c>
      <c r="B1173" s="16">
        <f t="shared" si="18"/>
        <v>0</v>
      </c>
      <c r="C1173" s="16"/>
      <c r="D1173" s="20"/>
    </row>
    <row r="1174" ht="21.95" customHeight="1" spans="1:4">
      <c r="A1174" s="19" t="s">
        <v>1010</v>
      </c>
      <c r="B1174" s="16">
        <f t="shared" si="18"/>
        <v>28080</v>
      </c>
      <c r="C1174" s="16"/>
      <c r="D1174" s="20">
        <v>28080</v>
      </c>
    </row>
    <row r="1175" ht="21.95" customHeight="1" spans="1:4">
      <c r="A1175" s="19" t="s">
        <v>1011</v>
      </c>
      <c r="B1175" s="16">
        <f t="shared" si="18"/>
        <v>0</v>
      </c>
      <c r="C1175" s="16"/>
      <c r="D1175" s="20"/>
    </row>
    <row r="1176" ht="21.95" customHeight="1" spans="1:4">
      <c r="A1176" s="19" t="s">
        <v>1012</v>
      </c>
      <c r="B1176" s="16">
        <f t="shared" si="18"/>
        <v>1795792.92</v>
      </c>
      <c r="C1176" s="16">
        <f>SUM(C1177:C1179)</f>
        <v>1795792.92</v>
      </c>
      <c r="D1176" s="20">
        <f>SUM(D1177:D1179)</f>
        <v>0</v>
      </c>
    </row>
    <row r="1177" ht="21.95" customHeight="1" spans="1:4">
      <c r="A1177" s="19" t="s">
        <v>1013</v>
      </c>
      <c r="B1177" s="16">
        <f t="shared" si="18"/>
        <v>1795792.92</v>
      </c>
      <c r="C1177" s="16">
        <v>1795792.92</v>
      </c>
      <c r="D1177" s="20"/>
    </row>
    <row r="1178" ht="21.95" customHeight="1" spans="1:4">
      <c r="A1178" s="19" t="s">
        <v>1014</v>
      </c>
      <c r="B1178" s="16">
        <f t="shared" si="18"/>
        <v>0</v>
      </c>
      <c r="C1178" s="16"/>
      <c r="D1178" s="20"/>
    </row>
    <row r="1179" ht="21.95" customHeight="1" spans="1:4">
      <c r="A1179" s="19" t="s">
        <v>1015</v>
      </c>
      <c r="B1179" s="16">
        <f t="shared" si="18"/>
        <v>0</v>
      </c>
      <c r="C1179" s="16"/>
      <c r="D1179" s="20"/>
    </row>
    <row r="1180" ht="21.95" customHeight="1" spans="1:4">
      <c r="A1180" s="19" t="s">
        <v>1016</v>
      </c>
      <c r="B1180" s="16">
        <f t="shared" si="18"/>
        <v>0</v>
      </c>
      <c r="C1180" s="16"/>
      <c r="D1180" s="20"/>
    </row>
    <row r="1181" ht="21.95" customHeight="1" spans="1:4">
      <c r="A1181" s="19" t="s">
        <v>1017</v>
      </c>
      <c r="B1181" s="16">
        <f t="shared" si="18"/>
        <v>0</v>
      </c>
      <c r="C1181" s="16"/>
      <c r="D1181" s="20"/>
    </row>
    <row r="1182" ht="21.95" customHeight="1" spans="1:4">
      <c r="A1182" s="19" t="s">
        <v>1018</v>
      </c>
      <c r="B1182" s="16">
        <f t="shared" si="18"/>
        <v>0</v>
      </c>
      <c r="C1182" s="16"/>
      <c r="D1182" s="20"/>
    </row>
    <row r="1183" ht="21.95" customHeight="1" spans="1:4">
      <c r="A1183" s="19" t="s">
        <v>1019</v>
      </c>
      <c r="B1183" s="16">
        <f t="shared" si="18"/>
        <v>0</v>
      </c>
      <c r="C1183" s="16"/>
      <c r="D1183" s="20"/>
    </row>
    <row r="1184" ht="21.95" customHeight="1" spans="1:4">
      <c r="A1184" s="19" t="s">
        <v>1020</v>
      </c>
      <c r="B1184" s="16">
        <f t="shared" si="18"/>
        <v>0</v>
      </c>
      <c r="C1184" s="16"/>
      <c r="D1184" s="20"/>
    </row>
    <row r="1185" ht="21.95" customHeight="1" spans="1:4">
      <c r="A1185" s="19" t="s">
        <v>1021</v>
      </c>
      <c r="B1185" s="16">
        <f t="shared" si="18"/>
        <v>0</v>
      </c>
      <c r="C1185" s="16"/>
      <c r="D1185" s="20"/>
    </row>
    <row r="1186" ht="21.95" customHeight="1" spans="1:4">
      <c r="A1186" s="19" t="s">
        <v>703</v>
      </c>
      <c r="B1186" s="16">
        <f t="shared" si="18"/>
        <v>0</v>
      </c>
      <c r="C1186" s="16"/>
      <c r="D1186" s="20"/>
    </row>
    <row r="1187" ht="21.95" customHeight="1" spans="1:4">
      <c r="A1187" s="19" t="s">
        <v>704</v>
      </c>
      <c r="B1187" s="16">
        <f t="shared" si="18"/>
        <v>0</v>
      </c>
      <c r="C1187" s="16"/>
      <c r="D1187" s="20"/>
    </row>
    <row r="1188" ht="21.95" customHeight="1" spans="1:4">
      <c r="A1188" s="19" t="s">
        <v>705</v>
      </c>
      <c r="B1188" s="16">
        <f t="shared" si="18"/>
        <v>0</v>
      </c>
      <c r="C1188" s="16"/>
      <c r="D1188" s="20"/>
    </row>
    <row r="1189" ht="21.95" customHeight="1" spans="1:4">
      <c r="A1189" s="19" t="s">
        <v>1022</v>
      </c>
      <c r="B1189" s="16">
        <f t="shared" si="18"/>
        <v>0</v>
      </c>
      <c r="C1189" s="16"/>
      <c r="D1189" s="20"/>
    </row>
    <row r="1190" ht="21.95" customHeight="1" spans="1:4">
      <c r="A1190" s="19" t="s">
        <v>1023</v>
      </c>
      <c r="B1190" s="16">
        <f t="shared" si="18"/>
        <v>0</v>
      </c>
      <c r="C1190" s="16"/>
      <c r="D1190" s="20"/>
    </row>
    <row r="1191" ht="21.95" customHeight="1" spans="1:4">
      <c r="A1191" s="19" t="s">
        <v>1024</v>
      </c>
      <c r="B1191" s="16">
        <f t="shared" si="18"/>
        <v>0</v>
      </c>
      <c r="C1191" s="16"/>
      <c r="D1191" s="20"/>
    </row>
    <row r="1192" ht="21.95" customHeight="1" spans="1:4">
      <c r="A1192" s="19" t="s">
        <v>1025</v>
      </c>
      <c r="B1192" s="16">
        <f t="shared" si="18"/>
        <v>0</v>
      </c>
      <c r="C1192" s="16"/>
      <c r="D1192" s="20"/>
    </row>
    <row r="1193" ht="21.95" customHeight="1" spans="1:4">
      <c r="A1193" s="19" t="s">
        <v>1026</v>
      </c>
      <c r="B1193" s="16">
        <f t="shared" si="18"/>
        <v>0</v>
      </c>
      <c r="C1193" s="16"/>
      <c r="D1193" s="20"/>
    </row>
    <row r="1194" ht="21.95" customHeight="1" spans="1:4">
      <c r="A1194" s="19" t="s">
        <v>1027</v>
      </c>
      <c r="B1194" s="16">
        <f t="shared" si="18"/>
        <v>0</v>
      </c>
      <c r="C1194" s="16"/>
      <c r="D1194" s="20"/>
    </row>
    <row r="1195" ht="21.95" customHeight="1" spans="1:4">
      <c r="A1195" s="19" t="s">
        <v>1028</v>
      </c>
      <c r="B1195" s="16">
        <f t="shared" si="18"/>
        <v>0</v>
      </c>
      <c r="C1195" s="16"/>
      <c r="D1195" s="20"/>
    </row>
    <row r="1196" ht="21.95" customHeight="1" spans="1:4">
      <c r="A1196" s="19" t="s">
        <v>1029</v>
      </c>
      <c r="B1196" s="16">
        <f t="shared" si="18"/>
        <v>0</v>
      </c>
      <c r="C1196" s="16"/>
      <c r="D1196" s="20"/>
    </row>
    <row r="1197" ht="21.95" customHeight="1" spans="1:4">
      <c r="A1197" s="19" t="s">
        <v>1030</v>
      </c>
      <c r="B1197" s="16">
        <f t="shared" si="18"/>
        <v>0</v>
      </c>
      <c r="C1197" s="16"/>
      <c r="D1197" s="20"/>
    </row>
    <row r="1198" ht="21.95" customHeight="1" spans="1:4">
      <c r="A1198" s="19" t="s">
        <v>721</v>
      </c>
      <c r="B1198" s="16">
        <f t="shared" si="18"/>
        <v>0</v>
      </c>
      <c r="C1198" s="16"/>
      <c r="D1198" s="20"/>
    </row>
    <row r="1199" ht="21.95" customHeight="1" spans="1:4">
      <c r="A1199" s="19" t="s">
        <v>1031</v>
      </c>
      <c r="B1199" s="16">
        <f t="shared" si="18"/>
        <v>0</v>
      </c>
      <c r="C1199" s="16"/>
      <c r="D1199" s="20"/>
    </row>
    <row r="1200" ht="21.95" customHeight="1" spans="1:4">
      <c r="A1200" s="19" t="s">
        <v>1032</v>
      </c>
      <c r="B1200" s="16">
        <f t="shared" si="18"/>
        <v>0</v>
      </c>
      <c r="C1200" s="16"/>
      <c r="D1200" s="20"/>
    </row>
    <row r="1201" ht="21.95" customHeight="1" spans="1:4">
      <c r="A1201" s="19" t="s">
        <v>703</v>
      </c>
      <c r="B1201" s="16">
        <f t="shared" si="18"/>
        <v>0</v>
      </c>
      <c r="C1201" s="16"/>
      <c r="D1201" s="20"/>
    </row>
    <row r="1202" ht="21.95" customHeight="1" spans="1:4">
      <c r="A1202" s="19" t="s">
        <v>704</v>
      </c>
      <c r="B1202" s="16">
        <f t="shared" si="18"/>
        <v>0</v>
      </c>
      <c r="C1202" s="16"/>
      <c r="D1202" s="20"/>
    </row>
    <row r="1203" ht="21.95" customHeight="1" spans="1:4">
      <c r="A1203" s="19" t="s">
        <v>705</v>
      </c>
      <c r="B1203" s="16">
        <f t="shared" si="18"/>
        <v>0</v>
      </c>
      <c r="C1203" s="16"/>
      <c r="D1203" s="20"/>
    </row>
    <row r="1204" ht="21.95" customHeight="1" spans="1:4">
      <c r="A1204" s="19" t="s">
        <v>1033</v>
      </c>
      <c r="B1204" s="16">
        <f t="shared" si="18"/>
        <v>0</v>
      </c>
      <c r="C1204" s="16"/>
      <c r="D1204" s="20"/>
    </row>
    <row r="1205" ht="21.95" customHeight="1" spans="1:4">
      <c r="A1205" s="19" t="s">
        <v>1034</v>
      </c>
      <c r="B1205" s="16">
        <f t="shared" si="18"/>
        <v>0</v>
      </c>
      <c r="C1205" s="16"/>
      <c r="D1205" s="20"/>
    </row>
    <row r="1206" ht="21.95" customHeight="1" spans="1:4">
      <c r="A1206" s="19" t="s">
        <v>1035</v>
      </c>
      <c r="B1206" s="16">
        <f t="shared" si="18"/>
        <v>0</v>
      </c>
      <c r="C1206" s="16"/>
      <c r="D1206" s="20"/>
    </row>
    <row r="1207" ht="21.95" customHeight="1" spans="1:4">
      <c r="A1207" s="19" t="s">
        <v>1036</v>
      </c>
      <c r="B1207" s="16">
        <f t="shared" si="18"/>
        <v>0</v>
      </c>
      <c r="C1207" s="16"/>
      <c r="D1207" s="20"/>
    </row>
    <row r="1208" ht="21.95" customHeight="1" spans="1:4">
      <c r="A1208" s="19" t="s">
        <v>1037</v>
      </c>
      <c r="B1208" s="16">
        <f t="shared" si="18"/>
        <v>0</v>
      </c>
      <c r="C1208" s="16"/>
      <c r="D1208" s="20"/>
    </row>
    <row r="1209" ht="21.95" customHeight="1" spans="1:4">
      <c r="A1209" s="19" t="s">
        <v>1038</v>
      </c>
      <c r="B1209" s="16">
        <f t="shared" si="18"/>
        <v>0</v>
      </c>
      <c r="C1209" s="16"/>
      <c r="D1209" s="20"/>
    </row>
    <row r="1210" ht="21.95" customHeight="1" spans="1:4">
      <c r="A1210" s="19" t="s">
        <v>1039</v>
      </c>
      <c r="B1210" s="16">
        <f t="shared" si="18"/>
        <v>0</v>
      </c>
      <c r="C1210" s="16"/>
      <c r="D1210" s="20"/>
    </row>
    <row r="1211" ht="21.95" customHeight="1" spans="1:4">
      <c r="A1211" s="19" t="s">
        <v>1040</v>
      </c>
      <c r="B1211" s="16">
        <f t="shared" si="18"/>
        <v>0</v>
      </c>
      <c r="C1211" s="16"/>
      <c r="D1211" s="20"/>
    </row>
    <row r="1212" ht="21.95" customHeight="1" spans="1:4">
      <c r="A1212" s="19" t="s">
        <v>721</v>
      </c>
      <c r="B1212" s="16">
        <f t="shared" si="18"/>
        <v>0</v>
      </c>
      <c r="C1212" s="16"/>
      <c r="D1212" s="20"/>
    </row>
    <row r="1213" ht="21.95" customHeight="1" spans="1:4">
      <c r="A1213" s="19" t="s">
        <v>1041</v>
      </c>
      <c r="B1213" s="16">
        <f t="shared" si="18"/>
        <v>0</v>
      </c>
      <c r="C1213" s="16"/>
      <c r="D1213" s="20"/>
    </row>
    <row r="1214" ht="21.95" customHeight="1" spans="1:4">
      <c r="A1214" s="19" t="s">
        <v>1042</v>
      </c>
      <c r="B1214" s="16">
        <f t="shared" si="18"/>
        <v>0</v>
      </c>
      <c r="C1214" s="16"/>
      <c r="D1214" s="20"/>
    </row>
    <row r="1215" ht="21.95" customHeight="1" spans="1:4">
      <c r="A1215" s="19" t="s">
        <v>1043</v>
      </c>
      <c r="B1215" s="16">
        <f t="shared" si="18"/>
        <v>0</v>
      </c>
      <c r="C1215" s="16"/>
      <c r="D1215" s="20"/>
    </row>
    <row r="1216" ht="21.95" customHeight="1" spans="1:4">
      <c r="A1216" s="19" t="s">
        <v>1044</v>
      </c>
      <c r="B1216" s="16">
        <f t="shared" si="18"/>
        <v>0</v>
      </c>
      <c r="C1216" s="16"/>
      <c r="D1216" s="20"/>
    </row>
    <row r="1217" ht="21.95" customHeight="1" spans="1:4">
      <c r="A1217" s="19" t="s">
        <v>1045</v>
      </c>
      <c r="B1217" s="16">
        <f t="shared" si="18"/>
        <v>0</v>
      </c>
      <c r="C1217" s="16"/>
      <c r="D1217" s="20"/>
    </row>
    <row r="1218" ht="21.95" customHeight="1" spans="1:4">
      <c r="A1218" s="19" t="s">
        <v>1046</v>
      </c>
      <c r="B1218" s="16">
        <f t="shared" si="18"/>
        <v>0</v>
      </c>
      <c r="C1218" s="16"/>
      <c r="D1218" s="20"/>
    </row>
    <row r="1219" ht="21.95" customHeight="1" spans="1:4">
      <c r="A1219" s="19" t="s">
        <v>1047</v>
      </c>
      <c r="B1219" s="16">
        <f t="shared" si="18"/>
        <v>0</v>
      </c>
      <c r="C1219" s="16"/>
      <c r="D1219" s="20"/>
    </row>
    <row r="1220" ht="21.95" customHeight="1" spans="1:4">
      <c r="A1220" s="19" t="s">
        <v>1048</v>
      </c>
      <c r="B1220" s="16">
        <f t="shared" si="18"/>
        <v>0</v>
      </c>
      <c r="C1220" s="16"/>
      <c r="D1220" s="20"/>
    </row>
    <row r="1221" ht="21.95" customHeight="1" spans="1:4">
      <c r="A1221" s="19" t="s">
        <v>1049</v>
      </c>
      <c r="B1221" s="16">
        <f t="shared" si="18"/>
        <v>0</v>
      </c>
      <c r="C1221" s="16"/>
      <c r="D1221" s="20"/>
    </row>
    <row r="1222" ht="21.95" customHeight="1" spans="1:4">
      <c r="A1222" s="19" t="s">
        <v>1050</v>
      </c>
      <c r="B1222" s="16">
        <f t="shared" si="18"/>
        <v>0</v>
      </c>
      <c r="C1222" s="16"/>
      <c r="D1222" s="20"/>
    </row>
    <row r="1223" ht="21.95" customHeight="1" spans="1:4">
      <c r="A1223" s="19" t="s">
        <v>1051</v>
      </c>
      <c r="B1223" s="16">
        <f t="shared" ref="B1223:B1286" si="19">C1223+D1223</f>
        <v>0</v>
      </c>
      <c r="C1223" s="16"/>
      <c r="D1223" s="20"/>
    </row>
    <row r="1224" ht="21.95" customHeight="1" spans="1:4">
      <c r="A1224" s="19" t="s">
        <v>1052</v>
      </c>
      <c r="B1224" s="16">
        <f t="shared" si="19"/>
        <v>0</v>
      </c>
      <c r="C1224" s="16"/>
      <c r="D1224" s="20"/>
    </row>
    <row r="1225" ht="21.95" customHeight="1" spans="1:4">
      <c r="A1225" s="19" t="s">
        <v>1053</v>
      </c>
      <c r="B1225" s="16">
        <f t="shared" si="19"/>
        <v>0</v>
      </c>
      <c r="C1225" s="16"/>
      <c r="D1225" s="20"/>
    </row>
    <row r="1226" ht="21.95" customHeight="1" spans="1:4">
      <c r="A1226" s="19" t="s">
        <v>1054</v>
      </c>
      <c r="B1226" s="16">
        <f t="shared" si="19"/>
        <v>0</v>
      </c>
      <c r="C1226" s="16"/>
      <c r="D1226" s="20"/>
    </row>
    <row r="1227" ht="21.95" customHeight="1" spans="1:4">
      <c r="A1227" s="19" t="s">
        <v>1055</v>
      </c>
      <c r="B1227" s="16">
        <f t="shared" si="19"/>
        <v>0</v>
      </c>
      <c r="C1227" s="16"/>
      <c r="D1227" s="20"/>
    </row>
    <row r="1228" ht="21.95" customHeight="1" spans="1:4">
      <c r="A1228" s="19" t="s">
        <v>1056</v>
      </c>
      <c r="B1228" s="16">
        <f t="shared" si="19"/>
        <v>0</v>
      </c>
      <c r="C1228" s="16"/>
      <c r="D1228" s="20"/>
    </row>
    <row r="1229" ht="21.95" customHeight="1" spans="1:4">
      <c r="A1229" s="19" t="s">
        <v>1057</v>
      </c>
      <c r="B1229" s="16">
        <f t="shared" si="19"/>
        <v>0</v>
      </c>
      <c r="C1229" s="16"/>
      <c r="D1229" s="20"/>
    </row>
    <row r="1230" ht="21.95" customHeight="1" spans="1:4">
      <c r="A1230" s="19" t="s">
        <v>1058</v>
      </c>
      <c r="B1230" s="16">
        <f t="shared" si="19"/>
        <v>0</v>
      </c>
      <c r="C1230" s="16"/>
      <c r="D1230" s="20"/>
    </row>
    <row r="1231" ht="21.95" customHeight="1" spans="1:4">
      <c r="A1231" s="19" t="s">
        <v>1059</v>
      </c>
      <c r="B1231" s="16">
        <f t="shared" si="19"/>
        <v>0</v>
      </c>
      <c r="C1231" s="16"/>
      <c r="D1231" s="20"/>
    </row>
    <row r="1232" ht="21.95" customHeight="1" spans="1:4">
      <c r="A1232" s="19" t="s">
        <v>1060</v>
      </c>
      <c r="B1232" s="16">
        <f t="shared" si="19"/>
        <v>0</v>
      </c>
      <c r="C1232" s="16"/>
      <c r="D1232" s="20"/>
    </row>
    <row r="1233" ht="21.95" customHeight="1" spans="1:4">
      <c r="A1233" s="19" t="s">
        <v>1061</v>
      </c>
      <c r="B1233" s="16">
        <f t="shared" si="19"/>
        <v>0</v>
      </c>
      <c r="C1233" s="16"/>
      <c r="D1233" s="20"/>
    </row>
    <row r="1234" ht="21.95" customHeight="1" spans="1:4">
      <c r="A1234" s="19" t="s">
        <v>1062</v>
      </c>
      <c r="B1234" s="16">
        <f t="shared" si="19"/>
        <v>0</v>
      </c>
      <c r="C1234" s="16"/>
      <c r="D1234" s="20"/>
    </row>
    <row r="1235" ht="21.95" customHeight="1" spans="1:4">
      <c r="A1235" s="19" t="s">
        <v>1063</v>
      </c>
      <c r="B1235" s="16">
        <f t="shared" si="19"/>
        <v>0</v>
      </c>
      <c r="C1235" s="16"/>
      <c r="D1235" s="20"/>
    </row>
    <row r="1236" ht="21.95" customHeight="1" spans="1:4">
      <c r="A1236" s="19" t="s">
        <v>1064</v>
      </c>
      <c r="B1236" s="16">
        <f t="shared" si="19"/>
        <v>0</v>
      </c>
      <c r="C1236" s="16"/>
      <c r="D1236" s="20"/>
    </row>
    <row r="1237" ht="21.95" customHeight="1" spans="1:4">
      <c r="A1237" s="19" t="s">
        <v>1065</v>
      </c>
      <c r="B1237" s="16">
        <f t="shared" si="19"/>
        <v>934879.87</v>
      </c>
      <c r="C1237" s="16">
        <f>C1238+C1250+C1283</f>
        <v>0</v>
      </c>
      <c r="D1237" s="20">
        <f>D1238+D1250+D1283</f>
        <v>934879.87</v>
      </c>
    </row>
    <row r="1238" ht="21.95" customHeight="1" spans="1:4">
      <c r="A1238" s="19" t="s">
        <v>1066</v>
      </c>
      <c r="B1238" s="16">
        <f t="shared" si="19"/>
        <v>110000</v>
      </c>
      <c r="C1238" s="16">
        <f>SUM(C1239:C1249)</f>
        <v>0</v>
      </c>
      <c r="D1238" s="20">
        <f>SUM(D1239:D1249)</f>
        <v>110000</v>
      </c>
    </row>
    <row r="1239" ht="21.95" customHeight="1" spans="1:4">
      <c r="A1239" s="19" t="s">
        <v>1067</v>
      </c>
      <c r="B1239" s="16">
        <f t="shared" si="19"/>
        <v>0</v>
      </c>
      <c r="C1239" s="16"/>
      <c r="D1239" s="20"/>
    </row>
    <row r="1240" ht="21.95" customHeight="1" spans="1:4">
      <c r="A1240" s="19" t="s">
        <v>1068</v>
      </c>
      <c r="B1240" s="16">
        <f t="shared" si="19"/>
        <v>0</v>
      </c>
      <c r="C1240" s="16"/>
      <c r="D1240" s="20"/>
    </row>
    <row r="1241" ht="21.95" customHeight="1" spans="1:4">
      <c r="A1241" s="19" t="s">
        <v>1069</v>
      </c>
      <c r="B1241" s="16">
        <f t="shared" si="19"/>
        <v>0</v>
      </c>
      <c r="C1241" s="16"/>
      <c r="D1241" s="20"/>
    </row>
    <row r="1242" ht="21.95" customHeight="1" spans="1:4">
      <c r="A1242" s="19" t="s">
        <v>1070</v>
      </c>
      <c r="B1242" s="16">
        <f t="shared" si="19"/>
        <v>0</v>
      </c>
      <c r="C1242" s="16"/>
      <c r="D1242" s="20"/>
    </row>
    <row r="1243" ht="21.95" customHeight="1" spans="1:4">
      <c r="A1243" s="19" t="s">
        <v>1071</v>
      </c>
      <c r="B1243" s="16">
        <f t="shared" si="19"/>
        <v>0</v>
      </c>
      <c r="C1243" s="16"/>
      <c r="D1243" s="20"/>
    </row>
    <row r="1244" ht="21.95" customHeight="1" spans="1:4">
      <c r="A1244" s="19" t="s">
        <v>1072</v>
      </c>
      <c r="B1244" s="16">
        <f t="shared" si="19"/>
        <v>60000</v>
      </c>
      <c r="C1244" s="16"/>
      <c r="D1244" s="20">
        <v>60000</v>
      </c>
    </row>
    <row r="1245" ht="21.95" customHeight="1" spans="1:4">
      <c r="A1245" s="19" t="s">
        <v>1073</v>
      </c>
      <c r="B1245" s="16">
        <f t="shared" si="19"/>
        <v>0</v>
      </c>
      <c r="C1245" s="16"/>
      <c r="D1245" s="20"/>
    </row>
    <row r="1246" ht="21.95" customHeight="1" spans="1:4">
      <c r="A1246" s="19" t="s">
        <v>1074</v>
      </c>
      <c r="B1246" s="16">
        <f t="shared" si="19"/>
        <v>0</v>
      </c>
      <c r="C1246" s="16"/>
      <c r="D1246" s="20"/>
    </row>
    <row r="1247" ht="21.95" customHeight="1" spans="1:4">
      <c r="A1247" s="19" t="s">
        <v>1075</v>
      </c>
      <c r="B1247" s="16">
        <f t="shared" si="19"/>
        <v>50000</v>
      </c>
      <c r="C1247" s="16"/>
      <c r="D1247" s="20">
        <v>50000</v>
      </c>
    </row>
    <row r="1248" ht="21.95" customHeight="1" spans="1:4">
      <c r="A1248" s="19" t="s">
        <v>1076</v>
      </c>
      <c r="B1248" s="16">
        <f t="shared" si="19"/>
        <v>0</v>
      </c>
      <c r="C1248" s="16"/>
      <c r="D1248" s="20"/>
    </row>
    <row r="1249" ht="21.95" customHeight="1" spans="1:4">
      <c r="A1249" s="19" t="s">
        <v>1077</v>
      </c>
      <c r="B1249" s="16">
        <f t="shared" si="19"/>
        <v>0</v>
      </c>
      <c r="C1249" s="16"/>
      <c r="D1249" s="20"/>
    </row>
    <row r="1250" ht="21.95" customHeight="1" spans="1:4">
      <c r="A1250" s="19" t="s">
        <v>1078</v>
      </c>
      <c r="B1250" s="16">
        <f t="shared" si="19"/>
        <v>150000</v>
      </c>
      <c r="C1250" s="16">
        <f>SUM(C1251:C1255)</f>
        <v>0</v>
      </c>
      <c r="D1250" s="20">
        <f>SUM(D1251:D1255)</f>
        <v>150000</v>
      </c>
    </row>
    <row r="1251" ht="21.95" customHeight="1" spans="1:4">
      <c r="A1251" s="19" t="s">
        <v>1067</v>
      </c>
      <c r="B1251" s="16">
        <f t="shared" si="19"/>
        <v>0</v>
      </c>
      <c r="C1251" s="16"/>
      <c r="D1251" s="20"/>
    </row>
    <row r="1252" ht="21.95" customHeight="1" spans="1:4">
      <c r="A1252" s="19" t="s">
        <v>1079</v>
      </c>
      <c r="B1252" s="16">
        <f t="shared" si="19"/>
        <v>0</v>
      </c>
      <c r="C1252" s="16"/>
      <c r="D1252" s="20"/>
    </row>
    <row r="1253" ht="21.95" customHeight="1" spans="1:4">
      <c r="A1253" s="19" t="s">
        <v>1069</v>
      </c>
      <c r="B1253" s="16">
        <f t="shared" si="19"/>
        <v>0</v>
      </c>
      <c r="C1253" s="16"/>
      <c r="D1253" s="20"/>
    </row>
    <row r="1254" ht="21.95" customHeight="1" spans="1:4">
      <c r="A1254" s="19" t="s">
        <v>1080</v>
      </c>
      <c r="B1254" s="16">
        <f t="shared" si="19"/>
        <v>150000</v>
      </c>
      <c r="C1254" s="16"/>
      <c r="D1254" s="20">
        <v>150000</v>
      </c>
    </row>
    <row r="1255" ht="21.95" customHeight="1" spans="1:4">
      <c r="A1255" s="19" t="s">
        <v>1081</v>
      </c>
      <c r="B1255" s="16">
        <f t="shared" si="19"/>
        <v>0</v>
      </c>
      <c r="C1255" s="16"/>
      <c r="D1255" s="20"/>
    </row>
    <row r="1256" ht="21.95" customHeight="1" spans="1:4">
      <c r="A1256" s="19" t="s">
        <v>1082</v>
      </c>
      <c r="B1256" s="16">
        <f t="shared" si="19"/>
        <v>0</v>
      </c>
      <c r="C1256" s="16"/>
      <c r="D1256" s="20"/>
    </row>
    <row r="1257" ht="21.95" customHeight="1" spans="1:4">
      <c r="A1257" s="19" t="s">
        <v>1067</v>
      </c>
      <c r="B1257" s="16">
        <f t="shared" si="19"/>
        <v>0</v>
      </c>
      <c r="C1257" s="16"/>
      <c r="D1257" s="20"/>
    </row>
    <row r="1258" ht="21.95" customHeight="1" spans="1:4">
      <c r="A1258" s="19" t="s">
        <v>1068</v>
      </c>
      <c r="B1258" s="16">
        <f t="shared" si="19"/>
        <v>0</v>
      </c>
      <c r="C1258" s="16"/>
      <c r="D1258" s="20"/>
    </row>
    <row r="1259" ht="21.95" customHeight="1" spans="1:4">
      <c r="A1259" s="19" t="s">
        <v>1069</v>
      </c>
      <c r="B1259" s="16">
        <f t="shared" si="19"/>
        <v>0</v>
      </c>
      <c r="C1259" s="16"/>
      <c r="D1259" s="20"/>
    </row>
    <row r="1260" ht="21.95" customHeight="1" spans="1:4">
      <c r="A1260" s="19" t="s">
        <v>1083</v>
      </c>
      <c r="B1260" s="16">
        <f t="shared" si="19"/>
        <v>0</v>
      </c>
      <c r="C1260" s="16"/>
      <c r="D1260" s="20"/>
    </row>
    <row r="1261" ht="21.95" customHeight="1" spans="1:4">
      <c r="A1261" s="19" t="s">
        <v>1084</v>
      </c>
      <c r="B1261" s="16">
        <f t="shared" si="19"/>
        <v>0</v>
      </c>
      <c r="C1261" s="16"/>
      <c r="D1261" s="20"/>
    </row>
    <row r="1262" ht="21.95" customHeight="1" spans="1:4">
      <c r="A1262" s="19" t="s">
        <v>1085</v>
      </c>
      <c r="B1262" s="16">
        <f t="shared" si="19"/>
        <v>0</v>
      </c>
      <c r="C1262" s="16"/>
      <c r="D1262" s="20"/>
    </row>
    <row r="1263" ht="21.95" customHeight="1" spans="1:4">
      <c r="A1263" s="19" t="s">
        <v>1067</v>
      </c>
      <c r="B1263" s="16">
        <f t="shared" si="19"/>
        <v>0</v>
      </c>
      <c r="C1263" s="16"/>
      <c r="D1263" s="20"/>
    </row>
    <row r="1264" ht="21.95" customHeight="1" spans="1:4">
      <c r="A1264" s="19" t="s">
        <v>1068</v>
      </c>
      <c r="B1264" s="16">
        <f t="shared" si="19"/>
        <v>0</v>
      </c>
      <c r="C1264" s="16"/>
      <c r="D1264" s="20"/>
    </row>
    <row r="1265" ht="21.95" customHeight="1" spans="1:4">
      <c r="A1265" s="19" t="s">
        <v>1069</v>
      </c>
      <c r="B1265" s="16">
        <f t="shared" si="19"/>
        <v>0</v>
      </c>
      <c r="C1265" s="16"/>
      <c r="D1265" s="20"/>
    </row>
    <row r="1266" ht="21.95" customHeight="1" spans="1:4">
      <c r="A1266" s="19" t="s">
        <v>1086</v>
      </c>
      <c r="B1266" s="16">
        <f t="shared" si="19"/>
        <v>0</v>
      </c>
      <c r="C1266" s="16"/>
      <c r="D1266" s="20"/>
    </row>
    <row r="1267" ht="21.95" customHeight="1" spans="1:4">
      <c r="A1267" s="19" t="s">
        <v>1087</v>
      </c>
      <c r="B1267" s="16">
        <f t="shared" si="19"/>
        <v>0</v>
      </c>
      <c r="C1267" s="16"/>
      <c r="D1267" s="20"/>
    </row>
    <row r="1268" ht="21.95" customHeight="1" spans="1:4">
      <c r="A1268" s="19" t="s">
        <v>1076</v>
      </c>
      <c r="B1268" s="16">
        <f t="shared" si="19"/>
        <v>0</v>
      </c>
      <c r="C1268" s="16"/>
      <c r="D1268" s="20"/>
    </row>
    <row r="1269" ht="21.95" customHeight="1" spans="1:4">
      <c r="A1269" s="19" t="s">
        <v>1088</v>
      </c>
      <c r="B1269" s="16">
        <f t="shared" si="19"/>
        <v>0</v>
      </c>
      <c r="C1269" s="16"/>
      <c r="D1269" s="20"/>
    </row>
    <row r="1270" ht="21.95" customHeight="1" spans="1:4">
      <c r="A1270" s="19" t="s">
        <v>1089</v>
      </c>
      <c r="B1270" s="16">
        <f t="shared" si="19"/>
        <v>0</v>
      </c>
      <c r="C1270" s="16"/>
      <c r="D1270" s="20"/>
    </row>
    <row r="1271" ht="21.95" customHeight="1" spans="1:4">
      <c r="A1271" s="19" t="s">
        <v>1067</v>
      </c>
      <c r="B1271" s="16">
        <f t="shared" si="19"/>
        <v>0</v>
      </c>
      <c r="C1271" s="16"/>
      <c r="D1271" s="20"/>
    </row>
    <row r="1272" ht="21.95" customHeight="1" spans="1:4">
      <c r="A1272" s="19" t="s">
        <v>1068</v>
      </c>
      <c r="B1272" s="16">
        <f t="shared" si="19"/>
        <v>0</v>
      </c>
      <c r="C1272" s="16"/>
      <c r="D1272" s="20"/>
    </row>
    <row r="1273" ht="21.95" customHeight="1" spans="1:4">
      <c r="A1273" s="19" t="s">
        <v>1069</v>
      </c>
      <c r="B1273" s="16">
        <f t="shared" si="19"/>
        <v>0</v>
      </c>
      <c r="C1273" s="16"/>
      <c r="D1273" s="20"/>
    </row>
    <row r="1274" ht="21.95" customHeight="1" spans="1:4">
      <c r="A1274" s="19" t="s">
        <v>1090</v>
      </c>
      <c r="B1274" s="16">
        <f t="shared" si="19"/>
        <v>0</v>
      </c>
      <c r="C1274" s="16"/>
      <c r="D1274" s="20"/>
    </row>
    <row r="1275" ht="21.95" customHeight="1" spans="1:4">
      <c r="A1275" s="19" t="s">
        <v>1091</v>
      </c>
      <c r="B1275" s="16">
        <f t="shared" si="19"/>
        <v>0</v>
      </c>
      <c r="C1275" s="16"/>
      <c r="D1275" s="20"/>
    </row>
    <row r="1276" ht="21.95" customHeight="1" spans="1:4">
      <c r="A1276" s="19" t="s">
        <v>1092</v>
      </c>
      <c r="B1276" s="16">
        <f t="shared" si="19"/>
        <v>0</v>
      </c>
      <c r="C1276" s="16"/>
      <c r="D1276" s="20"/>
    </row>
    <row r="1277" ht="21.95" customHeight="1" spans="1:4">
      <c r="A1277" s="19" t="s">
        <v>1093</v>
      </c>
      <c r="B1277" s="16">
        <f t="shared" si="19"/>
        <v>0</v>
      </c>
      <c r="C1277" s="16"/>
      <c r="D1277" s="20"/>
    </row>
    <row r="1278" ht="21.95" customHeight="1" spans="1:4">
      <c r="A1278" s="19" t="s">
        <v>1094</v>
      </c>
      <c r="B1278" s="16">
        <f t="shared" si="19"/>
        <v>0</v>
      </c>
      <c r="C1278" s="16"/>
      <c r="D1278" s="20"/>
    </row>
    <row r="1279" ht="21.95" customHeight="1" spans="1:4">
      <c r="A1279" s="19" t="s">
        <v>1095</v>
      </c>
      <c r="B1279" s="16">
        <f t="shared" si="19"/>
        <v>0</v>
      </c>
      <c r="C1279" s="16"/>
      <c r="D1279" s="20"/>
    </row>
    <row r="1280" ht="21.95" customHeight="1" spans="1:4">
      <c r="A1280" s="19" t="s">
        <v>1096</v>
      </c>
      <c r="B1280" s="16">
        <f t="shared" si="19"/>
        <v>0</v>
      </c>
      <c r="C1280" s="16"/>
      <c r="D1280" s="20"/>
    </row>
    <row r="1281" ht="21.95" customHeight="1" spans="1:4">
      <c r="A1281" s="19" t="s">
        <v>1097</v>
      </c>
      <c r="B1281" s="16">
        <f t="shared" si="19"/>
        <v>0</v>
      </c>
      <c r="C1281" s="16"/>
      <c r="D1281" s="20"/>
    </row>
    <row r="1282" ht="21.95" customHeight="1" spans="1:4">
      <c r="A1282" s="19" t="s">
        <v>1098</v>
      </c>
      <c r="B1282" s="16">
        <f t="shared" si="19"/>
        <v>0</v>
      </c>
      <c r="C1282" s="16"/>
      <c r="D1282" s="20"/>
    </row>
    <row r="1283" ht="21.95" customHeight="1" spans="1:4">
      <c r="A1283" s="19" t="s">
        <v>1099</v>
      </c>
      <c r="B1283" s="16">
        <f t="shared" si="19"/>
        <v>674879.87</v>
      </c>
      <c r="C1283" s="16">
        <f>SUM(C1284:C1286)</f>
        <v>0</v>
      </c>
      <c r="D1283" s="20">
        <f>SUM(D1284:D1286)</f>
        <v>674879.87</v>
      </c>
    </row>
    <row r="1284" ht="21.95" customHeight="1" spans="1:4">
      <c r="A1284" s="19" t="s">
        <v>1100</v>
      </c>
      <c r="B1284" s="16">
        <f t="shared" si="19"/>
        <v>674879.87</v>
      </c>
      <c r="C1284" s="16"/>
      <c r="D1284" s="20">
        <v>674879.87</v>
      </c>
    </row>
    <row r="1285" ht="21.95" customHeight="1" spans="1:4">
      <c r="A1285" s="19" t="s">
        <v>1101</v>
      </c>
      <c r="B1285" s="16">
        <f t="shared" si="19"/>
        <v>0</v>
      </c>
      <c r="C1285" s="16"/>
      <c r="D1285" s="20"/>
    </row>
    <row r="1286" ht="21.95" customHeight="1" spans="1:4">
      <c r="A1286" s="19" t="s">
        <v>1102</v>
      </c>
      <c r="B1286" s="16">
        <f t="shared" si="19"/>
        <v>0</v>
      </c>
      <c r="C1286" s="16"/>
      <c r="D1286" s="20"/>
    </row>
    <row r="1287" ht="21.95" customHeight="1" spans="1:4">
      <c r="A1287" s="19" t="s">
        <v>1103</v>
      </c>
      <c r="B1287" s="16">
        <f t="shared" ref="B1287:B1306" si="20">C1287+D1287</f>
        <v>0</v>
      </c>
      <c r="C1287" s="16"/>
      <c r="D1287" s="20"/>
    </row>
    <row r="1288" ht="21.95" customHeight="1" spans="1:4">
      <c r="A1288" s="19" t="s">
        <v>1104</v>
      </c>
      <c r="B1288" s="16">
        <f t="shared" si="20"/>
        <v>0</v>
      </c>
      <c r="C1288" s="16"/>
      <c r="D1288" s="20"/>
    </row>
    <row r="1289" ht="21.95" customHeight="1" spans="1:4">
      <c r="A1289" s="19" t="s">
        <v>1105</v>
      </c>
      <c r="B1289" s="16">
        <f t="shared" si="20"/>
        <v>0</v>
      </c>
      <c r="C1289" s="16"/>
      <c r="D1289" s="20"/>
    </row>
    <row r="1290" ht="21.95" customHeight="1" spans="1:4">
      <c r="A1290" s="19" t="s">
        <v>1106</v>
      </c>
      <c r="B1290" s="16">
        <f t="shared" si="20"/>
        <v>0</v>
      </c>
      <c r="C1290" s="16"/>
      <c r="D1290" s="20"/>
    </row>
    <row r="1291" ht="21.95" customHeight="1" spans="1:4">
      <c r="A1291" s="19" t="s">
        <v>1107</v>
      </c>
      <c r="B1291" s="16">
        <f t="shared" si="20"/>
        <v>0</v>
      </c>
      <c r="C1291" s="16"/>
      <c r="D1291" s="20"/>
    </row>
    <row r="1292" ht="21.95" customHeight="1" spans="1:4">
      <c r="A1292" s="19" t="s">
        <v>1108</v>
      </c>
      <c r="B1292" s="16">
        <f t="shared" si="20"/>
        <v>0</v>
      </c>
      <c r="C1292" s="16"/>
      <c r="D1292" s="20"/>
    </row>
    <row r="1293" ht="21.95" customHeight="1" spans="1:4">
      <c r="A1293" s="19" t="s">
        <v>1109</v>
      </c>
      <c r="B1293" s="16">
        <f t="shared" si="20"/>
        <v>0</v>
      </c>
      <c r="C1293" s="16"/>
      <c r="D1293" s="20"/>
    </row>
    <row r="1294" ht="21.95" customHeight="1" spans="1:4">
      <c r="A1294" s="19" t="s">
        <v>1111</v>
      </c>
      <c r="B1294" s="16">
        <f t="shared" si="20"/>
        <v>1000000</v>
      </c>
      <c r="C1294" s="16"/>
      <c r="D1294" s="20">
        <v>1000000</v>
      </c>
    </row>
    <row r="1295" ht="21.95" customHeight="1" spans="1:4">
      <c r="A1295" s="19" t="s">
        <v>1112</v>
      </c>
      <c r="B1295" s="16">
        <f t="shared" si="20"/>
        <v>0</v>
      </c>
      <c r="C1295" s="16"/>
      <c r="D1295" s="20"/>
    </row>
    <row r="1296" ht="21.95" customHeight="1" spans="1:4">
      <c r="A1296" s="19" t="s">
        <v>1113</v>
      </c>
      <c r="B1296" s="16">
        <f t="shared" si="20"/>
        <v>0</v>
      </c>
      <c r="C1296" s="16"/>
      <c r="D1296" s="20"/>
    </row>
    <row r="1297" ht="21.95" customHeight="1" spans="1:4">
      <c r="A1297" s="19" t="s">
        <v>1114</v>
      </c>
      <c r="B1297" s="16">
        <f t="shared" si="20"/>
        <v>0</v>
      </c>
      <c r="C1297" s="16"/>
      <c r="D1297" s="20"/>
    </row>
    <row r="1298" ht="21.95" customHeight="1" spans="1:4">
      <c r="A1298" s="19" t="s">
        <v>1115</v>
      </c>
      <c r="B1298" s="16">
        <f t="shared" si="20"/>
        <v>0</v>
      </c>
      <c r="C1298" s="16"/>
      <c r="D1298" s="20"/>
    </row>
    <row r="1299" ht="21.95" customHeight="1" spans="1:4">
      <c r="A1299" s="19" t="s">
        <v>1116</v>
      </c>
      <c r="B1299" s="16">
        <f t="shared" si="20"/>
        <v>0</v>
      </c>
      <c r="C1299" s="16"/>
      <c r="D1299" s="20"/>
    </row>
    <row r="1300" ht="21.95" customHeight="1" spans="1:4">
      <c r="A1300" s="19" t="s">
        <v>1117</v>
      </c>
      <c r="B1300" s="16">
        <f t="shared" si="20"/>
        <v>0</v>
      </c>
      <c r="C1300" s="16"/>
      <c r="D1300" s="20"/>
    </row>
    <row r="1301" ht="21.95" customHeight="1" spans="1:4">
      <c r="A1301" s="19" t="s">
        <v>1118</v>
      </c>
      <c r="B1301" s="16">
        <f t="shared" si="20"/>
        <v>0</v>
      </c>
      <c r="C1301" s="16"/>
      <c r="D1301" s="20"/>
    </row>
    <row r="1302" ht="21.95" customHeight="1" spans="1:4">
      <c r="A1302" s="19" t="s">
        <v>1119</v>
      </c>
      <c r="B1302" s="16">
        <f t="shared" si="20"/>
        <v>0</v>
      </c>
      <c r="C1302" s="16"/>
      <c r="D1302" s="20"/>
    </row>
    <row r="1303" ht="21.95" customHeight="1" spans="1:4">
      <c r="A1303" s="19" t="s">
        <v>1120</v>
      </c>
      <c r="B1303" s="16">
        <f t="shared" si="20"/>
        <v>0</v>
      </c>
      <c r="C1303" s="16"/>
      <c r="D1303" s="20"/>
    </row>
    <row r="1304" ht="21.95" customHeight="1" spans="1:4">
      <c r="A1304" s="19" t="s">
        <v>1121</v>
      </c>
      <c r="B1304" s="16">
        <f t="shared" si="20"/>
        <v>0</v>
      </c>
      <c r="C1304" s="16"/>
      <c r="D1304" s="20"/>
    </row>
    <row r="1305" ht="21.95" customHeight="1" spans="1:4">
      <c r="A1305" s="19" t="s">
        <v>1122</v>
      </c>
      <c r="B1305" s="16">
        <f t="shared" si="20"/>
        <v>0</v>
      </c>
      <c r="C1305" s="16"/>
      <c r="D1305" s="20"/>
    </row>
    <row r="1306" ht="21.95" customHeight="1" spans="1:4">
      <c r="A1306" s="19"/>
      <c r="B1306" s="16">
        <f t="shared" si="20"/>
        <v>0</v>
      </c>
      <c r="C1306" s="16"/>
      <c r="D1306" s="20"/>
    </row>
    <row r="1307" ht="21.95" customHeight="1" spans="1:4">
      <c r="A1307" s="11" t="s">
        <v>1123</v>
      </c>
      <c r="B1307" s="12">
        <f>B5+B251+B254+B266+B355+B409+B465+B521+B638+B709+B782+B801+B927+B991+B1057+B1077+B1092+B1102+B1166+B1184+B1237+B1294</f>
        <v>112173467.24</v>
      </c>
      <c r="C1307" s="12">
        <f>C5+C251+C254+C266+C355+C409+C465+C521+C638+C709+C782+C801+C927+C991+C1057+C1077+C1092+C1102+C1166+C1184+C1237+C1294</f>
        <v>50646603.61</v>
      </c>
      <c r="D1307" s="13">
        <f>D5+D251+D254+D266+D355+D409+D465+D521+D638+D709+D782+D801+D927+D991+D1057+D1077+D1092+D1102+D1166+D1184+D1237+D1294</f>
        <v>61526863.63</v>
      </c>
    </row>
  </sheetData>
  <autoFilter ref="A4:D1307">
    <extLst/>
  </autoFilter>
  <mergeCells count="4">
    <mergeCell ref="A1:D1"/>
    <mergeCell ref="B2:D2"/>
    <mergeCell ref="B3:D3"/>
    <mergeCell ref="A3:A4"/>
  </mergeCells>
  <printOptions horizontalCentered="1"/>
  <pageMargins left="0.354330708661417" right="0.354330708661417" top="0.826771653543307" bottom="0.826771653543307" header="0.118110236220472"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0"/>
  <sheetViews>
    <sheetView showZeros="0" zoomScale="120" zoomScaleNormal="120" topLeftCell="A14" workbookViewId="0">
      <selection activeCell="F7" sqref="F7"/>
    </sheetView>
  </sheetViews>
  <sheetFormatPr defaultColWidth="21.5" defaultRowHeight="14.25" outlineLevelCol="1"/>
  <cols>
    <col min="1" max="1" width="28.75" customWidth="1"/>
    <col min="2" max="2" width="34.25" customWidth="1"/>
    <col min="3" max="3" width="12.75" customWidth="1"/>
    <col min="4" max="4" width="10.5" customWidth="1"/>
    <col min="5" max="5" width="13" customWidth="1"/>
    <col min="6" max="6" width="10.5" customWidth="1"/>
  </cols>
  <sheetData>
    <row r="1" ht="24.75" customHeight="1" spans="1:2">
      <c r="A1" s="33" t="s">
        <v>1164</v>
      </c>
      <c r="B1" s="33"/>
    </row>
    <row r="2" ht="21.95" customHeight="1" spans="2:2">
      <c r="B2" s="24" t="s">
        <v>1165</v>
      </c>
    </row>
    <row r="3" ht="21.95" customHeight="1" spans="1:2">
      <c r="A3" s="35" t="s">
        <v>1166</v>
      </c>
      <c r="B3" s="35" t="s">
        <v>24</v>
      </c>
    </row>
    <row r="4" ht="21.95" customHeight="1" spans="1:2">
      <c r="A4" s="16" t="s">
        <v>1167</v>
      </c>
      <c r="B4" s="16">
        <f>B5+B10+B20+B22+B25+B27</f>
        <v>50646603.61</v>
      </c>
    </row>
    <row r="5" ht="21.95" customHeight="1" spans="1:2">
      <c r="A5" s="16" t="s">
        <v>1168</v>
      </c>
      <c r="B5" s="16">
        <f>SUM(B6:B9)</f>
        <v>15532445.95</v>
      </c>
    </row>
    <row r="6" ht="21.95" customHeight="1" spans="1:2">
      <c r="A6" s="16" t="s">
        <v>1169</v>
      </c>
      <c r="B6" s="16">
        <v>10892009</v>
      </c>
    </row>
    <row r="7" ht="21.95" customHeight="1" spans="1:2">
      <c r="A7" s="16" t="s">
        <v>1170</v>
      </c>
      <c r="B7" s="16">
        <v>3230995.87</v>
      </c>
    </row>
    <row r="8" ht="21.95" customHeight="1" spans="1:2">
      <c r="A8" s="16" t="s">
        <v>1171</v>
      </c>
      <c r="B8" s="16">
        <v>1307041.08</v>
      </c>
    </row>
    <row r="9" ht="21.95" customHeight="1" spans="1:2">
      <c r="A9" s="16" t="s">
        <v>1172</v>
      </c>
      <c r="B9" s="16">
        <v>102400</v>
      </c>
    </row>
    <row r="10" ht="21.95" customHeight="1" spans="1:2">
      <c r="A10" s="16" t="s">
        <v>1173</v>
      </c>
      <c r="B10" s="16">
        <f>SUM(B11:B19)</f>
        <v>9666696.49</v>
      </c>
    </row>
    <row r="11" ht="21.95" customHeight="1" spans="1:2">
      <c r="A11" s="16" t="s">
        <v>1174</v>
      </c>
      <c r="B11" s="16">
        <v>5776312.87</v>
      </c>
    </row>
    <row r="12" ht="21.95" customHeight="1" spans="1:2">
      <c r="A12" s="16" t="s">
        <v>1175</v>
      </c>
      <c r="B12" s="16">
        <v>50000</v>
      </c>
    </row>
    <row r="13" ht="21.95" customHeight="1" spans="1:2">
      <c r="A13" s="16" t="s">
        <v>1176</v>
      </c>
      <c r="B13" s="16">
        <v>98763.62</v>
      </c>
    </row>
    <row r="14" ht="21.95" customHeight="1" spans="1:2">
      <c r="A14" s="16" t="s">
        <v>1177</v>
      </c>
      <c r="B14" s="16"/>
    </row>
    <row r="15" ht="21.95" customHeight="1" spans="1:2">
      <c r="A15" s="16" t="s">
        <v>1178</v>
      </c>
      <c r="B15" s="16">
        <v>1225400</v>
      </c>
    </row>
    <row r="16" ht="21.95" customHeight="1" spans="1:2">
      <c r="A16" s="16" t="s">
        <v>1179</v>
      </c>
      <c r="B16" s="16">
        <v>245000</v>
      </c>
    </row>
    <row r="17" ht="21.95" customHeight="1" spans="1:2">
      <c r="A17" s="16" t="s">
        <v>1180</v>
      </c>
      <c r="B17" s="16">
        <v>225000</v>
      </c>
    </row>
    <row r="18" ht="21.95" customHeight="1" spans="1:2">
      <c r="A18" s="16" t="s">
        <v>1181</v>
      </c>
      <c r="B18" s="16">
        <v>130000</v>
      </c>
    </row>
    <row r="19" ht="21.95" customHeight="1" spans="1:2">
      <c r="A19" s="16" t="s">
        <v>1182</v>
      </c>
      <c r="B19" s="16">
        <v>1916220</v>
      </c>
    </row>
    <row r="20" ht="21.95" customHeight="1" spans="1:2">
      <c r="A20" s="16" t="s">
        <v>1183</v>
      </c>
      <c r="B20" s="16">
        <f>B21</f>
        <v>0</v>
      </c>
    </row>
    <row r="21" ht="21.95" customHeight="1" spans="1:2">
      <c r="A21" s="16" t="s">
        <v>1184</v>
      </c>
      <c r="B21" s="16"/>
    </row>
    <row r="22" ht="21.95" customHeight="1" spans="1:2">
      <c r="A22" s="16" t="s">
        <v>1185</v>
      </c>
      <c r="B22" s="16">
        <f>SUM(B23:B24)</f>
        <v>11208061.17</v>
      </c>
    </row>
    <row r="23" ht="21.95" customHeight="1" spans="1:2">
      <c r="A23" s="16" t="s">
        <v>1186</v>
      </c>
      <c r="B23" s="16">
        <v>8959499.52</v>
      </c>
    </row>
    <row r="24" ht="21.95" customHeight="1" spans="1:2">
      <c r="A24" s="16" t="s">
        <v>1187</v>
      </c>
      <c r="B24" s="16">
        <v>2248561.65</v>
      </c>
    </row>
    <row r="25" ht="21.95" customHeight="1" spans="1:2">
      <c r="A25" s="16" t="s">
        <v>1188</v>
      </c>
      <c r="B25" s="16">
        <f>B26</f>
        <v>0</v>
      </c>
    </row>
    <row r="26" ht="21.95" customHeight="1" spans="1:2">
      <c r="A26" s="16" t="s">
        <v>1189</v>
      </c>
      <c r="B26" s="16"/>
    </row>
    <row r="27" ht="21.95" customHeight="1" spans="1:2">
      <c r="A27" s="16" t="s">
        <v>1190</v>
      </c>
      <c r="B27" s="16">
        <f>SUM(B28:B30)</f>
        <v>14239400</v>
      </c>
    </row>
    <row r="28" ht="21.95" customHeight="1" spans="1:2">
      <c r="A28" s="16" t="s">
        <v>1191</v>
      </c>
      <c r="B28" s="16">
        <v>14239400</v>
      </c>
    </row>
    <row r="29" ht="21.95" customHeight="1" spans="1:2">
      <c r="A29" s="16" t="s">
        <v>1192</v>
      </c>
      <c r="B29" s="16"/>
    </row>
    <row r="30" ht="21.95" customHeight="1" spans="1:2">
      <c r="A30" s="16" t="s">
        <v>1193</v>
      </c>
      <c r="B30" s="16"/>
    </row>
  </sheetData>
  <autoFilter ref="A4:B30">
    <extLst/>
  </autoFilter>
  <mergeCells count="1">
    <mergeCell ref="A1:B1"/>
  </mergeCells>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showZeros="0" workbookViewId="0">
      <selection activeCell="B11" sqref="B11"/>
    </sheetView>
  </sheetViews>
  <sheetFormatPr defaultColWidth="12.125" defaultRowHeight="14.25" outlineLevelRow="6" outlineLevelCol="1"/>
  <cols>
    <col min="1" max="2" width="41.375" customWidth="1"/>
    <col min="3" max="211" width="9" customWidth="1"/>
    <col min="212" max="212" width="9.75" customWidth="1"/>
    <col min="213" max="213" width="49.875" customWidth="1"/>
    <col min="214" max="214" width="11.5" customWidth="1"/>
    <col min="215" max="215" width="11.375" customWidth="1"/>
    <col min="216" max="216" width="12.625" customWidth="1"/>
    <col min="217" max="217" width="18.625" customWidth="1"/>
    <col min="218" max="224" width="12.125" customWidth="1"/>
  </cols>
  <sheetData>
    <row r="1" ht="18.75" spans="1:2">
      <c r="A1" s="34" t="s">
        <v>1194</v>
      </c>
      <c r="B1" s="34"/>
    </row>
    <row r="2" ht="24.75" customHeight="1" spans="2:2">
      <c r="B2" s="24" t="s">
        <v>1195</v>
      </c>
    </row>
    <row r="3" ht="20.1" customHeight="1" spans="1:2">
      <c r="A3" s="2" t="s">
        <v>1196</v>
      </c>
      <c r="B3" s="4" t="s">
        <v>24</v>
      </c>
    </row>
    <row r="4" ht="20.1" customHeight="1" spans="1:2">
      <c r="A4" s="19" t="s">
        <v>1141</v>
      </c>
      <c r="B4" s="20">
        <f>SUM(B5:B6)</f>
        <v>0</v>
      </c>
    </row>
    <row r="5" ht="20.1" customHeight="1" spans="1:2">
      <c r="A5" s="19"/>
      <c r="B5" s="20"/>
    </row>
    <row r="6" ht="20.1" customHeight="1" spans="1:2">
      <c r="A6" s="11"/>
      <c r="B6" s="13"/>
    </row>
    <row r="7" ht="26.25" customHeight="1" spans="1:1">
      <c r="A7" t="s">
        <v>1197</v>
      </c>
    </row>
  </sheetData>
  <mergeCells count="1">
    <mergeCell ref="A1:B1"/>
  </mergeCells>
  <dataValidations count="1">
    <dataValidation type="list" allowBlank="1" showInputMessage="1" showErrorMessage="1" sqref="HG4 HG65469:HG65536">
      <formula1>#REF!</formula1>
    </dataValidation>
  </dataValidations>
  <printOptions horizontalCentered="1"/>
  <pageMargins left="0.58" right="0.708661417322835" top="0.748031496062992" bottom="0.748031496062992" header="0.31496062992126" footer="0.314960629921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showZeros="0" workbookViewId="0">
      <selection activeCell="B14" sqref="B14"/>
    </sheetView>
  </sheetViews>
  <sheetFormatPr defaultColWidth="12.125" defaultRowHeight="14.25" outlineLevelRow="6" outlineLevelCol="1"/>
  <cols>
    <col min="1" max="2" width="41.375" customWidth="1"/>
    <col min="3" max="207" width="9" customWidth="1"/>
    <col min="208" max="208" width="9.75" customWidth="1"/>
    <col min="209" max="209" width="49.875" customWidth="1"/>
    <col min="210" max="210" width="11.5" customWidth="1"/>
    <col min="211" max="211" width="11.375" customWidth="1"/>
    <col min="212" max="212" width="12.625" customWidth="1"/>
    <col min="213" max="213" width="18.625" customWidth="1"/>
    <col min="214" max="220" width="12.125" customWidth="1"/>
  </cols>
  <sheetData>
    <row r="1" ht="18.75" spans="1:2">
      <c r="A1" s="33" t="s">
        <v>1198</v>
      </c>
      <c r="B1" s="33"/>
    </row>
    <row r="2" ht="24.75" customHeight="1" spans="2:2">
      <c r="B2" s="24" t="s">
        <v>1195</v>
      </c>
    </row>
    <row r="3" ht="21" customHeight="1" spans="1:2">
      <c r="A3" s="2" t="s">
        <v>1199</v>
      </c>
      <c r="B3" s="4" t="s">
        <v>24</v>
      </c>
    </row>
    <row r="4" ht="21" customHeight="1" spans="1:2">
      <c r="A4" s="19" t="s">
        <v>1141</v>
      </c>
      <c r="B4" s="20"/>
    </row>
    <row r="5" ht="21" customHeight="1" spans="1:2">
      <c r="A5" s="19"/>
      <c r="B5" s="20"/>
    </row>
    <row r="6" ht="21" customHeight="1" spans="1:2">
      <c r="A6" s="11"/>
      <c r="B6" s="13"/>
    </row>
    <row r="7" ht="30.75" customHeight="1" spans="1:1">
      <c r="A7" t="s">
        <v>1197</v>
      </c>
    </row>
  </sheetData>
  <autoFilter ref="A3:HM7">
    <extLst/>
  </autoFilter>
  <mergeCells count="1">
    <mergeCell ref="A1:B1"/>
  </mergeCells>
  <dataValidations count="1">
    <dataValidation type="list" allowBlank="1" showInputMessage="1" showErrorMessage="1" sqref="HC4 HC64242:HC65536">
      <formula1>#REF!</formula1>
    </dataValidation>
  </dataValidations>
  <printOptions horizontalCentered="1"/>
  <pageMargins left="0.58" right="0.708661417322835" top="0.748031496062992" bottom="0.748031496062992" header="0.31496062992126" footer="0.3149606299212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D12" sqref="D12:D13"/>
    </sheetView>
  </sheetViews>
  <sheetFormatPr defaultColWidth="9" defaultRowHeight="14.25" outlineLevelRow="6" outlineLevelCol="3"/>
  <cols>
    <col min="1" max="1" width="23.25" customWidth="1"/>
    <col min="2" max="2" width="22.375" customWidth="1"/>
    <col min="3" max="3" width="14.75" customWidth="1"/>
    <col min="4" max="4" width="26.875" customWidth="1"/>
  </cols>
  <sheetData>
    <row r="1" ht="20.25" spans="1:4">
      <c r="A1" s="32" t="s">
        <v>1200</v>
      </c>
      <c r="B1" s="32"/>
      <c r="C1" s="32"/>
      <c r="D1" s="32"/>
    </row>
    <row r="2" ht="31.5" customHeight="1" spans="4:4">
      <c r="D2" s="24" t="s">
        <v>1201</v>
      </c>
    </row>
    <row r="3" ht="27" customHeight="1" spans="1:4">
      <c r="A3" s="2" t="s">
        <v>1202</v>
      </c>
      <c r="B3" s="3" t="s">
        <v>1203</v>
      </c>
      <c r="C3" s="3" t="s">
        <v>1204</v>
      </c>
      <c r="D3" s="4"/>
    </row>
    <row r="4" ht="23.25" customHeight="1" spans="1:4">
      <c r="A4" s="19"/>
      <c r="B4" s="16"/>
      <c r="C4" s="16"/>
      <c r="D4" s="20"/>
    </row>
    <row r="5" ht="37.5" customHeight="1" spans="1:4">
      <c r="A5" s="19"/>
      <c r="B5" s="16"/>
      <c r="C5" s="16"/>
      <c r="D5" s="20" t="s">
        <v>1205</v>
      </c>
    </row>
    <row r="6" ht="33" customHeight="1" spans="1:4">
      <c r="A6" s="11"/>
      <c r="B6" s="12"/>
      <c r="C6" s="12"/>
      <c r="D6" s="13"/>
    </row>
    <row r="7" ht="30.75" customHeight="1" spans="1:1">
      <c r="A7" t="s">
        <v>1197</v>
      </c>
    </row>
  </sheetData>
  <mergeCells count="4">
    <mergeCell ref="A1:D1"/>
    <mergeCell ref="A3:A5"/>
    <mergeCell ref="B3:B5"/>
    <mergeCell ref="C3:D4"/>
  </mergeCells>
  <pageMargins left="0.7" right="0.7" top="0.9"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showZeros="0" workbookViewId="0">
      <selection activeCell="A1" sqref="A1:D1"/>
    </sheetView>
  </sheetViews>
  <sheetFormatPr defaultColWidth="9" defaultRowHeight="14.25" outlineLevelCol="3"/>
  <cols>
    <col min="1" max="1" width="33.25" customWidth="1"/>
    <col min="2" max="4" width="16.625" customWidth="1"/>
    <col min="5" max="5" width="9.5" customWidth="1"/>
  </cols>
  <sheetData>
    <row r="1" ht="32.25" customHeight="1" spans="1:4">
      <c r="A1" s="14" t="s">
        <v>1206</v>
      </c>
      <c r="B1" s="14"/>
      <c r="C1" s="14"/>
      <c r="D1" s="14"/>
    </row>
    <row r="2" ht="20.1" customHeight="1" spans="4:4">
      <c r="D2" t="s">
        <v>22</v>
      </c>
    </row>
    <row r="3" ht="50.1" customHeight="1" spans="1:4">
      <c r="A3" s="22" t="s">
        <v>1207</v>
      </c>
      <c r="B3" s="31" t="s">
        <v>1208</v>
      </c>
      <c r="C3" s="31" t="s">
        <v>1209</v>
      </c>
      <c r="D3" s="23" t="s">
        <v>1210</v>
      </c>
    </row>
    <row r="4" ht="50.1" customHeight="1" spans="1:4">
      <c r="A4" s="19" t="s">
        <v>1211</v>
      </c>
      <c r="B4" s="16">
        <f>B5+B6+B7</f>
        <v>490000</v>
      </c>
      <c r="C4" s="16">
        <f>C5+C6+C7</f>
        <v>576000</v>
      </c>
      <c r="D4" s="20">
        <f t="shared" ref="D4:D9" si="0">IF(C4&lt;&gt;0,ROUND(B4/C4*100,1),)</f>
        <v>85.1</v>
      </c>
    </row>
    <row r="5" ht="50.1" customHeight="1" spans="1:4">
      <c r="A5" s="19" t="s">
        <v>1212</v>
      </c>
      <c r="B5" s="16"/>
      <c r="C5" s="16"/>
      <c r="D5" s="20">
        <f t="shared" si="0"/>
        <v>0</v>
      </c>
    </row>
    <row r="6" ht="50.1" customHeight="1" spans="1:4">
      <c r="A6" s="19" t="s">
        <v>1213</v>
      </c>
      <c r="B6" s="16">
        <v>265000</v>
      </c>
      <c r="C6" s="16">
        <v>351000</v>
      </c>
      <c r="D6" s="20">
        <f t="shared" si="0"/>
        <v>75.5</v>
      </c>
    </row>
    <row r="7" ht="50.1" customHeight="1" spans="1:4">
      <c r="A7" s="19" t="s">
        <v>1214</v>
      </c>
      <c r="B7" s="16">
        <f>B8</f>
        <v>225000</v>
      </c>
      <c r="C7" s="16">
        <f>C8</f>
        <v>225000</v>
      </c>
      <c r="D7" s="20">
        <f t="shared" si="0"/>
        <v>100</v>
      </c>
    </row>
    <row r="8" ht="50.1" customHeight="1" spans="1:4">
      <c r="A8" s="19" t="s">
        <v>1215</v>
      </c>
      <c r="B8" s="16">
        <v>225000</v>
      </c>
      <c r="C8" s="16">
        <v>225000</v>
      </c>
      <c r="D8" s="20">
        <f t="shared" si="0"/>
        <v>100</v>
      </c>
    </row>
    <row r="9" ht="50.1" customHeight="1" spans="1:4">
      <c r="A9" s="11" t="s">
        <v>1216</v>
      </c>
      <c r="B9" s="12"/>
      <c r="C9" s="12"/>
      <c r="D9" s="13">
        <f t="shared" si="0"/>
        <v>0</v>
      </c>
    </row>
    <row r="10" ht="184.5" customHeight="1" spans="1:1">
      <c r="A10" t="s">
        <v>1217</v>
      </c>
    </row>
  </sheetData>
  <mergeCells count="2">
    <mergeCell ref="A1:D1"/>
    <mergeCell ref="A10:D10"/>
  </mergeCells>
  <printOptions horizontalCentered="1"/>
  <pageMargins left="0.51" right="0.47" top="0.984251968503937" bottom="0.984251968503937" header="0.511811023622047" footer="0.511811023622047"/>
  <pageSetup paperSize="9" orientation="portrait"/>
  <headerFooter alignWithMargins="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3" master=""/>
  <rangeList sheetStid="30" master="">
    <arrUserId title="区域1" rangeCreator="" othersAccessPermission="edit"/>
    <arrUserId title="区域1_1" rangeCreator="" othersAccessPermission="edit"/>
  </rangeList>
  <rangeList sheetStid="18" master="">
    <arrUserId title="区域1_2" rangeCreator="" othersAccessPermission="edit"/>
    <arrUserId title="区域1_3" rangeCreator="" othersAccessPermission="edit"/>
    <arrUserId title="区域1_2_1" rangeCreator="" othersAccessPermission="edit"/>
  </rangeList>
  <rangeList sheetStid="32" master=""/>
  <rangeList sheetStid="29" master=""/>
  <rangeList sheetStid="40" master=""/>
  <rangeList sheetStid="41" master=""/>
  <rangeList sheetStid="34" master=""/>
  <rangeList sheetStid="28" master=""/>
  <rangeList sheetStid="31" master="">
    <arrUserId title="区域1" rangeCreator="" othersAccessPermission="edit"/>
    <arrUserId title="区域1_1" rangeCreator="" othersAccessPermission="edit"/>
  </rangeList>
  <rangeList sheetStid="11" master="">
    <arrUserId title="区域1_2" rangeCreator="" othersAccessPermission="edit"/>
    <arrUserId title="区域1_2_1" rangeCreator="" othersAccessPermission="edit"/>
  </rangeList>
  <rangeList sheetStid="38" master=""/>
  <rangeList sheetStid="36" master=""/>
  <rangeList sheetStid="21" master=""/>
  <rangeList sheetStid="33" master=""/>
  <rangeList sheetStid="42" master=""/>
  <rangeList sheetStid="44" master=""/>
  <rangeList sheetStid="45" master=""/>
  <rangeList sheetStid="46" master=""/>
  <rangeList sheetStid="47" master=""/>
  <rangeList sheetStid="48"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21</vt:i4>
      </vt:variant>
    </vt:vector>
  </HeadingPairs>
  <TitlesOfParts>
    <vt:vector size="21"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表十九</vt:lpstr>
      <vt:lpstr>表二十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dcterms:created xsi:type="dcterms:W3CDTF">2006-02-13T05:15:00Z</dcterms:created>
  <cp:lastPrinted>2023-02-27T08:13:00Z</cp:lastPrinted>
  <dcterms:modified xsi:type="dcterms:W3CDTF">2024-03-20T01:58:32Z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1BBD5AB7D21542A6B06380F9BC1EFBAA_12</vt:lpwstr>
  </property>
</Properties>
</file>