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96" activeTab="11"/>
  </bookViews>
  <sheets>
    <sheet name="F0" sheetId="38" r:id="rId1"/>
    <sheet name="F1" sheetId="24" r:id="rId2"/>
    <sheet name="F2" sheetId="4" r:id="rId3"/>
    <sheet name="F3" sheetId="10" r:id="rId4"/>
    <sheet name="F4" sheetId="12" r:id="rId5"/>
    <sheet name="F5" sheetId="30" r:id="rId6"/>
    <sheet name="F6" sheetId="5" r:id="rId7"/>
    <sheet name="F7" sheetId="22" r:id="rId8"/>
    <sheet name="F8" sheetId="39" r:id="rId9"/>
    <sheet name="F9" sheetId="18" r:id="rId10"/>
    <sheet name="F10" sheetId="25" r:id="rId11"/>
    <sheet name="F11" sheetId="37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'F7'!$A$1:$B$167</definedName>
    <definedName name="_xlnm._FilterDatabase" localSheetId="10" hidden="1">'F10'!$A$6:$E$6</definedName>
    <definedName name="fw_0" localSheetId="1">[1]审表二!$L$73:$L$154</definedName>
    <definedName name="fw_0">[1]审表二!$L$73:$L$154</definedName>
    <definedName name="fw_04" localSheetId="1">[2]表四!$H$6:$I$57</definedName>
    <definedName name="fw_04" localSheetId="2">[2]表四!$H$6:$I$57</definedName>
    <definedName name="fw_04" localSheetId="3">[2]表四!$H$6:$I$57</definedName>
    <definedName name="fw_04" localSheetId="4">[2]表四!$H$6:$I$57</definedName>
    <definedName name="fw_04" localSheetId="5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 localSheetId="3">[2]表五!$G$6:$H$239</definedName>
    <definedName name="fw_05" localSheetId="4">[2]表五!$G$6:$H$239</definedName>
    <definedName name="fw_05" localSheetId="5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 localSheetId="3">[2]表六!$D$6:$E$54</definedName>
    <definedName name="fw_06" localSheetId="4">[2]表六!$D$6:$E$54</definedName>
    <definedName name="fw_06" localSheetId="5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 localSheetId="3">[2]表一!$H$6:$I$1524</definedName>
    <definedName name="fw_97" localSheetId="4">[2]表一!$H$6:$I$1524</definedName>
    <definedName name="fw_97" localSheetId="5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 localSheetId="3">[2]表二!$D$6:$E$224</definedName>
    <definedName name="fw_98" localSheetId="4">[2]表二!$D$6:$E$224</definedName>
    <definedName name="fw_98" localSheetId="5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 localSheetId="3">[2]表三!$D$6:$E$43</definedName>
    <definedName name="fw_99" localSheetId="4">[2]表三!$D$6:$E$43</definedName>
    <definedName name="fw_99" localSheetId="5">[2]表三!$D$6:$E$43</definedName>
    <definedName name="fw_99">[3]表三!$D$6:$E$43</definedName>
    <definedName name="_xlnm.Print_Area" hidden="1">#REF!</definedName>
    <definedName name="_xlnm.Print_Titles" localSheetId="10">'F10'!$1:$4</definedName>
    <definedName name="_xlnm.Print_Titles" localSheetId="2">'F2'!$1:$4</definedName>
    <definedName name="_xlnm.Print_Titles" localSheetId="3">'F3'!$1:$4</definedName>
    <definedName name="_xlnm.Print_Titles" localSheetId="4">'F4'!$1:$4</definedName>
    <definedName name="_xlnm.Print_Titles" localSheetId="5">'F5'!$1:$4</definedName>
    <definedName name="_xlnm.Print_Titles" localSheetId="7">'F7'!$1:$3</definedName>
    <definedName name="_xlnm.Print_Titles" localSheetId="9">'F9'!$1:$3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<sst xmlns="http://schemas.openxmlformats.org/spreadsheetml/2006/main" count="850" uniqueCount="576">
  <si>
    <t>目     录</t>
  </si>
  <si>
    <t>名称</t>
  </si>
  <si>
    <t>页码</t>
  </si>
  <si>
    <t>1．2024年渝北区木耳镇财政决算表</t>
  </si>
  <si>
    <t>2．2024年渝北区木耳镇一般公共预算收支决算表</t>
  </si>
  <si>
    <t>3．2024年渝北区木耳镇政府性基金预算收支决算表</t>
  </si>
  <si>
    <t>4．2024年渝北区木耳镇国有资本经营预算收支决算表</t>
  </si>
  <si>
    <t>5．2024年渝北区木耳镇社会保险基金预算收支决算表</t>
  </si>
  <si>
    <t>6．2024年渝北区木耳镇“三公经费”决算数据统计表</t>
  </si>
  <si>
    <t>7．2024年渝北区木耳镇一般公共预算支出决算表</t>
  </si>
  <si>
    <t>8．2024年渝北区木耳镇政府性基金预算支出决算表</t>
  </si>
  <si>
    <t>9．2024年渝北区木耳镇一般公共预算转移性收支决算表</t>
  </si>
  <si>
    <t>10．2024年渝北区木耳镇一般公共预算基本支出决算表</t>
  </si>
  <si>
    <t>11．2024年重庆市渝北区政府债务限额及余额决算情况表</t>
  </si>
  <si>
    <t>2024年渝北区木耳镇财政决算表</t>
  </si>
  <si>
    <t>单位：元</t>
  </si>
  <si>
    <t>收        入</t>
  </si>
  <si>
    <t xml:space="preserve">支           出        </t>
  </si>
  <si>
    <t>科目名称</t>
  </si>
  <si>
    <t>报告数</t>
  </si>
  <si>
    <t>批复数</t>
  </si>
  <si>
    <t>差额</t>
  </si>
  <si>
    <t>总计</t>
  </si>
  <si>
    <t>本年全区收入小计</t>
  </si>
  <si>
    <t>本年全区支出小计</t>
  </si>
  <si>
    <t>一般公共预算收入</t>
  </si>
  <si>
    <t>一般公共预算支出</t>
  </si>
  <si>
    <t>税收收入</t>
  </si>
  <si>
    <t>一般公共服务支出</t>
  </si>
  <si>
    <t>增值税</t>
  </si>
  <si>
    <t>国防支出</t>
  </si>
  <si>
    <t>营业税</t>
  </si>
  <si>
    <t>公共安全支出</t>
  </si>
  <si>
    <t>企业所得税</t>
  </si>
  <si>
    <t>教育支出</t>
  </si>
  <si>
    <t>个人所得税</t>
  </si>
  <si>
    <t>科学技术支出</t>
  </si>
  <si>
    <t>资源税</t>
  </si>
  <si>
    <t>文化体育与传媒支出</t>
  </si>
  <si>
    <t>城市维护建设税</t>
  </si>
  <si>
    <t>社会保障和就业支出</t>
  </si>
  <si>
    <t>房产税</t>
  </si>
  <si>
    <t>医疗卫生与计划生育支出</t>
  </si>
  <si>
    <t>印花税</t>
  </si>
  <si>
    <t>节能环保支出</t>
  </si>
  <si>
    <t>城镇土地使用税</t>
  </si>
  <si>
    <t>城乡社区支出</t>
  </si>
  <si>
    <t>土地增值税</t>
  </si>
  <si>
    <t>农林水支出</t>
  </si>
  <si>
    <t>耕地占用税</t>
  </si>
  <si>
    <t>交通运输支出</t>
  </si>
  <si>
    <t>契税</t>
  </si>
  <si>
    <t>资源勘探电力信息等支出</t>
  </si>
  <si>
    <t>环境保护税</t>
  </si>
  <si>
    <t>商业服务业等支出</t>
  </si>
  <si>
    <t>其他税收收入</t>
  </si>
  <si>
    <t>金融支出</t>
  </si>
  <si>
    <t>非税收入</t>
  </si>
  <si>
    <t>援助其他地区支出</t>
  </si>
  <si>
    <t>专项收入</t>
  </si>
  <si>
    <t>国土海洋气象等支出</t>
  </si>
  <si>
    <t>行政事业性收费收入</t>
  </si>
  <si>
    <t>住房保障支出</t>
  </si>
  <si>
    <t>罚没收入</t>
  </si>
  <si>
    <t>粮油物资储备支出</t>
  </si>
  <si>
    <t>国有资源(资产)有偿使用收入</t>
  </si>
  <si>
    <t>灾害防治及应急管理支出</t>
  </si>
  <si>
    <t>捐赠收入</t>
  </si>
  <si>
    <t>其他支出</t>
  </si>
  <si>
    <t>政府住房基金收入</t>
  </si>
  <si>
    <t>债务付息支出</t>
  </si>
  <si>
    <t>其他收入</t>
  </si>
  <si>
    <t>债务发行费用支出</t>
  </si>
  <si>
    <t>国有资本经营预算收入</t>
  </si>
  <si>
    <t>国有资本经营预算支出</t>
  </si>
  <si>
    <t>政府性基金预算收入</t>
  </si>
  <si>
    <t>政府性基金预算支出</t>
  </si>
  <si>
    <t>文化旅游体育与传媒支出</t>
  </si>
  <si>
    <t>转移性收入小计</t>
  </si>
  <si>
    <t>上级补助收入</t>
  </si>
  <si>
    <t xml:space="preserve">返还性收入 </t>
  </si>
  <si>
    <t>转移性支出小计</t>
  </si>
  <si>
    <t>一般性转移支付收入</t>
  </si>
  <si>
    <t>上解上级支出</t>
  </si>
  <si>
    <t>专项转移支付收入</t>
  </si>
  <si>
    <t>专项上解支出</t>
  </si>
  <si>
    <t>债务转贷收入</t>
  </si>
  <si>
    <t>体制上解支出</t>
  </si>
  <si>
    <t>动用预算稳定调节基金</t>
  </si>
  <si>
    <t>债务还本支出</t>
  </si>
  <si>
    <t>上年结转</t>
  </si>
  <si>
    <t>安排预算稳定调节基金</t>
  </si>
  <si>
    <t>结转下年</t>
  </si>
  <si>
    <t>2024年渝北区木耳镇一般公共预算收支决算表</t>
  </si>
  <si>
    <t>年初预算</t>
  </si>
  <si>
    <t>调整预算</t>
  </si>
  <si>
    <t>同比增长%</t>
  </si>
  <si>
    <t>收入</t>
  </si>
  <si>
    <t xml:space="preserve">支出 </t>
  </si>
  <si>
    <t>卫生健康支出</t>
  </si>
  <si>
    <t>自然资源海洋气象等支出</t>
  </si>
  <si>
    <t>预备费</t>
  </si>
  <si>
    <t>调入资金</t>
  </si>
  <si>
    <t xml:space="preserve"> </t>
  </si>
  <si>
    <t>2024年渝北区木耳镇政府性基金预算收支决算表</t>
  </si>
  <si>
    <t>增长%</t>
  </si>
  <si>
    <t>调出资金</t>
  </si>
  <si>
    <t>2024年渝北区木耳镇国有资本经营预算收支决算表</t>
  </si>
  <si>
    <t>此表无数据</t>
  </si>
  <si>
    <t>2024年渝北区木耳镇社会保险基金预算收支决算表</t>
  </si>
  <si>
    <t>社会保险基金预算收入</t>
  </si>
  <si>
    <t>社会保险基金预算支出</t>
  </si>
  <si>
    <t>2024年渝北区木耳镇“三公经费”决算数据统计表</t>
  </si>
  <si>
    <t>项  目</t>
  </si>
  <si>
    <t>2024年决算数</t>
  </si>
  <si>
    <t>2024年人代会</t>
  </si>
  <si>
    <t>与人代会数据增减情况</t>
  </si>
  <si>
    <t>2023年决算数</t>
  </si>
  <si>
    <t>与2023年决算数据增减情况</t>
  </si>
  <si>
    <t>备注</t>
  </si>
  <si>
    <t>支出合计</t>
  </si>
  <si>
    <t xml:space="preserve">  1．因公出国（境）费</t>
  </si>
  <si>
    <t xml:space="preserve">  2．公务用车购置及运行维护费</t>
  </si>
  <si>
    <t xml:space="preserve">    （1）公务用车购置费</t>
  </si>
  <si>
    <t xml:space="preserve">    （2）公务用车运行维护费</t>
  </si>
  <si>
    <t xml:space="preserve">  3．公务接待费</t>
  </si>
  <si>
    <t>2024年渝北区木耳镇一般公共预算支出决算表</t>
  </si>
  <si>
    <t>支        出</t>
  </si>
  <si>
    <t>决算数</t>
  </si>
  <si>
    <t>合计</t>
  </si>
  <si>
    <t>人大事务</t>
  </si>
  <si>
    <t>行政运行</t>
  </si>
  <si>
    <t>一般行政管理事务</t>
  </si>
  <si>
    <t>人大会议</t>
  </si>
  <si>
    <t>人大代表履职能力提升</t>
  </si>
  <si>
    <t>代表工作</t>
  </si>
  <si>
    <t>政协事务</t>
  </si>
  <si>
    <t>参政议政</t>
  </si>
  <si>
    <t>政府办公厅（室）及相关机构事务</t>
  </si>
  <si>
    <t>统计信息事务</t>
  </si>
  <si>
    <t>专项普查活动</t>
  </si>
  <si>
    <t>财政事务</t>
  </si>
  <si>
    <t>纪检监察事务</t>
  </si>
  <si>
    <t>群众团体事务</t>
  </si>
  <si>
    <t>其他群众团体事务支出</t>
  </si>
  <si>
    <t>党委办公厅（室）及相关机构事务</t>
  </si>
  <si>
    <t>组织事务</t>
  </si>
  <si>
    <t>其他组织事务支出</t>
  </si>
  <si>
    <t>宣传事务</t>
  </si>
  <si>
    <t>其他宣传事务支出</t>
  </si>
  <si>
    <t>统战事务</t>
  </si>
  <si>
    <t>其他统战事务支出</t>
  </si>
  <si>
    <t>其他共产党事务支出</t>
  </si>
  <si>
    <t>国防动员</t>
  </si>
  <si>
    <t>人民防空</t>
  </si>
  <si>
    <t>司法</t>
  </si>
  <si>
    <t>基层司法业务</t>
  </si>
  <si>
    <t>普法宣传</t>
  </si>
  <si>
    <t>社区矫正</t>
  </si>
  <si>
    <t>文化和旅游</t>
  </si>
  <si>
    <t>群众文化</t>
  </si>
  <si>
    <t>其他文化和旅游支出</t>
  </si>
  <si>
    <t>体育</t>
  </si>
  <si>
    <t>其他体育支出</t>
  </si>
  <si>
    <t>人力资源和社会保障管理事务</t>
  </si>
  <si>
    <t>事业运行</t>
  </si>
  <si>
    <t>其他人力资源和社会保障管理事务支出</t>
  </si>
  <si>
    <t>民政管理事务</t>
  </si>
  <si>
    <t>基层政权建设和社区治理</t>
  </si>
  <si>
    <t>其他民政管理事务支出</t>
  </si>
  <si>
    <t>行政事业单位养老支出</t>
  </si>
  <si>
    <t>机关事业单位基本养老保险缴费支出</t>
  </si>
  <si>
    <t>机关事业单位职业年金缴费支出</t>
  </si>
  <si>
    <t>其他行政事业单位养老支出</t>
  </si>
  <si>
    <t>抚恤</t>
  </si>
  <si>
    <t>在乡复员、退伍军人生活补助</t>
  </si>
  <si>
    <t>义务兵优待</t>
  </si>
  <si>
    <t>其他优抚支出</t>
  </si>
  <si>
    <t>社会福利</t>
  </si>
  <si>
    <t>儿童福利</t>
  </si>
  <si>
    <t>老年福利</t>
  </si>
  <si>
    <t>养老服务</t>
  </si>
  <si>
    <t>残疾人事业</t>
  </si>
  <si>
    <t>残疾人生活和护理补贴</t>
  </si>
  <si>
    <t>其他残疾人事业支出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</si>
  <si>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</si>
  <si>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</si>
  <si>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</si>
  <si>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</si>
  <si>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</si>
  <si>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特困人员救助供养</t>
  </si>
  <si>
    <t>农村特困人员救助供养支出</t>
  </si>
  <si>
    <t>其他生活救助</t>
  </si>
  <si>
    <t>其他农村生活救助</t>
  </si>
  <si>
    <t>退役军人管理事务</t>
  </si>
  <si>
    <t>其他退役军人事务管理支出</t>
  </si>
  <si>
    <t>计划生育事务</t>
  </si>
  <si>
    <t>计划生育服务</t>
  </si>
  <si>
    <t>其他计划生育事务支出</t>
  </si>
  <si>
    <t>行政事业单位医疗</t>
  </si>
  <si>
    <t>行政单位医疗</t>
  </si>
  <si>
    <t>事业单位医疗</t>
  </si>
  <si>
    <t>优抚对象医疗</t>
  </si>
  <si>
    <t>优抚对象医疗补助</t>
  </si>
  <si>
    <t>污染防治</t>
  </si>
  <si>
    <t>水体</t>
  </si>
  <si>
    <t>城乡社区管理事务</t>
  </si>
  <si>
    <t>城管执法</t>
  </si>
  <si>
    <t>其他城乡社区管理事务支出</t>
  </si>
  <si>
    <t>城乡社区公共设施</t>
  </si>
  <si>
    <t>其他城乡社区公共设施支出</t>
  </si>
  <si>
    <t>城乡社区环境卫生</t>
  </si>
  <si>
    <t>建设市场管理与监督</t>
  </si>
  <si>
    <t>农业农村</t>
  </si>
  <si>
    <t>科技转化与推广服务</t>
  </si>
  <si>
    <t>病虫害控制</t>
  </si>
  <si>
    <t>防灾救灾</t>
  </si>
  <si>
    <t>农业生产发展</t>
  </si>
  <si>
    <t>农村合作经济</t>
  </si>
  <si>
    <t>农村社会事业</t>
  </si>
  <si>
    <t>乡村道路建设</t>
  </si>
  <si>
    <t>林业和草原</t>
  </si>
  <si>
    <t>森林资源培育</t>
  </si>
  <si>
    <t>林业草原防灾减灾</t>
  </si>
  <si>
    <t>水利</t>
  </si>
  <si>
    <t>水利工程运行与维护</t>
  </si>
  <si>
    <t>水土保持</t>
  </si>
  <si>
    <t>水资源节约管理与保护</t>
  </si>
  <si>
    <t>防汛</t>
  </si>
  <si>
    <t>抗旱</t>
  </si>
  <si>
    <t>农村供水</t>
  </si>
  <si>
    <t>其他水利支出</t>
  </si>
  <si>
    <t>巩固脱贫攻坚成果衔接乡村振兴</t>
  </si>
  <si>
    <t>生产发展</t>
  </si>
  <si>
    <t>其他巩固脱贫攻坚成果衔接乡村振兴支出</t>
  </si>
  <si>
    <t>农村综合改革</t>
  </si>
  <si>
    <t>对村级公益事业建设的补助</t>
  </si>
  <si>
    <t>对村民委员会和村党支部的补助</t>
  </si>
  <si>
    <t>农村综合改革示范试点补助</t>
  </si>
  <si>
    <t>公路水路运输</t>
  </si>
  <si>
    <t>公路建设</t>
  </si>
  <si>
    <t>公路养护</t>
  </si>
  <si>
    <t>商业流通事务</t>
  </si>
  <si>
    <t>其他商业流通事务支出</t>
  </si>
  <si>
    <t>保障性安居工程支出</t>
  </si>
  <si>
    <t>保障性住房租金补贴</t>
  </si>
  <si>
    <t>住房改革支出</t>
  </si>
  <si>
    <t>住房公积金</t>
  </si>
  <si>
    <t>购房补贴</t>
  </si>
  <si>
    <t>应急管理事务</t>
  </si>
  <si>
    <t>应急管理</t>
  </si>
  <si>
    <t>消防救援事务</t>
  </si>
  <si>
    <t>消防应急救援</t>
  </si>
  <si>
    <t>自然灾害防治</t>
  </si>
  <si>
    <t>地质灾害防治</t>
  </si>
  <si>
    <t>其他消防救援事务支出</t>
  </si>
  <si>
    <t>2024年渝北区木耳镇政府性基金预算支出决算表</t>
  </si>
  <si>
    <t>国有土地使用权出让收入安排的支出</t>
  </si>
  <si>
    <t>农村基础设施建设支出</t>
  </si>
  <si>
    <t>其他国有土地使用权出让收入安排的支出</t>
  </si>
  <si>
    <t>大中型水库移民后期扶持基金支出</t>
  </si>
  <si>
    <t>移民补助</t>
  </si>
  <si>
    <t>彩票公益金安排的支出</t>
  </si>
  <si>
    <t>用于社会福利的彩票公益金支出</t>
  </si>
  <si>
    <t>用于体育事业的彩票公益金支出</t>
  </si>
  <si>
    <t>2024年渝北区木耳镇一般公共预算转移性收支决算表</t>
  </si>
  <si>
    <t>收       入</t>
  </si>
  <si>
    <t>支      出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</si>
  <si>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</si>
  <si>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</si>
  <si>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</si>
  <si>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</si>
  <si>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</si>
  <si>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</si>
  <si>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</si>
  <si>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</si>
  <si>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</si>
  <si>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</si>
  <si>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</si>
  <si>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</si>
  <si>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</si>
  <si>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</si>
  <si>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</si>
  <si>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</si>
  <si>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</si>
  <si>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</si>
  <si>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</si>
  <si>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</si>
  <si>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</si>
  <si>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</si>
  <si>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</si>
  <si>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</si>
  <si>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成品油价格和税费改革转移支付补助支出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</si>
  <si>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</si>
  <si>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</si>
  <si>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</si>
  <si>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义务教育等转移支付支出</t>
  </si>
  <si>
    <t xml:space="preserve">    基本养老金转移支付收入</t>
  </si>
  <si>
    <t xml:space="preserve">    基本养老保险和低保等转移支付支出</t>
  </si>
  <si>
    <t xml:space="preserve">    城乡居民基本医疗保险转移支付收入</t>
  </si>
  <si>
    <t xml:space="preserve">    新型农村合作医疗等转移支付支出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</si>
  <si>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</si>
  <si>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</si>
  <si>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</si>
  <si>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</si>
  <si>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</si>
  <si>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</si>
  <si>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</si>
  <si>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</si>
  <si>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</si>
  <si>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</si>
  <si>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</si>
  <si>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</si>
  <si>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</si>
  <si>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</si>
  <si>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</si>
  <si>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</si>
  <si>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</si>
  <si>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</t>
  </si>
  <si>
    <t xml:space="preserve">    外交共同财政事权转移支付收入  </t>
  </si>
  <si>
    <t xml:space="preserve">    外交共同财政事权转移支付支出</t>
  </si>
  <si>
    <t xml:space="preserve">    国防共同财政事权转移支付收入  </t>
  </si>
  <si>
    <t xml:space="preserve">    国防共同财政事权转移支付支出</t>
  </si>
  <si>
    <t xml:space="preserve">    公共安全共同财政事权转移支付收入  </t>
  </si>
  <si>
    <t xml:space="preserve">    公共安全共同财政事权转移支付支出</t>
  </si>
  <si>
    <t xml:space="preserve">    教育共同财政事权转移支付收入  </t>
  </si>
  <si>
    <t xml:space="preserve">    教育共同财政事权转移支付支出</t>
  </si>
  <si>
    <t xml:space="preserve">    科学技术共同财政事权转移支付收入  </t>
  </si>
  <si>
    <t xml:space="preserve">    科学技术共同财政事权转移支付支出</t>
  </si>
  <si>
    <t xml:space="preserve">    文化旅游体育与传媒共同财政事权转移支付收入  </t>
  </si>
  <si>
    <t xml:space="preserve">    文化旅游体育与传媒共同财政事权转移支付支出</t>
  </si>
  <si>
    <t xml:space="preserve">    社会保障和就业共同财政事权转移支付收入  </t>
  </si>
  <si>
    <t xml:space="preserve">    社会保障和就业共同财政事权转移支付支出</t>
  </si>
  <si>
    <t xml:space="preserve">    卫生健康共同财政事权转移支付收入  </t>
  </si>
  <si>
    <t xml:space="preserve">    卫生健康共同财政事权转移支付支出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</si>
  <si>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</si>
  <si>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</si>
  <si>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</si>
  <si>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</si>
  <si>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</si>
  <si>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</si>
  <si>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</si>
  <si>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</t>
  </si>
  <si>
    <t xml:space="preserve">    资源勘探信息等共同财政事权转移支付收入  </t>
  </si>
  <si>
    <t xml:space="preserve">    资源勘探信息等共同财政事权转移支付支出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</si>
  <si>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</si>
  <si>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</si>
  <si>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</si>
  <si>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</t>
  </si>
  <si>
    <t xml:space="preserve">    自然资源海洋气象等共同财政事权转移支付收入  </t>
  </si>
  <si>
    <t xml:space="preserve">    自然资源海洋气象等共同财政事权转移支付支出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</si>
  <si>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</si>
  <si>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</si>
  <si>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</si>
  <si>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</si>
  <si>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其他共同财政事权转移支付收入  </t>
  </si>
  <si>
    <t xml:space="preserve">    其他共同财政事权转移支付支出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</si>
  <si>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</si>
  <si>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</si>
  <si>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</si>
  <si>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</si>
  <si>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</si>
  <si>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</si>
  <si>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</si>
  <si>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</si>
  <si>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</si>
  <si>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</si>
  <si>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</si>
  <si>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文化体育与传媒</t>
  </si>
  <si>
    <t xml:space="preserve">    社会保障和就业</t>
  </si>
  <si>
    <t xml:space="preserve">    卫生健康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</si>
  <si>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</si>
  <si>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</si>
  <si>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</si>
  <si>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</si>
  <si>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</si>
  <si>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</si>
  <si>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</si>
  <si>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</si>
  <si>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</si>
  <si>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国土海洋气象等</t>
  </si>
  <si>
    <t xml:space="preserve">    住房保障</t>
  </si>
  <si>
    <t xml:space="preserve">    粮油物资储备</t>
  </si>
  <si>
    <t xml:space="preserve">    灾害防治及应急管理等</t>
  </si>
  <si>
    <t xml:space="preserve">    其他收入</t>
  </si>
  <si>
    <t xml:space="preserve">    其他支出</t>
  </si>
  <si>
    <t>下级上解收入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</si>
  <si>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</si>
  <si>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</si>
  <si>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</si>
  <si>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</si>
  <si>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</si>
  <si>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</si>
  <si>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</si>
  <si>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</si>
  <si>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待偿债置换一般债券上年结余</t>
  </si>
  <si>
    <t xml:space="preserve">调入资金   </t>
  </si>
  <si>
    <t xml:space="preserve">  政府性基金调入</t>
  </si>
  <si>
    <t xml:space="preserve">  国有资本经营调入</t>
  </si>
  <si>
    <t xml:space="preserve">  其他调入</t>
  </si>
  <si>
    <t>债务收入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</si>
  <si>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</si>
  <si>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</si>
  <si>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</si>
  <si>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</si>
  <si>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</si>
  <si>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</si>
  <si>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</si>
  <si>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</si>
  <si>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</si>
  <si>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</si>
  <si>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</si>
  <si>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</si>
  <si>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</si>
  <si>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</si>
  <si>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</si>
  <si>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</si>
  <si>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</si>
  <si>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</si>
  <si>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</si>
  <si>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</si>
  <si>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</si>
  <si>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</si>
  <si>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</si>
  <si>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</si>
  <si>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</si>
  <si>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</si>
  <si>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</si>
  <si>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接受其他地区援助收入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</si>
  <si>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</si>
  <si>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</si>
  <si>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</si>
  <si>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</si>
  <si>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</si>
  <si>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</si>
  <si>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</si>
  <si>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</si>
  <si>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</si>
  <si>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</si>
  <si>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</si>
  <si>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年终结转结余</t>
  </si>
  <si>
    <t>减:结转下年的支出</t>
  </si>
  <si>
    <t>净结余</t>
  </si>
  <si>
    <t>收入总计</t>
  </si>
  <si>
    <t>支出总计</t>
  </si>
  <si>
    <t>2024年渝北区木耳镇一般公共预算基本支出决算表</t>
  </si>
  <si>
    <t>经济分类科目（按“款”级经济分类科目)</t>
  </si>
  <si>
    <t>2024年一般公共预算财政拨款基本支出</t>
  </si>
  <si>
    <t>科目编码</t>
  </si>
  <si>
    <t>人员经费</t>
  </si>
  <si>
    <t>公用经费</t>
  </si>
  <si>
    <t xml:space="preserve">  机关工资福利支出</t>
  </si>
  <si>
    <t xml:space="preserve">    工资奖金津补贴</t>
  </si>
  <si>
    <t xml:space="preserve">    社会保障缴费</t>
  </si>
  <si>
    <t xml:space="preserve">    住房公积金</t>
  </si>
  <si>
    <t xml:space="preserve">    其他工资福利支出</t>
  </si>
  <si>
    <t>502</t>
  </si>
  <si>
    <t xml:space="preserve">  机关商品和服务支出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</si>
  <si>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</si>
  <si>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</si>
  <si>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</si>
  <si>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</si>
  <si>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</si>
  <si>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</si>
  <si>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</si>
  <si>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</si>
  <si>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</si>
  <si>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</si>
  <si>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</si>
  <si>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</si>
  <si>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</si>
  <si>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因公出国(境)费用</t>
  </si>
  <si>
    <t>50208</t>
  </si>
  <si>
    <t xml:space="preserve">    公务用车运行维护费</t>
  </si>
  <si>
    <t>50209</t>
  </si>
  <si>
    <t xml:space="preserve">    维修(护)费</t>
  </si>
  <si>
    <t>50299</t>
  </si>
  <si>
    <t xml:space="preserve">    其他商品和服务支出</t>
  </si>
  <si>
    <t>503</t>
  </si>
  <si>
    <t xml:space="preserve">  机关资本性支出(一)</t>
  </si>
  <si>
    <t>50301</t>
  </si>
  <si>
    <t xml:space="preserve">    房屋建筑物购建</t>
  </si>
  <si>
    <t>50302</t>
  </si>
  <si>
    <t xml:space="preserve">    基础设施建设</t>
  </si>
  <si>
    <t>50303</t>
  </si>
  <si>
    <t xml:space="preserve">    公务用车购置</t>
  </si>
  <si>
    <t>50305</t>
  </si>
  <si>
    <t xml:space="preserve">    土地征迁补偿和安置支出</t>
  </si>
  <si>
    <t>50306</t>
  </si>
  <si>
    <t xml:space="preserve">    设备购置</t>
  </si>
  <si>
    <t>50307</t>
  </si>
  <si>
    <t xml:space="preserve">    大型修缮</t>
  </si>
  <si>
    <t>50399</t>
  </si>
  <si>
    <t xml:space="preserve">    其他资本性支出</t>
  </si>
  <si>
    <t>504</t>
  </si>
  <si>
    <t xml:space="preserve">  机关资本性支出(二)</t>
  </si>
  <si>
    <t>50401</t>
  </si>
  <si>
    <t>50402</t>
  </si>
  <si>
    <t>50403</t>
  </si>
  <si>
    <t>50404</t>
  </si>
  <si>
    <t>50405</t>
  </si>
  <si>
    <t>50499</t>
  </si>
  <si>
    <t>505</t>
  </si>
  <si>
    <t xml:space="preserve">  对事业单位经常性补助</t>
  </si>
  <si>
    <t>50501</t>
  </si>
  <si>
    <t xml:space="preserve">    工资福利支出</t>
  </si>
  <si>
    <t>50502</t>
  </si>
  <si>
    <t xml:space="preserve">    商品和服务支出</t>
  </si>
  <si>
    <t>50599</t>
  </si>
  <si>
    <t xml:space="preserve">    其他对事业单位补助</t>
  </si>
  <si>
    <t>506</t>
  </si>
  <si>
    <t xml:space="preserve">  对事业单位资本性补助</t>
  </si>
  <si>
    <t>50601</t>
  </si>
  <si>
    <t xml:space="preserve">    资本性支出(一)</t>
  </si>
  <si>
    <t>50602</t>
  </si>
  <si>
    <t xml:space="preserve">    资本性支出(二)</t>
  </si>
  <si>
    <t>507</t>
  </si>
  <si>
    <t xml:space="preserve">  对企业补助</t>
  </si>
  <si>
    <t>50701</t>
  </si>
  <si>
    <t xml:space="preserve">    费用补贴</t>
  </si>
  <si>
    <t>50702</t>
  </si>
  <si>
    <t xml:space="preserve">    利息补贴</t>
  </si>
  <si>
    <t>50799</t>
  </si>
  <si>
    <t xml:space="preserve">    其他对企业补助</t>
  </si>
  <si>
    <t>508</t>
  </si>
  <si>
    <t xml:space="preserve">  对企业资本性支出</t>
  </si>
  <si>
    <t>50801</t>
  </si>
  <si>
    <t xml:space="preserve">    对企业资本性支出(一)</t>
  </si>
  <si>
    <t>50802</t>
  </si>
  <si>
    <t xml:space="preserve">    对企业资本性支出(二)</t>
  </si>
  <si>
    <t>509</t>
  </si>
  <si>
    <t xml:space="preserve">  对个人和家庭的补助</t>
  </si>
  <si>
    <t>50901</t>
  </si>
  <si>
    <t xml:space="preserve">    社会福利和救助</t>
  </si>
  <si>
    <t>50902</t>
  </si>
  <si>
    <t xml:space="preserve">    助学金</t>
  </si>
  <si>
    <t>50903</t>
  </si>
  <si>
    <t xml:space="preserve">    个人农业生产补贴</t>
  </si>
  <si>
    <t>50905</t>
  </si>
  <si>
    <t xml:space="preserve">    离退休费</t>
  </si>
  <si>
    <t>50999</t>
  </si>
  <si>
    <t xml:space="preserve">    其他对个人和家庭补助</t>
  </si>
  <si>
    <t>510</t>
  </si>
  <si>
    <t xml:space="preserve">  对社会保障基金补助</t>
  </si>
  <si>
    <t>51002</t>
  </si>
  <si>
    <t xml:space="preserve">    对社会保障基金补助</t>
  </si>
  <si>
    <t>51003</t>
  </si>
  <si>
    <t xml:space="preserve">    补充全国社会保障基金</t>
  </si>
  <si>
    <t>511</t>
  </si>
  <si>
    <t xml:space="preserve">  债务利息及费用支出</t>
  </si>
  <si>
    <t>51101</t>
  </si>
  <si>
    <t xml:space="preserve">    国内债务付息</t>
  </si>
  <si>
    <t>51102</t>
  </si>
  <si>
    <t xml:space="preserve">    国外债务付息</t>
  </si>
  <si>
    <t>51103</t>
  </si>
  <si>
    <t xml:space="preserve">    国内债务发行费用</t>
  </si>
  <si>
    <t>51104</t>
  </si>
  <si>
    <t xml:space="preserve">    国外债务发行费用</t>
  </si>
  <si>
    <t>599</t>
  </si>
  <si>
    <t xml:space="preserve">  其他支出</t>
  </si>
  <si>
    <t>59906</t>
  </si>
  <si>
    <t xml:space="preserve">    赠与</t>
  </si>
  <si>
    <t>59907</t>
  </si>
  <si>
    <t xml:space="preserve">    国家赔偿费用支出</t>
  </si>
  <si>
    <t>59908</t>
  </si>
  <si>
    <t xml:space="preserve">    对民间非营利组织和群众性自治组织补贴</t>
  </si>
  <si>
    <t>59999</t>
  </si>
  <si>
    <t>2024年重庆市渝北区政府债务限额及余额决算情况表</t>
  </si>
  <si>
    <t>单位：亿元</t>
  </si>
  <si>
    <t>地   区</t>
  </si>
  <si>
    <t>2024年债务限额</t>
  </si>
  <si>
    <t>2024年债务余额</t>
  </si>
  <si>
    <t>小计</t>
  </si>
  <si>
    <t>一般债务</t>
  </si>
  <si>
    <t>专项债务</t>
  </si>
  <si>
    <t>渝北区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</si>
</sst>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0.00_ "/>
    <numFmt numFmtId="180" formatCode="_(\¥* #,##0_);_(\¥* \(#,##0\);_(\¥* &quot;-&quot;_);_(@_)"/>
    <numFmt numFmtId="181" formatCode="#,##0.0"/>
    <numFmt numFmtId="182" formatCode="#,##0.00_ "/>
    <numFmt numFmtId="183" formatCode="0_ "/>
    <numFmt numFmtId="184" formatCode="0.00_);[Red]\(0.00\)"/>
    <numFmt numFmtId="185" formatCode="0.0_ "/>
    <numFmt numFmtId="186" formatCode="0_);[Red]\(0\)"/>
  </numFmts>
  <fonts count="9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_GBK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12"/>
      <name val="方正仿宋_GBK"/>
      <charset val="134"/>
    </font>
    <font>
      <sz val="9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2"/>
      <color theme="1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9"/>
      <color indexed="9"/>
      <name val="宋体"/>
      <charset val="134"/>
    </font>
    <font>
      <sz val="11"/>
      <color indexed="42"/>
      <name val="宋体"/>
      <charset val="134"/>
    </font>
    <font>
      <sz val="10"/>
      <name val="Arial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9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52"/>
      <name val="宋体"/>
      <charset val="134"/>
    </font>
    <font>
      <b/>
      <sz val="12"/>
      <color indexed="10"/>
      <name val="宋体"/>
      <charset val="134"/>
    </font>
    <font>
      <b/>
      <sz val="9"/>
      <color indexed="52"/>
      <name val="宋体"/>
      <charset val="134"/>
    </font>
    <font>
      <b/>
      <sz val="11"/>
      <color indexed="9"/>
      <name val="宋体"/>
      <charset val="134"/>
    </font>
    <font>
      <b/>
      <sz val="9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i/>
      <sz val="9"/>
      <color indexed="23"/>
      <name val="宋体"/>
      <charset val="134"/>
    </font>
    <font>
      <sz val="11"/>
      <color indexed="10"/>
      <name val="宋体"/>
      <charset val="134"/>
    </font>
    <font>
      <sz val="9"/>
      <color indexed="10"/>
      <name val="宋体"/>
      <charset val="134"/>
    </font>
    <font>
      <sz val="11"/>
      <color indexed="52"/>
      <name val="宋体"/>
      <charset val="134"/>
    </font>
    <font>
      <sz val="9"/>
      <color indexed="52"/>
      <name val="宋体"/>
      <charset val="134"/>
    </font>
    <font>
      <sz val="11"/>
      <color indexed="60"/>
      <name val="宋体"/>
      <charset val="134"/>
    </font>
    <font>
      <sz val="9"/>
      <color indexed="60"/>
      <name val="宋体"/>
      <charset val="134"/>
    </font>
    <font>
      <b/>
      <sz val="11"/>
      <color indexed="63"/>
      <name val="宋体"/>
      <charset val="134"/>
    </font>
    <font>
      <b/>
      <sz val="9"/>
      <color indexed="63"/>
      <name val="宋体"/>
      <charset val="134"/>
    </font>
    <font>
      <sz val="11"/>
      <color indexed="62"/>
      <name val="宋体"/>
      <charset val="134"/>
    </font>
    <font>
      <sz val="9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</xf>
    <xf numFmtId="176" fontId="53" fillId="0" borderId="0" applyFont="0" applyFill="0" applyBorder="0" applyAlignment="0" applyProtection="0"/>
    <xf numFmtId="37" fontId="54" fillId="0" borderId="0"/>
    <xf numFmtId="0" fontId="55" fillId="0" borderId="0"/>
    <xf numFmtId="0" fontId="56" fillId="0" borderId="0" applyNumberForma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10" fillId="0" borderId="0"/>
    <xf numFmtId="0" fontId="15" fillId="0" borderId="0"/>
    <xf numFmtId="0" fontId="53" fillId="0" borderId="0"/>
    <xf numFmtId="0" fontId="48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21" fillId="0" borderId="0"/>
    <xf numFmtId="0" fontId="1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20" fillId="0" borderId="0"/>
    <xf numFmtId="0" fontId="53" fillId="0" borderId="0"/>
    <xf numFmtId="0" fontId="70" fillId="0" borderId="0"/>
    <xf numFmtId="0" fontId="0" fillId="0" borderId="0"/>
    <xf numFmtId="0" fontId="47" fillId="0" borderId="0"/>
    <xf numFmtId="0" fontId="20" fillId="0" borderId="0"/>
    <xf numFmtId="0" fontId="71" fillId="0" borderId="0">
      <alignment vertical="center"/>
    </xf>
    <xf numFmtId="0" fontId="47" fillId="0" borderId="0" applyProtection="0"/>
    <xf numFmtId="0" fontId="6" fillId="0" borderId="0">
      <alignment vertical="center"/>
    </xf>
    <xf numFmtId="0" fontId="10" fillId="0" borderId="0">
      <alignment vertical="center"/>
    </xf>
    <xf numFmtId="0" fontId="72" fillId="40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80" fillId="53" borderId="27" applyNumberFormat="0" applyAlignment="0" applyProtection="0">
      <alignment vertical="center"/>
    </xf>
    <xf numFmtId="0" fontId="81" fillId="4" borderId="27" applyNumberFormat="0" applyAlignment="0" applyProtection="0">
      <alignment vertical="center"/>
    </xf>
    <xf numFmtId="0" fontId="82" fillId="53" borderId="27" applyNumberFormat="0" applyAlignment="0" applyProtection="0">
      <alignment vertical="center"/>
    </xf>
    <xf numFmtId="0" fontId="83" fillId="54" borderId="28" applyNumberFormat="0" applyAlignment="0" applyProtection="0">
      <alignment vertical="center"/>
    </xf>
    <xf numFmtId="0" fontId="84" fillId="54" borderId="28" applyNumberFormat="0" applyAlignment="0" applyProtection="0">
      <alignment vertical="center"/>
    </xf>
    <xf numFmtId="0" fontId="85" fillId="54" borderId="28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177" fontId="10" fillId="0" borderId="0" applyFont="0" applyFill="0" applyBorder="0" applyAlignment="0" applyProtection="0"/>
    <xf numFmtId="4" fontId="55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179" fontId="47" fillId="0" borderId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80" fontId="15" fillId="0" borderId="0"/>
    <xf numFmtId="178" fontId="47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>
      <alignment vertical="center"/>
    </xf>
    <xf numFmtId="178" fontId="53" fillId="0" borderId="0" applyFont="0" applyFill="0" applyBorder="0" applyAlignment="0">
      <protection locked="0"/>
    </xf>
    <xf numFmtId="178" fontId="20" fillId="0" borderId="0"/>
    <xf numFmtId="0" fontId="49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92" fillId="46" borderId="0" applyNumberFormat="0" applyBorder="0" applyAlignment="0" applyProtection="0">
      <alignment vertical="center"/>
    </xf>
    <xf numFmtId="0" fontId="93" fillId="46" borderId="0" applyNumberFormat="0" applyBorder="0" applyAlignment="0" applyProtection="0">
      <alignment vertical="center"/>
    </xf>
    <xf numFmtId="0" fontId="94" fillId="53" borderId="30" applyNumberFormat="0" applyAlignment="0" applyProtection="0">
      <alignment vertical="center"/>
    </xf>
    <xf numFmtId="0" fontId="95" fillId="53" borderId="30" applyNumberFormat="0" applyAlignment="0" applyProtection="0">
      <alignment vertical="center"/>
    </xf>
    <xf numFmtId="0" fontId="96" fillId="43" borderId="27" applyNumberFormat="0" applyAlignment="0" applyProtection="0">
      <alignment vertical="center"/>
    </xf>
    <xf numFmtId="0" fontId="97" fillId="43" borderId="27" applyNumberFormat="0" applyAlignment="0" applyProtection="0">
      <alignment vertical="center"/>
    </xf>
    <xf numFmtId="0" fontId="11" fillId="41" borderId="31" applyNumberFormat="0" applyFont="0" applyAlignment="0" applyProtection="0">
      <alignment vertical="center"/>
    </xf>
    <xf numFmtId="0" fontId="10" fillId="41" borderId="31" applyNumberFormat="0" applyFont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136">
      <alignment vertical="center"/>
    </xf>
    <xf numFmtId="0" fontId="2" fillId="0" borderId="0" xfId="136" applyFont="1" applyBorder="1" applyAlignment="1">
      <alignment horizontal="center" vertical="center" wrapText="1"/>
    </xf>
    <xf numFmtId="0" fontId="3" fillId="0" borderId="0" xfId="136" applyFont="1" applyBorder="1" applyAlignment="1">
      <alignment vertical="center" wrapText="1"/>
    </xf>
    <xf numFmtId="0" fontId="4" fillId="0" borderId="0" xfId="136" applyFont="1" applyBorder="1" applyAlignment="1">
      <alignment horizontal="center" vertical="center" wrapText="1"/>
    </xf>
    <xf numFmtId="0" fontId="5" fillId="0" borderId="1" xfId="136" applyFont="1" applyBorder="1" applyAlignment="1">
      <alignment horizontal="center" vertical="center" wrapText="1"/>
    </xf>
    <xf numFmtId="0" fontId="5" fillId="0" borderId="1" xfId="136" applyFont="1" applyFill="1" applyBorder="1" applyAlignment="1">
      <alignment horizontal="center" vertical="center" wrapText="1"/>
    </xf>
    <xf numFmtId="181" fontId="5" fillId="0" borderId="1" xfId="136" applyNumberFormat="1" applyFont="1" applyBorder="1" applyAlignment="1">
      <alignment horizontal="center" vertical="center" wrapText="1"/>
    </xf>
    <xf numFmtId="0" fontId="6" fillId="2" borderId="0" xfId="147" applyFill="1" applyAlignment="1"/>
    <xf numFmtId="0" fontId="6" fillId="0" borderId="0" xfId="147" applyAlignment="1"/>
    <xf numFmtId="0" fontId="7" fillId="0" borderId="0" xfId="139" applyFont="1" applyAlignment="1">
      <alignment horizontal="center" vertical="center" wrapText="1"/>
    </xf>
    <xf numFmtId="0" fontId="6" fillId="0" borderId="0" xfId="147" applyAlignment="1">
      <alignment vertical="center"/>
    </xf>
    <xf numFmtId="0" fontId="8" fillId="0" borderId="0" xfId="147" applyFont="1" applyBorder="1" applyAlignment="1">
      <alignment horizontal="right" vertical="center"/>
    </xf>
    <xf numFmtId="0" fontId="6" fillId="0" borderId="1" xfId="147" applyFont="1" applyBorder="1" applyAlignment="1">
      <alignment horizontal="center" vertical="center" wrapText="1"/>
    </xf>
    <xf numFmtId="0" fontId="6" fillId="0" borderId="1" xfId="147" applyFont="1" applyBorder="1" applyAlignment="1">
      <alignment horizontal="center" vertical="center"/>
    </xf>
    <xf numFmtId="49" fontId="6" fillId="2" borderId="1" xfId="147" applyNumberFormat="1" applyFont="1" applyFill="1" applyBorder="1" applyAlignment="1" applyProtection="1">
      <alignment vertical="center"/>
    </xf>
    <xf numFmtId="49" fontId="6" fillId="2" borderId="1" xfId="147" applyNumberFormat="1" applyFont="1" applyFill="1" applyBorder="1" applyAlignment="1" applyProtection="1">
      <alignment horizontal="center" vertical="center"/>
    </xf>
    <xf numFmtId="179" fontId="6" fillId="2" borderId="1" xfId="147" applyNumberFormat="1" applyFont="1" applyFill="1" applyBorder="1" applyAlignment="1" applyProtection="1">
      <alignment horizontal="center" vertical="center"/>
    </xf>
    <xf numFmtId="0" fontId="9" fillId="2" borderId="1" xfId="133" applyNumberFormat="1" applyFont="1" applyFill="1" applyBorder="1" applyAlignment="1">
      <alignment horizontal="left" vertical="center"/>
    </xf>
    <xf numFmtId="0" fontId="9" fillId="2" borderId="1" xfId="133" applyNumberFormat="1" applyFont="1" applyFill="1" applyBorder="1" applyAlignment="1" applyProtection="1">
      <alignment horizontal="left" vertical="center"/>
    </xf>
    <xf numFmtId="0" fontId="9" fillId="2" borderId="1" xfId="133" applyFont="1" applyFill="1" applyBorder="1" applyAlignment="1">
      <alignment horizontal="left" vertical="center"/>
    </xf>
    <xf numFmtId="179" fontId="6" fillId="2" borderId="0" xfId="147" applyNumberFormat="1" applyFill="1" applyAlignment="1"/>
    <xf numFmtId="179" fontId="10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33" applyFont="1" applyFill="1" applyBorder="1" applyAlignment="1">
      <alignment vertical="center"/>
    </xf>
    <xf numFmtId="179" fontId="11" fillId="2" borderId="1" xfId="130" applyNumberFormat="1" applyFont="1" applyFill="1" applyBorder="1" applyAlignment="1">
      <alignment horizontal="center" vertical="center" shrinkToFit="1"/>
    </xf>
    <xf numFmtId="179" fontId="6" fillId="2" borderId="1" xfId="147" applyNumberFormat="1" applyFont="1" applyFill="1" applyBorder="1" applyAlignment="1">
      <alignment horizontal="center"/>
    </xf>
    <xf numFmtId="182" fontId="10" fillId="0" borderId="1" xfId="0" applyNumberFormat="1" applyFont="1" applyFill="1" applyBorder="1" applyAlignment="1" applyProtection="1">
      <alignment horizontal="center" vertical="center" wrapText="1"/>
    </xf>
    <xf numFmtId="4" fontId="6" fillId="2" borderId="0" xfId="147" applyNumberFormat="1" applyFill="1" applyAlignment="1"/>
    <xf numFmtId="182" fontId="6" fillId="2" borderId="0" xfId="147" applyNumberFormat="1" applyFill="1" applyAlignment="1"/>
    <xf numFmtId="183" fontId="6" fillId="2" borderId="0" xfId="147" applyNumberFormat="1" applyFill="1" applyAlignment="1"/>
    <xf numFmtId="0" fontId="9" fillId="2" borderId="1" xfId="133" applyFont="1" applyFill="1" applyBorder="1" applyAlignment="1">
      <alignment horizontal="left" vertical="center" shrinkToFit="1"/>
    </xf>
    <xf numFmtId="179" fontId="11" fillId="2" borderId="1" xfId="128" applyNumberFormat="1" applyFont="1" applyFill="1" applyBorder="1" applyAlignment="1">
      <alignment horizontal="center" vertical="center"/>
    </xf>
    <xf numFmtId="0" fontId="6" fillId="2" borderId="0" xfId="147" applyFill="1" applyAlignment="1">
      <alignment horizontal="right"/>
    </xf>
    <xf numFmtId="0" fontId="6" fillId="0" borderId="0" xfId="147" applyAlignment="1">
      <alignment horizontal="righ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179" fontId="6" fillId="0" borderId="1" xfId="0" applyNumberFormat="1" applyFont="1" applyBorder="1" applyAlignment="1">
      <alignment horizontal="left" vertical="center"/>
    </xf>
    <xf numFmtId="179" fontId="6" fillId="0" borderId="1" xfId="0" applyNumberFormat="1" applyFont="1" applyBorder="1" applyAlignment="1">
      <alignment vertical="center" shrinkToFit="1"/>
    </xf>
    <xf numFmtId="179" fontId="6" fillId="0" borderId="1" xfId="0" applyNumberFormat="1" applyFont="1" applyBorder="1" applyAlignment="1">
      <alignment vertical="center"/>
    </xf>
    <xf numFmtId="179" fontId="11" fillId="0" borderId="1" xfId="138" applyNumberFormat="1" applyFont="1" applyFill="1" applyBorder="1" applyAlignment="1">
      <alignment horizontal="left" vertical="center"/>
    </xf>
    <xf numFmtId="179" fontId="11" fillId="0" borderId="1" xfId="138" applyNumberFormat="1" applyFont="1" applyBorder="1" applyAlignment="1">
      <alignment horizontal="left" vertical="center"/>
    </xf>
    <xf numFmtId="184" fontId="11" fillId="2" borderId="1" xfId="128" applyNumberFormat="1" applyFont="1" applyFill="1" applyBorder="1" applyAlignment="1" applyProtection="1">
      <alignment horizontal="left" vertical="center"/>
      <protection locked="0"/>
    </xf>
    <xf numFmtId="179" fontId="6" fillId="2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vertical="center" shrinkToFit="1"/>
    </xf>
    <xf numFmtId="184" fontId="11" fillId="0" borderId="1" xfId="128" applyNumberFormat="1" applyFont="1" applyBorder="1" applyAlignment="1" applyProtection="1">
      <alignment horizontal="left" vertical="center"/>
      <protection locked="0"/>
    </xf>
    <xf numFmtId="179" fontId="11" fillId="2" borderId="1" xfId="138" applyNumberFormat="1" applyFont="1" applyFill="1" applyBorder="1" applyAlignment="1">
      <alignment horizontal="left" vertical="center"/>
    </xf>
    <xf numFmtId="179" fontId="11" fillId="0" borderId="1" xfId="177" applyNumberFormat="1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shrinkToFit="1"/>
    </xf>
    <xf numFmtId="179" fontId="11" fillId="0" borderId="1" xfId="148" applyNumberFormat="1" applyFont="1" applyFill="1" applyBorder="1" applyAlignment="1">
      <alignment horizontal="center" vertical="center"/>
    </xf>
    <xf numFmtId="182" fontId="11" fillId="0" borderId="1" xfId="133" applyNumberFormat="1" applyFont="1" applyBorder="1" applyAlignment="1" applyProtection="1">
      <alignment horizontal="left" vertical="center"/>
    </xf>
    <xf numFmtId="184" fontId="11" fillId="0" borderId="1" xfId="128" applyNumberFormat="1" applyFont="1" applyBorder="1" applyAlignment="1" applyProtection="1">
      <alignment horizontal="left" vertical="center"/>
    </xf>
    <xf numFmtId="182" fontId="11" fillId="0" borderId="1" xfId="128" applyNumberFormat="1" applyFont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82" fontId="0" fillId="0" borderId="1" xfId="0" applyNumberFormat="1" applyFont="1" applyFill="1" applyBorder="1">
      <alignment vertical="center"/>
    </xf>
    <xf numFmtId="0" fontId="14" fillId="0" borderId="1" xfId="0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right" vertical="center" shrinkToFit="1"/>
    </xf>
    <xf numFmtId="0" fontId="18" fillId="0" borderId="1" xfId="0" applyFont="1" applyFill="1" applyBorder="1" applyAlignment="1">
      <alignment horizontal="left" vertical="center" shrinkToFit="1"/>
    </xf>
    <xf numFmtId="4" fontId="19" fillId="0" borderId="1" xfId="0" applyNumberFormat="1" applyFont="1" applyFill="1" applyBorder="1" applyAlignment="1">
      <alignment horizontal="right" vertical="center" shrinkToFit="1"/>
    </xf>
    <xf numFmtId="0" fontId="19" fillId="0" borderId="1" xfId="0" applyFont="1" applyFill="1" applyBorder="1" applyAlignment="1">
      <alignment horizontal="left" vertical="center" shrinkToFit="1"/>
    </xf>
    <xf numFmtId="4" fontId="9" fillId="0" borderId="1" xfId="0" applyNumberFormat="1" applyFont="1" applyFill="1" applyBorder="1" applyAlignment="1">
      <alignment horizontal="right" vertical="center" shrinkToFit="1"/>
    </xf>
    <xf numFmtId="0" fontId="20" fillId="0" borderId="0" xfId="144"/>
    <xf numFmtId="0" fontId="7" fillId="0" borderId="0" xfId="144" applyFont="1" applyAlignment="1">
      <alignment horizontal="center"/>
    </xf>
    <xf numFmtId="0" fontId="9" fillId="0" borderId="0" xfId="134" applyFont="1" applyBorder="1" applyAlignment="1">
      <alignment horizontal="left" vertical="center"/>
    </xf>
    <xf numFmtId="0" fontId="9" fillId="0" borderId="0" xfId="134" applyFont="1" applyBorder="1" applyAlignment="1">
      <alignment vertical="center"/>
    </xf>
    <xf numFmtId="0" fontId="15" fillId="0" borderId="0" xfId="144" applyFont="1"/>
    <xf numFmtId="0" fontId="15" fillId="0" borderId="1" xfId="144" applyFont="1" applyFill="1" applyBorder="1" applyAlignment="1">
      <alignment horizontal="center" vertical="center" shrinkToFit="1"/>
    </xf>
    <xf numFmtId="0" fontId="15" fillId="0" borderId="1" xfId="144" applyFont="1" applyFill="1" applyBorder="1" applyAlignment="1">
      <alignment horizontal="center" vertical="center" wrapText="1"/>
    </xf>
    <xf numFmtId="0" fontId="15" fillId="0" borderId="3" xfId="144" applyFont="1" applyFill="1" applyBorder="1" applyAlignment="1">
      <alignment horizontal="center" vertical="center" wrapText="1"/>
    </xf>
    <xf numFmtId="0" fontId="15" fillId="0" borderId="1" xfId="144" applyFont="1" applyFill="1" applyBorder="1" applyAlignment="1">
      <alignment horizontal="left" vertical="center" shrinkToFit="1"/>
    </xf>
    <xf numFmtId="179" fontId="21" fillId="0" borderId="1" xfId="144" applyNumberFormat="1" applyFont="1" applyFill="1" applyBorder="1" applyAlignment="1">
      <alignment horizontal="center" vertical="center" shrinkToFit="1"/>
    </xf>
    <xf numFmtId="179" fontId="21" fillId="0" borderId="3" xfId="144" applyNumberFormat="1" applyFont="1" applyFill="1" applyBorder="1" applyAlignment="1">
      <alignment horizontal="center" vertical="center" shrinkToFit="1"/>
    </xf>
    <xf numFmtId="0" fontId="20" fillId="0" borderId="1" xfId="144" applyFont="1" applyFill="1" applyBorder="1"/>
    <xf numFmtId="185" fontId="20" fillId="0" borderId="0" xfId="144" applyNumberFormat="1"/>
    <xf numFmtId="179" fontId="11" fillId="3" borderId="4" xfId="140" applyNumberFormat="1" applyFont="1" applyFill="1" applyBorder="1" applyAlignment="1">
      <alignment horizontal="center" vertical="center" shrinkToFit="1"/>
    </xf>
    <xf numFmtId="0" fontId="22" fillId="0" borderId="1" xfId="144" applyFont="1" applyFill="1" applyBorder="1" applyAlignment="1">
      <alignment wrapText="1"/>
    </xf>
    <xf numFmtId="0" fontId="19" fillId="0" borderId="0" xfId="134" applyFont="1" applyAlignment="1">
      <alignment vertical="center"/>
    </xf>
    <xf numFmtId="0" fontId="10" fillId="0" borderId="0" xfId="134" applyAlignment="1">
      <alignment vertical="center"/>
    </xf>
    <xf numFmtId="0" fontId="2" fillId="0" borderId="0" xfId="148" applyFont="1" applyAlignment="1">
      <alignment horizontal="center"/>
    </xf>
    <xf numFmtId="0" fontId="9" fillId="0" borderId="0" xfId="134" applyFont="1" applyBorder="1" applyAlignment="1">
      <alignment horizontal="center" vertical="center"/>
    </xf>
    <xf numFmtId="0" fontId="9" fillId="0" borderId="0" xfId="148" applyFont="1" applyAlignment="1">
      <alignment vertical="center"/>
    </xf>
    <xf numFmtId="0" fontId="18" fillId="0" borderId="1" xfId="148" applyFont="1" applyBorder="1" applyAlignment="1">
      <alignment horizontal="center" vertical="center"/>
    </xf>
    <xf numFmtId="0" fontId="23" fillId="0" borderId="1" xfId="148" applyFont="1" applyBorder="1" applyAlignment="1">
      <alignment horizontal="center" vertical="center"/>
    </xf>
    <xf numFmtId="0" fontId="23" fillId="0" borderId="1" xfId="148" applyFont="1" applyBorder="1" applyAlignment="1">
      <alignment horizontal="center" vertical="center" wrapText="1"/>
    </xf>
    <xf numFmtId="0" fontId="23" fillId="0" borderId="1" xfId="148" applyFont="1" applyFill="1" applyBorder="1" applyAlignment="1">
      <alignment horizontal="center" vertical="center"/>
    </xf>
    <xf numFmtId="183" fontId="23" fillId="0" borderId="1" xfId="177" applyNumberFormat="1" applyFont="1" applyFill="1" applyBorder="1" applyAlignment="1">
      <alignment vertical="center"/>
    </xf>
    <xf numFmtId="185" fontId="23" fillId="0" borderId="1" xfId="177" applyNumberFormat="1" applyFont="1" applyFill="1" applyBorder="1" applyAlignment="1">
      <alignment horizontal="right" vertical="center"/>
    </xf>
    <xf numFmtId="183" fontId="23" fillId="0" borderId="1" xfId="148" applyNumberFormat="1" applyFont="1" applyFill="1" applyBorder="1" applyAlignment="1">
      <alignment vertical="center"/>
    </xf>
    <xf numFmtId="0" fontId="23" fillId="0" borderId="1" xfId="148" applyFont="1" applyBorder="1" applyAlignment="1">
      <alignment horizontal="left" vertical="center"/>
    </xf>
    <xf numFmtId="0" fontId="23" fillId="0" borderId="1" xfId="148" applyFont="1" applyFill="1" applyBorder="1" applyAlignment="1">
      <alignment vertical="center"/>
    </xf>
    <xf numFmtId="0" fontId="11" fillId="0" borderId="1" xfId="148" applyFont="1" applyFill="1" applyBorder="1" applyAlignment="1">
      <alignment horizontal="left" vertical="center" indent="1"/>
    </xf>
    <xf numFmtId="183" fontId="11" fillId="0" borderId="1" xfId="177" applyNumberFormat="1" applyFont="1" applyFill="1" applyBorder="1" applyAlignment="1">
      <alignment vertical="center"/>
    </xf>
    <xf numFmtId="185" fontId="11" fillId="0" borderId="1" xfId="177" applyNumberFormat="1" applyFont="1" applyFill="1" applyBorder="1" applyAlignment="1">
      <alignment horizontal="right" vertical="center"/>
    </xf>
    <xf numFmtId="183" fontId="11" fillId="4" borderId="1" xfId="148" applyNumberFormat="1" applyFont="1" applyFill="1" applyBorder="1">
      <alignment vertical="center"/>
    </xf>
    <xf numFmtId="0" fontId="11" fillId="0" borderId="1" xfId="148" applyFont="1" applyFill="1" applyBorder="1" applyAlignment="1">
      <alignment horizontal="left" vertical="center" indent="2"/>
    </xf>
    <xf numFmtId="0" fontId="23" fillId="0" borderId="1" xfId="148" applyFont="1" applyFill="1" applyBorder="1" applyAlignment="1">
      <alignment horizontal="left" vertical="center"/>
    </xf>
    <xf numFmtId="183" fontId="23" fillId="0" borderId="1" xfId="148" applyNumberFormat="1" applyFont="1" applyFill="1" applyBorder="1">
      <alignment vertical="center"/>
    </xf>
    <xf numFmtId="0" fontId="11" fillId="0" borderId="1" xfId="148" applyFont="1" applyFill="1" applyBorder="1" applyAlignment="1">
      <alignment vertical="center"/>
    </xf>
    <xf numFmtId="183" fontId="11" fillId="0" borderId="1" xfId="148" applyNumberFormat="1" applyFont="1" applyFill="1" applyBorder="1">
      <alignment vertical="center"/>
    </xf>
    <xf numFmtId="0" fontId="11" fillId="0" borderId="1" xfId="148" applyFont="1" applyFill="1" applyBorder="1" applyAlignment="1" applyProtection="1">
      <alignment vertical="center"/>
      <protection locked="0"/>
    </xf>
    <xf numFmtId="0" fontId="9" fillId="0" borderId="0" xfId="134" applyFont="1" applyAlignment="1">
      <alignment vertical="center"/>
    </xf>
    <xf numFmtId="183" fontId="10" fillId="0" borderId="0" xfId="134" applyNumberFormat="1" applyAlignment="1">
      <alignment vertical="center"/>
    </xf>
    <xf numFmtId="0" fontId="9" fillId="0" borderId="0" xfId="148" applyFont="1" applyBorder="1" applyAlignment="1">
      <alignment horizontal="center" vertical="center"/>
    </xf>
    <xf numFmtId="0" fontId="10" fillId="0" borderId="0" xfId="134" applyFill="1" applyAlignment="1">
      <alignment vertical="center"/>
    </xf>
    <xf numFmtId="0" fontId="2" fillId="0" borderId="0" xfId="148" applyFont="1" applyFill="1" applyAlignment="1">
      <alignment horizontal="center"/>
    </xf>
    <xf numFmtId="0" fontId="9" fillId="0" borderId="0" xfId="134" applyFont="1" applyFill="1" applyBorder="1" applyAlignment="1">
      <alignment horizontal="center" vertical="center"/>
    </xf>
    <xf numFmtId="0" fontId="18" fillId="0" borderId="1" xfId="148" applyFont="1" applyFill="1" applyBorder="1" applyAlignment="1">
      <alignment horizontal="center" vertical="center"/>
    </xf>
    <xf numFmtId="0" fontId="23" fillId="0" borderId="1" xfId="148" applyFont="1" applyFill="1" applyBorder="1" applyAlignment="1">
      <alignment horizontal="center" vertical="center" wrapText="1"/>
    </xf>
    <xf numFmtId="179" fontId="23" fillId="0" borderId="1" xfId="177" applyNumberFormat="1" applyFont="1" applyFill="1" applyBorder="1" applyAlignment="1">
      <alignment vertical="center"/>
    </xf>
    <xf numFmtId="10" fontId="11" fillId="0" borderId="1" xfId="177" applyNumberFormat="1" applyFont="1" applyFill="1" applyBorder="1" applyAlignment="1">
      <alignment vertical="center"/>
    </xf>
    <xf numFmtId="179" fontId="23" fillId="0" borderId="1" xfId="148" applyNumberFormat="1" applyFont="1" applyFill="1" applyBorder="1" applyAlignment="1">
      <alignment horizontal="center" vertical="center"/>
    </xf>
    <xf numFmtId="179" fontId="23" fillId="0" borderId="1" xfId="148" applyNumberFormat="1" applyFont="1" applyFill="1" applyBorder="1" applyAlignment="1">
      <alignment vertical="center"/>
    </xf>
    <xf numFmtId="179" fontId="11" fillId="0" borderId="1" xfId="177" applyNumberFormat="1" applyFont="1" applyFill="1" applyBorder="1" applyAlignment="1">
      <alignment vertical="center"/>
    </xf>
    <xf numFmtId="179" fontId="11" fillId="0" borderId="1" xfId="148" applyNumberFormat="1" applyFont="1" applyFill="1" applyBorder="1" applyAlignment="1">
      <alignment horizontal="left" vertical="center" indent="1"/>
    </xf>
    <xf numFmtId="179" fontId="11" fillId="0" borderId="1" xfId="148" applyNumberFormat="1" applyFont="1" applyFill="1" applyBorder="1">
      <alignment vertical="center"/>
    </xf>
    <xf numFmtId="179" fontId="11" fillId="4" borderId="1" xfId="148" applyNumberFormat="1" applyFont="1" applyFill="1" applyBorder="1">
      <alignment vertical="center"/>
    </xf>
    <xf numFmtId="179" fontId="23" fillId="0" borderId="1" xfId="148" applyNumberFormat="1" applyFont="1" applyFill="1" applyBorder="1" applyAlignment="1">
      <alignment horizontal="left" vertical="center"/>
    </xf>
    <xf numFmtId="179" fontId="23" fillId="0" borderId="1" xfId="148" applyNumberFormat="1" applyFont="1" applyFill="1" applyBorder="1">
      <alignment vertical="center"/>
    </xf>
    <xf numFmtId="179" fontId="11" fillId="0" borderId="1" xfId="148" applyNumberFormat="1" applyFont="1" applyFill="1" applyBorder="1" applyAlignment="1">
      <alignment vertical="center"/>
    </xf>
    <xf numFmtId="0" fontId="9" fillId="0" borderId="0" xfId="148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84" fontId="10" fillId="0" borderId="0" xfId="134" applyNumberFormat="1" applyAlignment="1">
      <alignment vertical="center"/>
    </xf>
    <xf numFmtId="179" fontId="10" fillId="0" borderId="0" xfId="134" applyNumberFormat="1" applyAlignment="1">
      <alignment vertical="center"/>
    </xf>
    <xf numFmtId="0" fontId="10" fillId="0" borderId="0" xfId="134" applyAlignment="1">
      <alignment horizontal="center" vertical="center"/>
    </xf>
    <xf numFmtId="0" fontId="10" fillId="0" borderId="0" xfId="134" applyFill="1" applyAlignment="1">
      <alignment horizontal="center" vertical="center"/>
    </xf>
    <xf numFmtId="0" fontId="10" fillId="0" borderId="0" xfId="134" applyFill="1" applyAlignment="1">
      <alignment horizontal="left" vertical="center"/>
    </xf>
    <xf numFmtId="186" fontId="10" fillId="0" borderId="0" xfId="134" applyNumberFormat="1" applyAlignment="1">
      <alignment vertical="center"/>
    </xf>
    <xf numFmtId="0" fontId="9" fillId="0" borderId="0" xfId="148" applyFont="1" applyAlignment="1">
      <alignment horizontal="center" vertical="center"/>
    </xf>
    <xf numFmtId="179" fontId="23" fillId="0" borderId="1" xfId="177" applyNumberFormat="1" applyFont="1" applyFill="1" applyBorder="1" applyAlignment="1">
      <alignment horizontal="center" vertical="center"/>
    </xf>
    <xf numFmtId="10" fontId="11" fillId="0" borderId="1" xfId="134" applyNumberFormat="1" applyFont="1" applyFill="1" applyBorder="1" applyAlignment="1">
      <alignment horizontal="center" vertical="center"/>
    </xf>
    <xf numFmtId="0" fontId="11" fillId="0" borderId="1" xfId="148" applyFont="1" applyFill="1" applyBorder="1" applyAlignment="1">
      <alignment horizontal="left" vertical="center" indent="2" shrinkToFit="1"/>
    </xf>
    <xf numFmtId="179" fontId="11" fillId="4" borderId="1" xfId="148" applyNumberFormat="1" applyFont="1" applyFill="1" applyBorder="1" applyAlignment="1">
      <alignment horizontal="center" vertical="center"/>
    </xf>
    <xf numFmtId="0" fontId="11" fillId="0" borderId="1" xfId="148" applyFont="1" applyBorder="1" applyAlignment="1">
      <alignment horizontal="left" vertical="center"/>
    </xf>
    <xf numFmtId="0" fontId="11" fillId="0" borderId="5" xfId="148" applyFont="1" applyBorder="1" applyAlignment="1">
      <alignment horizontal="left" vertical="center"/>
    </xf>
    <xf numFmtId="183" fontId="10" fillId="0" borderId="0" xfId="134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86" fontId="10" fillId="0" borderId="0" xfId="134" applyNumberFormat="1" applyAlignment="1">
      <alignment horizontal="center" vertical="center"/>
    </xf>
    <xf numFmtId="186" fontId="19" fillId="0" borderId="0" xfId="134" applyNumberFormat="1" applyFont="1" applyAlignment="1">
      <alignment vertical="center"/>
    </xf>
    <xf numFmtId="10" fontId="6" fillId="0" borderId="1" xfId="0" applyNumberFormat="1" applyFont="1" applyFill="1" applyBorder="1" applyAlignment="1">
      <alignment horizontal="left" vertical="center"/>
    </xf>
    <xf numFmtId="0" fontId="11" fillId="0" borderId="0" xfId="134" applyFont="1" applyFill="1" applyAlignment="1">
      <alignment horizontal="left" vertical="center"/>
    </xf>
    <xf numFmtId="0" fontId="23" fillId="0" borderId="1" xfId="148" applyFont="1" applyFill="1" applyBorder="1" applyAlignment="1" applyProtection="1">
      <alignment horizontal="center" vertical="center"/>
      <protection locked="0"/>
    </xf>
    <xf numFmtId="179" fontId="23" fillId="0" borderId="1" xfId="148" applyNumberFormat="1" applyFont="1" applyFill="1" applyBorder="1" applyAlignment="1" applyProtection="1">
      <alignment vertical="center"/>
      <protection locked="0"/>
    </xf>
    <xf numFmtId="183" fontId="23" fillId="0" borderId="6" xfId="177" applyNumberFormat="1" applyFont="1" applyFill="1" applyBorder="1" applyAlignment="1">
      <alignment vertical="center"/>
    </xf>
    <xf numFmtId="183" fontId="11" fillId="0" borderId="6" xfId="177" applyNumberFormat="1" applyFont="1" applyFill="1" applyBorder="1" applyAlignment="1">
      <alignment vertical="center"/>
    </xf>
    <xf numFmtId="0" fontId="11" fillId="0" borderId="1" xfId="148" applyFont="1" applyFill="1" applyBorder="1" applyAlignment="1" applyProtection="1">
      <alignment horizontal="left" vertical="center" indent="2"/>
      <protection locked="0"/>
    </xf>
    <xf numFmtId="182" fontId="11" fillId="0" borderId="7" xfId="175" applyNumberFormat="1" applyFont="1" applyBorder="1" applyAlignment="1" applyProtection="1">
      <alignment horizontal="right" vertical="center"/>
      <protection locked="0"/>
    </xf>
    <xf numFmtId="0" fontId="11" fillId="0" borderId="1" xfId="148" applyFont="1" applyFill="1" applyBorder="1" applyAlignment="1" applyProtection="1">
      <alignment horizontal="left" vertical="center" indent="1"/>
      <protection locked="0"/>
    </xf>
    <xf numFmtId="184" fontId="11" fillId="0" borderId="1" xfId="133" applyNumberFormat="1" applyFont="1" applyFill="1" applyBorder="1" applyAlignment="1" applyProtection="1">
      <alignment vertical="center"/>
      <protection locked="0"/>
    </xf>
    <xf numFmtId="182" fontId="11" fillId="0" borderId="1" xfId="133" applyNumberFormat="1" applyFont="1" applyFill="1" applyBorder="1" applyAlignment="1" applyProtection="1">
      <alignment vertical="center"/>
      <protection locked="0"/>
    </xf>
    <xf numFmtId="184" fontId="11" fillId="0" borderId="7" xfId="175" applyNumberFormat="1" applyFont="1" applyBorder="1" applyAlignment="1" applyProtection="1">
      <alignment vertical="center"/>
    </xf>
    <xf numFmtId="0" fontId="10" fillId="0" borderId="1" xfId="134" applyBorder="1" applyAlignment="1">
      <alignment vertical="center"/>
    </xf>
    <xf numFmtId="179" fontId="10" fillId="0" borderId="1" xfId="134" applyNumberFormat="1" applyBorder="1" applyAlignment="1">
      <alignment vertical="center"/>
    </xf>
    <xf numFmtId="0" fontId="0" fillId="0" borderId="0" xfId="0" applyFont="1" applyFill="1">
      <alignment vertical="center"/>
    </xf>
    <xf numFmtId="0" fontId="24" fillId="2" borderId="0" xfId="133" applyFont="1" applyFill="1" applyBorder="1" applyAlignment="1">
      <alignment horizontal="center"/>
    </xf>
    <xf numFmtId="0" fontId="0" fillId="0" borderId="0" xfId="0" applyFont="1" applyFill="1" applyBorder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2" borderId="3" xfId="6" applyFont="1" applyFill="1" applyBorder="1" applyAlignment="1" applyProtection="1"/>
    <xf numFmtId="0" fontId="0" fillId="2" borderId="8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7" fillId="2" borderId="9" xfId="6" applyFont="1" applyFill="1" applyBorder="1" applyAlignment="1" applyProtection="1"/>
    <xf numFmtId="0" fontId="0" fillId="2" borderId="1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7" fillId="0" borderId="0" xfId="139" applyFont="1" applyAlignment="1" quotePrefix="1">
      <alignment horizontal="center" vertical="center" wrapText="1"/>
    </xf>
  </cellXfs>
  <cellStyles count="2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 7" xfId="50"/>
    <cellStyle name="20% - 强调文字颜色 1 2 8 3" xfId="51"/>
    <cellStyle name="20% - 强调文字颜色 1 4 4" xfId="52"/>
    <cellStyle name="20% - 强调文字颜色 2 2" xfId="53"/>
    <cellStyle name="20% - 强调文字颜色 2 2 2 2 7" xfId="54"/>
    <cellStyle name="20% - 强调文字颜色 2 2 8 3" xfId="55"/>
    <cellStyle name="20% - 强调文字颜色 2 4 4" xfId="56"/>
    <cellStyle name="20% - 强调文字颜色 3 2" xfId="57"/>
    <cellStyle name="20% - 强调文字颜色 3 2 2 2 7" xfId="58"/>
    <cellStyle name="20% - 强调文字颜色 3 2 8 3" xfId="59"/>
    <cellStyle name="20% - 强调文字颜色 3 4 4" xfId="60"/>
    <cellStyle name="20% - 强调文字颜色 4 2" xfId="61"/>
    <cellStyle name="20% - 强调文字颜色 4 2 2 2 7" xfId="62"/>
    <cellStyle name="20% - 强调文字颜色 4 2 8 3" xfId="63"/>
    <cellStyle name="20% - 强调文字颜色 4 4 4" xfId="64"/>
    <cellStyle name="20% - 强调文字颜色 5 2" xfId="65"/>
    <cellStyle name="20% - 强调文字颜色 5 2 2 2 7" xfId="66"/>
    <cellStyle name="20% - 强调文字颜色 5 4 4" xfId="67"/>
    <cellStyle name="20% - 强调文字颜色 6 4 4" xfId="68"/>
    <cellStyle name="40% - 强调文字颜色 1 4 4" xfId="69"/>
    <cellStyle name="40% - 强调文字颜色 2 4 4" xfId="70"/>
    <cellStyle name="40% - 强调文字颜色 3 2" xfId="71"/>
    <cellStyle name="40% - 强调文字颜色 3 2 2 2 7" xfId="72"/>
    <cellStyle name="40% - 强调文字颜色 3 2 8 3" xfId="73"/>
    <cellStyle name="40% - 强调文字颜色 3 4 4" xfId="74"/>
    <cellStyle name="40% - 强调文字颜色 4 2 2 2 7" xfId="75"/>
    <cellStyle name="40% - 强调文字颜色 6 2" xfId="76"/>
    <cellStyle name="40% - 强调文字颜色 6 4 4" xfId="77"/>
    <cellStyle name="60% - 强调文字颜色 1 2" xfId="78"/>
    <cellStyle name="60% - 强调文字颜色 1 2 2 2 7" xfId="79"/>
    <cellStyle name="60% - 强调文字颜色 1 2 8" xfId="80"/>
    <cellStyle name="60% - 强调文字颜色 1 4 4" xfId="81"/>
    <cellStyle name="60% - 强调文字颜色 1 6" xfId="82"/>
    <cellStyle name="60% - 强调文字颜色 2 2" xfId="83"/>
    <cellStyle name="60% - 强调文字颜色 2 2 2 2 7" xfId="84"/>
    <cellStyle name="60% - 强调文字颜色 2 2 8" xfId="85"/>
    <cellStyle name="60% - 强调文字颜色 2 4 4" xfId="86"/>
    <cellStyle name="60% - 强调文字颜色 2 6" xfId="87"/>
    <cellStyle name="60% - 强调文字颜色 3 2" xfId="88"/>
    <cellStyle name="60% - 强调文字颜色 3 2 2 2 7" xfId="89"/>
    <cellStyle name="60% - 强调文字颜色 3 2 8" xfId="90"/>
    <cellStyle name="60% - 强调文字颜色 3 4 4" xfId="91"/>
    <cellStyle name="60% - 强调文字颜色 3 6" xfId="92"/>
    <cellStyle name="60% - 强调文字颜色 4 2" xfId="93"/>
    <cellStyle name="60% - 强调文字颜色 4 2 2 2 7" xfId="94"/>
    <cellStyle name="60% - 强调文字颜色 4 2 8" xfId="95"/>
    <cellStyle name="60% - 强调文字颜色 4 4 4" xfId="96"/>
    <cellStyle name="60% - 强调文字颜色 4 6" xfId="97"/>
    <cellStyle name="60% - 强调文字颜色 5 2" xfId="98"/>
    <cellStyle name="60% - 强调文字颜色 5 4 4" xfId="99"/>
    <cellStyle name="60% - 强调文字颜色 5 6" xfId="100"/>
    <cellStyle name="60% - 强调文字颜色 6 2" xfId="101"/>
    <cellStyle name="60% - 强调文字颜色 6 2 2 2 7" xfId="102"/>
    <cellStyle name="60% - 强调文字颜色 6 4 4" xfId="103"/>
    <cellStyle name="60% - 强调文字颜色 6 6" xfId="104"/>
    <cellStyle name="ColLevel_1" xfId="105"/>
    <cellStyle name="Currency_1995" xfId="106"/>
    <cellStyle name="no dec" xfId="107"/>
    <cellStyle name="Normal_APR" xfId="108"/>
    <cellStyle name="RowLevel_1" xfId="109"/>
    <cellStyle name="百分比 2" xfId="110"/>
    <cellStyle name="百分比 3" xfId="111"/>
    <cellStyle name="标题 1 2" xfId="112"/>
    <cellStyle name="标题 1 2 2 2 7" xfId="113"/>
    <cellStyle name="标题 2 2" xfId="114"/>
    <cellStyle name="标题 2 2 2 2 7" xfId="115"/>
    <cellStyle name="标题 3 2" xfId="116"/>
    <cellStyle name="标题 3 2 2 2 7" xfId="117"/>
    <cellStyle name="标题 4 2" xfId="118"/>
    <cellStyle name="标题 4 2 2 2 7" xfId="119"/>
    <cellStyle name="标题 5" xfId="120"/>
    <cellStyle name="标题 5 2 7" xfId="121"/>
    <cellStyle name="差 2" xfId="122"/>
    <cellStyle name="差 2 2 2 7" xfId="123"/>
    <cellStyle name="差 2 8" xfId="124"/>
    <cellStyle name="差 4 4" xfId="125"/>
    <cellStyle name="差_StartUp" xfId="126"/>
    <cellStyle name="差_yb08玉峰山" xfId="127"/>
    <cellStyle name="常规 10 2 2" xfId="128"/>
    <cellStyle name="常规 10 2 2 2" xfId="129"/>
    <cellStyle name="常规 10 5" xfId="130"/>
    <cellStyle name="常规 11 7" xfId="131"/>
    <cellStyle name="常规 12 2" xfId="132"/>
    <cellStyle name="常规 16" xfId="133"/>
    <cellStyle name="常规 2" xfId="134"/>
    <cellStyle name="常规 2 10 2 2" xfId="135"/>
    <cellStyle name="常规 2 13" xfId="136"/>
    <cellStyle name="常规 2 14 2 2" xfId="137"/>
    <cellStyle name="常规 2 2" xfId="138"/>
    <cellStyle name="常规 2 3" xfId="139"/>
    <cellStyle name="常规 2 7 3" xfId="140"/>
    <cellStyle name="常规 3 6 3" xfId="141"/>
    <cellStyle name="常规 33" xfId="142"/>
    <cellStyle name="常规 33 3" xfId="143"/>
    <cellStyle name="常规 5" xfId="144"/>
    <cellStyle name="常规 5 2 2" xfId="145"/>
    <cellStyle name="常规 6" xfId="146"/>
    <cellStyle name="常规 7" xfId="147"/>
    <cellStyle name="常规_决算差额" xfId="148"/>
    <cellStyle name="好 2" xfId="149"/>
    <cellStyle name="好 2 2 2 7" xfId="150"/>
    <cellStyle name="好 2 8" xfId="151"/>
    <cellStyle name="好 4 4" xfId="152"/>
    <cellStyle name="好_StartUp" xfId="153"/>
    <cellStyle name="好_yb08玉峰山" xfId="154"/>
    <cellStyle name="汇总 2" xfId="155"/>
    <cellStyle name="汇总 2 2 2 7" xfId="156"/>
    <cellStyle name="汇总 2 9" xfId="157"/>
    <cellStyle name="汇总 4 4" xfId="158"/>
    <cellStyle name="计算 2" xfId="159"/>
    <cellStyle name="计算 2 2 2 7" xfId="160"/>
    <cellStyle name="计算 4 4" xfId="161"/>
    <cellStyle name="检查单元格 2" xfId="162"/>
    <cellStyle name="检查单元格 4 4" xfId="163"/>
    <cellStyle name="检查单元格 6" xfId="164"/>
    <cellStyle name="解释性文本 2" xfId="165"/>
    <cellStyle name="解释性文本 4 4" xfId="166"/>
    <cellStyle name="警告文本 2" xfId="167"/>
    <cellStyle name="警告文本 4 4" xfId="168"/>
    <cellStyle name="链接单元格 2" xfId="169"/>
    <cellStyle name="链接单元格 4 4" xfId="170"/>
    <cellStyle name="千分位[0]_laroux" xfId="171"/>
    <cellStyle name="千分位_97-917" xfId="172"/>
    <cellStyle name="千位分隔 10" xfId="173"/>
    <cellStyle name="千位分隔 10 2" xfId="174"/>
    <cellStyle name="千位分隔 11 3" xfId="175"/>
    <cellStyle name="千位分隔 14" xfId="176"/>
    <cellStyle name="千位分隔 2" xfId="177"/>
    <cellStyle name="千位分隔 3" xfId="178"/>
    <cellStyle name="千位分隔 3 2" xfId="179"/>
    <cellStyle name="千位分隔 4 2 2" xfId="180"/>
    <cellStyle name="千位分隔 4 4" xfId="181"/>
    <cellStyle name="千位分隔 5 2 2" xfId="182"/>
    <cellStyle name="千位分隔 7" xfId="183"/>
    <cellStyle name="千位分隔[0] 2" xfId="184"/>
    <cellStyle name="强调文字颜色 1 2" xfId="185"/>
    <cellStyle name="强调文字颜色 1 4 4" xfId="186"/>
    <cellStyle name="强调文字颜色 1 6" xfId="187"/>
    <cellStyle name="强调文字颜色 2 2" xfId="188"/>
    <cellStyle name="强调文字颜色 2 4 4" xfId="189"/>
    <cellStyle name="强调文字颜色 2 6" xfId="190"/>
    <cellStyle name="强调文字颜色 3 2" xfId="191"/>
    <cellStyle name="强调文字颜色 3 4 4" xfId="192"/>
    <cellStyle name="强调文字颜色 3 6" xfId="193"/>
    <cellStyle name="强调文字颜色 6 4 4" xfId="194"/>
    <cellStyle name="强调文字颜色 6 6" xfId="195"/>
    <cellStyle name="适中 2" xfId="196"/>
    <cellStyle name="适中 4 4" xfId="197"/>
    <cellStyle name="输出 2" xfId="198"/>
    <cellStyle name="输出 4 4" xfId="199"/>
    <cellStyle name="输入 2" xfId="200"/>
    <cellStyle name="输入 4 4" xfId="201"/>
    <cellStyle name="注释 2" xfId="202"/>
    <cellStyle name="注释 2 2 2" xfId="20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12&#24180;&#28189;&#21271;&#36130;&#25919;\2009&#25910;&#20837;&#23545;&#3613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16&#24180;\&#35843;&#25972;&#39044;&#31639;\&#31532;&#20108;&#27425;&#35843;&#25972;&#27491;&#30830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表二"/>
      <sheetName val="Define"/>
      <sheetName val="审表三"/>
      <sheetName val="审表四"/>
      <sheetName val="表一"/>
      <sheetName val="表二"/>
      <sheetName val="表三"/>
      <sheetName val="表四"/>
      <sheetName val="表五"/>
      <sheetName val="表六"/>
      <sheetName val="表八"/>
      <sheetName val="表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间审核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间审核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8" sqref="H8"/>
    </sheetView>
  </sheetViews>
  <sheetFormatPr defaultColWidth="9" defaultRowHeight="13.5" outlineLevelCol="4"/>
  <cols>
    <col min="1" max="4" width="20.625" style="68" customWidth="1"/>
    <col min="5" max="5" width="20.625" style="170" customWidth="1"/>
    <col min="6" max="9" width="9" style="68"/>
  </cols>
  <sheetData>
    <row r="1" ht="34.5" customHeight="1" spans="1:5">
      <c r="A1" s="171" t="s">
        <v>0</v>
      </c>
      <c r="B1" s="171"/>
      <c r="C1" s="171"/>
      <c r="D1" s="171"/>
      <c r="E1" s="172"/>
    </row>
    <row r="2" ht="30" customHeight="1" spans="1:5">
      <c r="A2" s="173" t="s">
        <v>1</v>
      </c>
      <c r="B2" s="173"/>
      <c r="C2" s="173"/>
      <c r="D2" s="173"/>
      <c r="E2" s="174" t="s">
        <v>2</v>
      </c>
    </row>
    <row r="3" ht="30" customHeight="1" spans="1:5">
      <c r="A3" s="175" t="s">
        <v>3</v>
      </c>
      <c r="B3" s="176"/>
      <c r="C3" s="176"/>
      <c r="D3" s="176"/>
      <c r="E3" s="177">
        <v>1</v>
      </c>
    </row>
    <row r="4" ht="30" customHeight="1" spans="1:5">
      <c r="A4" s="175" t="s">
        <v>4</v>
      </c>
      <c r="B4" s="176"/>
      <c r="C4" s="176"/>
      <c r="D4" s="176"/>
      <c r="E4" s="177">
        <v>3</v>
      </c>
    </row>
    <row r="5" ht="30" customHeight="1" spans="1:5">
      <c r="A5" s="178" t="s">
        <v>5</v>
      </c>
      <c r="B5" s="179"/>
      <c r="C5" s="179"/>
      <c r="D5" s="179"/>
      <c r="E5" s="177">
        <v>4</v>
      </c>
    </row>
    <row r="6" ht="30" customHeight="1" spans="1:5">
      <c r="A6" s="175" t="s">
        <v>6</v>
      </c>
      <c r="B6" s="176"/>
      <c r="C6" s="176"/>
      <c r="D6" s="176"/>
      <c r="E6" s="177">
        <v>5</v>
      </c>
    </row>
    <row r="7" ht="30" customHeight="1" spans="1:5">
      <c r="A7" s="175" t="s">
        <v>7</v>
      </c>
      <c r="B7" s="176"/>
      <c r="C7" s="176"/>
      <c r="D7" s="176"/>
      <c r="E7" s="177">
        <v>6</v>
      </c>
    </row>
    <row r="8" ht="30" customHeight="1" spans="1:5">
      <c r="A8" s="178" t="s">
        <v>8</v>
      </c>
      <c r="B8" s="179"/>
      <c r="C8" s="179"/>
      <c r="D8" s="179"/>
      <c r="E8" s="177">
        <v>7</v>
      </c>
    </row>
    <row r="9" ht="30" customHeight="1" spans="1:5">
      <c r="A9" s="175" t="s">
        <v>9</v>
      </c>
      <c r="B9" s="176"/>
      <c r="C9" s="176"/>
      <c r="D9" s="176"/>
      <c r="E9" s="177">
        <v>8</v>
      </c>
    </row>
    <row r="10" ht="30" customHeight="1" spans="1:5">
      <c r="A10" s="175" t="s">
        <v>10</v>
      </c>
      <c r="B10" s="176"/>
      <c r="C10" s="176"/>
      <c r="D10" s="176"/>
      <c r="E10" s="177">
        <v>12</v>
      </c>
    </row>
    <row r="11" ht="30" customHeight="1" spans="1:5">
      <c r="A11" s="175" t="s">
        <v>11</v>
      </c>
      <c r="B11" s="176"/>
      <c r="C11" s="176"/>
      <c r="D11" s="176"/>
      <c r="E11" s="177">
        <v>13</v>
      </c>
    </row>
    <row r="12" ht="30" customHeight="1" spans="1:5">
      <c r="A12" s="175" t="s">
        <v>12</v>
      </c>
      <c r="B12" s="176"/>
      <c r="C12" s="176"/>
      <c r="D12" s="176"/>
      <c r="E12" s="177">
        <v>15</v>
      </c>
    </row>
    <row r="13" ht="30" customHeight="1" spans="1:5">
      <c r="A13" s="175" t="s">
        <v>13</v>
      </c>
      <c r="B13" s="176"/>
      <c r="C13" s="176"/>
      <c r="D13" s="176"/>
      <c r="E13" s="177">
        <v>17</v>
      </c>
    </row>
    <row r="14" ht="30" customHeight="1" spans="1:5">
      <c r="A14" s="180"/>
      <c r="B14" s="180"/>
      <c r="C14" s="180"/>
      <c r="D14" s="180"/>
      <c r="E14" s="172"/>
    </row>
    <row r="15" ht="30" customHeight="1" spans="1:5">
      <c r="A15" s="180"/>
      <c r="B15" s="180"/>
      <c r="C15" s="180"/>
      <c r="D15" s="180"/>
      <c r="E15" s="172"/>
    </row>
    <row r="16" ht="30" customHeight="1" spans="1:5">
      <c r="A16" s="180"/>
      <c r="B16" s="180"/>
      <c r="C16" s="180"/>
      <c r="D16" s="180"/>
      <c r="E16" s="172"/>
    </row>
    <row r="17" ht="30" customHeight="1" spans="1:5">
      <c r="A17" s="180"/>
      <c r="B17" s="180"/>
      <c r="C17" s="180"/>
      <c r="D17" s="180"/>
      <c r="E17" s="172"/>
    </row>
    <row r="18" ht="30" customHeight="1" spans="1:4">
      <c r="A18" s="181"/>
      <c r="B18" s="181"/>
      <c r="C18" s="181"/>
      <c r="D18" s="181"/>
    </row>
    <row r="19" ht="30" customHeight="1"/>
    <row r="20" ht="30" customHeight="1"/>
    <row r="21" ht="30" customHeight="1"/>
    <row r="22" ht="30" customHeight="1"/>
    <row r="23" ht="30" customHeight="1"/>
  </sheetData>
  <mergeCells count="2">
    <mergeCell ref="A1:D1"/>
    <mergeCell ref="A2:D2"/>
  </mergeCells>
  <hyperlinks>
    <hyperlink ref="A3" location="表一!A1" display="1．2024年渝北区木耳镇财政决算表"/>
    <hyperlink ref="A4" location="表二!A1" display="2．2024年渝北区木耳镇一般公共预算收支决算表"/>
    <hyperlink ref="A5" location="表三!A1" display="3．2024年渝北区木耳镇政府性基金预算收支决算表"/>
    <hyperlink ref="A6" location="表四!A1" display="4．2024年渝北区木耳镇国有资本经营预算收支决算表"/>
    <hyperlink ref="A7" location="表五!A1" display="5．2024年渝北区木耳镇社会保险基金预算收支决算表"/>
    <hyperlink ref="A8" location="表六!A1" display="6．2024年渝北区木耳镇“三公经费”决算数据统计表"/>
    <hyperlink ref="A9" location="表七!A1" display="7．2024年渝北区木耳镇一般公共预算支出决算表"/>
    <hyperlink ref="A12" location="表十!A1" display="10．2024年渝北区木耳镇一般公共预算基本支出决算表"/>
    <hyperlink ref="A13" location="表十一!A1" display="11．2024年重庆市渝北区政府债务限额及余额决算情况表"/>
  </hyperlink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0"/>
  <sheetViews>
    <sheetView showZeros="0" workbookViewId="0">
      <pane xSplit="1" ySplit="3" topLeftCell="B73" activePane="bottomRight" state="frozen"/>
      <selection/>
      <selection pane="topRight"/>
      <selection pane="bottomLeft"/>
      <selection pane="bottomRight" activeCell="B4" sqref="B4:B5"/>
    </sheetView>
  </sheetViews>
  <sheetFormatPr defaultColWidth="9" defaultRowHeight="13.5" outlineLevelCol="3"/>
  <cols>
    <col min="1" max="1" width="36" customWidth="1"/>
    <col min="2" max="2" width="12.375" style="34" customWidth="1"/>
    <col min="3" max="3" width="32.25" customWidth="1"/>
    <col min="4" max="4" width="10.625" customWidth="1"/>
  </cols>
  <sheetData>
    <row r="1" ht="22.5" customHeight="1" spans="1:4">
      <c r="A1" s="35" t="s">
        <v>265</v>
      </c>
      <c r="B1" s="35"/>
      <c r="C1" s="35"/>
      <c r="D1" s="35"/>
    </row>
    <row r="2" ht="15.75" customHeight="1" spans="1:4">
      <c r="A2" s="36"/>
      <c r="B2" s="37" t="s">
        <v>15</v>
      </c>
      <c r="C2" s="37"/>
      <c r="D2" s="37"/>
    </row>
    <row r="3" ht="13.35" customHeight="1" spans="1:4">
      <c r="A3" s="38" t="s">
        <v>266</v>
      </c>
      <c r="B3" s="39" t="s">
        <v>128</v>
      </c>
      <c r="C3" s="38" t="s">
        <v>267</v>
      </c>
      <c r="D3" s="39" t="s">
        <v>128</v>
      </c>
    </row>
    <row r="4" ht="13.35" customHeight="1" spans="1:4">
      <c r="A4" s="40" t="s">
        <v>25</v>
      </c>
      <c r="B4" s="41">
        <v>13777476.4</v>
      </c>
      <c r="C4" s="40" t="s">
        <v>26</v>
      </c>
      <c r="D4" s="41">
        <v>135234628.67</v>
      </c>
    </row>
    <row r="5" ht="13.35" customHeight="1" spans="1:4">
      <c r="A5" s="42" t="s">
        <v>79</v>
      </c>
      <c r="B5" s="43">
        <f>B6+B13+B54</f>
        <v>120876558.3</v>
      </c>
      <c r="C5" s="44" t="s">
        <v>268</v>
      </c>
      <c r="D5" s="45">
        <f>D6+D13+D54</f>
        <v>0</v>
      </c>
    </row>
    <row r="6" ht="13.35" customHeight="1" spans="1:4">
      <c r="A6" s="42" t="s">
        <v>269</v>
      </c>
      <c r="B6" s="43">
        <f>SUM(B7:B12)</f>
        <v>0</v>
      </c>
      <c r="C6" s="44" t="s">
        <v>270</v>
      </c>
      <c r="D6" s="45">
        <v>0</v>
      </c>
    </row>
    <row r="7" ht="13.35" customHeight="1" spans="1:4">
      <c r="A7" s="42" t="s">
        <v>271</v>
      </c>
      <c r="B7" s="43"/>
      <c r="C7" s="44" t="s">
        <v>271</v>
      </c>
      <c r="D7" s="45"/>
    </row>
    <row r="8" ht="13.35" customHeight="1" spans="1:4">
      <c r="A8" s="42" t="s">
        <v>272</v>
      </c>
      <c r="B8" s="43"/>
      <c r="C8" s="44" t="s">
        <v>272</v>
      </c>
      <c r="D8" s="45"/>
    </row>
    <row r="9" ht="13.35" customHeight="1" spans="1:4">
      <c r="A9" s="42" t="s">
        <v>273</v>
      </c>
      <c r="B9" s="43"/>
      <c r="C9" s="44" t="s">
        <v>273</v>
      </c>
      <c r="D9" s="45"/>
    </row>
    <row r="10" ht="13.35" customHeight="1" spans="1:4">
      <c r="A10" s="42" t="s">
        <v>274</v>
      </c>
      <c r="B10" s="43"/>
      <c r="C10" s="44" t="s">
        <v>274</v>
      </c>
      <c r="D10" s="45"/>
    </row>
    <row r="11" ht="13.35" customHeight="1" spans="1:4">
      <c r="A11" s="42" t="s">
        <v>275</v>
      </c>
      <c r="B11" s="43"/>
      <c r="C11" s="44" t="s">
        <v>275</v>
      </c>
      <c r="D11" s="45"/>
    </row>
    <row r="12" ht="13.35" customHeight="1" spans="1:4">
      <c r="A12" s="42" t="s">
        <v>276</v>
      </c>
      <c r="B12" s="43"/>
      <c r="C12" s="44" t="s">
        <v>276</v>
      </c>
      <c r="D12" s="45"/>
    </row>
    <row r="13" ht="13.35" customHeight="1" spans="1:4">
      <c r="A13" s="42" t="s">
        <v>277</v>
      </c>
      <c r="B13" s="46">
        <f>SUM(B14:B53)</f>
        <v>64440836.22</v>
      </c>
      <c r="C13" s="44" t="s">
        <v>278</v>
      </c>
      <c r="D13" s="45">
        <f>SUM(D14:D53)</f>
        <v>0</v>
      </c>
    </row>
    <row r="14" ht="13.35" customHeight="1" spans="1:4">
      <c r="A14" s="42" t="s">
        <v>279</v>
      </c>
      <c r="B14" s="47">
        <v>56000933.5</v>
      </c>
      <c r="C14" s="44" t="s">
        <v>280</v>
      </c>
      <c r="D14" s="45"/>
    </row>
    <row r="15" ht="13.35" customHeight="1" spans="1:4">
      <c r="A15" s="42" t="s">
        <v>281</v>
      </c>
      <c r="B15" s="48"/>
      <c r="C15" s="44" t="s">
        <v>282</v>
      </c>
      <c r="D15" s="45"/>
    </row>
    <row r="16" ht="13.35" customHeight="1" spans="1:4">
      <c r="A16" s="42" t="s">
        <v>283</v>
      </c>
      <c r="B16" s="48"/>
      <c r="C16" s="44" t="s">
        <v>284</v>
      </c>
      <c r="D16" s="45"/>
    </row>
    <row r="17" ht="13.35" customHeight="1" spans="1:4">
      <c r="A17" s="42" t="s">
        <v>285</v>
      </c>
      <c r="B17" s="49"/>
      <c r="C17" s="44" t="s">
        <v>286</v>
      </c>
      <c r="D17" s="45"/>
    </row>
    <row r="18" ht="13.35" customHeight="1" spans="1:4">
      <c r="A18" s="42" t="s">
        <v>287</v>
      </c>
      <c r="B18" s="49"/>
      <c r="C18" s="44" t="s">
        <v>288</v>
      </c>
      <c r="D18" s="45"/>
    </row>
    <row r="19" ht="13.35" customHeight="1" spans="1:4">
      <c r="A19" s="42" t="s">
        <v>289</v>
      </c>
      <c r="B19" s="49"/>
      <c r="C19" s="44" t="s">
        <v>290</v>
      </c>
      <c r="D19" s="45"/>
    </row>
    <row r="20" ht="13.35" customHeight="1" spans="1:4">
      <c r="A20" s="42" t="s">
        <v>291</v>
      </c>
      <c r="B20" s="49"/>
      <c r="C20" s="44" t="s">
        <v>292</v>
      </c>
      <c r="D20" s="45"/>
    </row>
    <row r="21" ht="13.35" customHeight="1" spans="1:4">
      <c r="A21" s="42" t="s">
        <v>293</v>
      </c>
      <c r="B21" s="49"/>
      <c r="C21" s="44" t="s">
        <v>294</v>
      </c>
      <c r="D21" s="45"/>
    </row>
    <row r="22" ht="13.35" customHeight="1" spans="1:4">
      <c r="A22" s="42" t="s">
        <v>295</v>
      </c>
      <c r="B22" s="49"/>
      <c r="C22" s="44" t="s">
        <v>296</v>
      </c>
      <c r="D22" s="45"/>
    </row>
    <row r="23" ht="13.35" customHeight="1" spans="1:4">
      <c r="A23" s="42" t="s">
        <v>297</v>
      </c>
      <c r="B23" s="49"/>
      <c r="C23" s="44" t="s">
        <v>298</v>
      </c>
      <c r="D23" s="45"/>
    </row>
    <row r="24" ht="13.35" customHeight="1" spans="1:4">
      <c r="A24" s="42" t="s">
        <v>299</v>
      </c>
      <c r="B24" s="49"/>
      <c r="C24" s="50" t="s">
        <v>300</v>
      </c>
      <c r="D24" s="45"/>
    </row>
    <row r="25" ht="13.35" customHeight="1" spans="1:4">
      <c r="A25" s="42" t="s">
        <v>301</v>
      </c>
      <c r="B25" s="49"/>
      <c r="C25" s="44" t="s">
        <v>302</v>
      </c>
      <c r="D25" s="45"/>
    </row>
    <row r="26" ht="13.35" customHeight="1" spans="1:4">
      <c r="A26" s="42" t="s">
        <v>303</v>
      </c>
      <c r="B26" s="49"/>
      <c r="C26" s="44" t="s">
        <v>304</v>
      </c>
      <c r="D26" s="45"/>
    </row>
    <row r="27" ht="13.35" customHeight="1" spans="1:4">
      <c r="A27" s="42" t="s">
        <v>305</v>
      </c>
      <c r="B27" s="49"/>
      <c r="C27" s="44" t="s">
        <v>306</v>
      </c>
      <c r="D27" s="45"/>
    </row>
    <row r="28" ht="13.35" customHeight="1" spans="1:4">
      <c r="A28" s="42" t="s">
        <v>307</v>
      </c>
      <c r="B28" s="48"/>
      <c r="C28" s="44" t="s">
        <v>308</v>
      </c>
      <c r="D28" s="45"/>
    </row>
    <row r="29" ht="13.35" customHeight="1" spans="1:4">
      <c r="A29" s="42" t="s">
        <v>309</v>
      </c>
      <c r="B29" s="49"/>
      <c r="C29" s="44" t="s">
        <v>310</v>
      </c>
      <c r="D29" s="45"/>
    </row>
    <row r="30" ht="13.35" customHeight="1" spans="1:4">
      <c r="A30" s="42" t="s">
        <v>311</v>
      </c>
      <c r="B30" s="49"/>
      <c r="C30" s="44" t="s">
        <v>312</v>
      </c>
      <c r="D30" s="45"/>
    </row>
    <row r="31" ht="13.35" customHeight="1" spans="1:4">
      <c r="A31" s="42" t="s">
        <v>313</v>
      </c>
      <c r="B31" s="49"/>
      <c r="C31" s="44" t="s">
        <v>314</v>
      </c>
      <c r="D31" s="45"/>
    </row>
    <row r="32" ht="13.35" customHeight="1" spans="1:4">
      <c r="A32" s="42" t="s">
        <v>315</v>
      </c>
      <c r="B32" s="49"/>
      <c r="C32" s="44" t="s">
        <v>316</v>
      </c>
      <c r="D32" s="45"/>
    </row>
    <row r="33" ht="13.35" customHeight="1" spans="1:4">
      <c r="A33" s="42" t="s">
        <v>317</v>
      </c>
      <c r="B33" s="49"/>
      <c r="C33" s="44" t="s">
        <v>318</v>
      </c>
      <c r="D33" s="45"/>
    </row>
    <row r="34" ht="13.35" customHeight="1" spans="1:4">
      <c r="A34" s="42" t="s">
        <v>319</v>
      </c>
      <c r="B34" s="49"/>
      <c r="C34" s="44" t="s">
        <v>320</v>
      </c>
      <c r="D34" s="45"/>
    </row>
    <row r="35" ht="13.35" customHeight="1" spans="1:4">
      <c r="A35" s="42" t="s">
        <v>321</v>
      </c>
      <c r="B35" s="43"/>
      <c r="C35" s="44" t="s">
        <v>322</v>
      </c>
      <c r="D35" s="45"/>
    </row>
    <row r="36" ht="13.35" customHeight="1" spans="1:4">
      <c r="A36" s="42" t="s">
        <v>323</v>
      </c>
      <c r="B36" s="43"/>
      <c r="C36" s="44" t="s">
        <v>324</v>
      </c>
      <c r="D36" s="45"/>
    </row>
    <row r="37" ht="13.35" customHeight="1" spans="1:4">
      <c r="A37" s="42" t="s">
        <v>325</v>
      </c>
      <c r="B37" s="43"/>
      <c r="C37" s="44" t="s">
        <v>326</v>
      </c>
      <c r="D37" s="45"/>
    </row>
    <row r="38" ht="13.35" customHeight="1" spans="1:4">
      <c r="A38" s="42" t="s">
        <v>327</v>
      </c>
      <c r="B38" s="43"/>
      <c r="C38" s="44" t="s">
        <v>328</v>
      </c>
      <c r="D38" s="45"/>
    </row>
    <row r="39" ht="13.35" customHeight="1" spans="1:4">
      <c r="A39" s="42" t="s">
        <v>329</v>
      </c>
      <c r="B39" s="43"/>
      <c r="C39" s="44" t="s">
        <v>330</v>
      </c>
      <c r="D39" s="45"/>
    </row>
    <row r="40" ht="13.35" customHeight="1" spans="1:4">
      <c r="A40" s="42" t="s">
        <v>331</v>
      </c>
      <c r="B40" s="43"/>
      <c r="C40" s="44" t="s">
        <v>332</v>
      </c>
      <c r="D40" s="45"/>
    </row>
    <row r="41" ht="13.35" customHeight="1" spans="1:4">
      <c r="A41" s="42" t="s">
        <v>333</v>
      </c>
      <c r="B41" s="43"/>
      <c r="C41" s="44" t="s">
        <v>334</v>
      </c>
      <c r="D41" s="45"/>
    </row>
    <row r="42" ht="13.35" customHeight="1" spans="1:4">
      <c r="A42" s="42" t="s">
        <v>335</v>
      </c>
      <c r="B42" s="43"/>
      <c r="C42" s="44" t="s">
        <v>336</v>
      </c>
      <c r="D42" s="45"/>
    </row>
    <row r="43" ht="13.35" customHeight="1" spans="1:4">
      <c r="A43" s="42" t="s">
        <v>337</v>
      </c>
      <c r="B43" s="43"/>
      <c r="C43" s="44" t="s">
        <v>338</v>
      </c>
      <c r="D43" s="45"/>
    </row>
    <row r="44" ht="13.35" customHeight="1" spans="1:4">
      <c r="A44" s="42" t="s">
        <v>339</v>
      </c>
      <c r="B44" s="43"/>
      <c r="C44" s="44" t="s">
        <v>340</v>
      </c>
      <c r="D44" s="45"/>
    </row>
    <row r="45" ht="13.35" customHeight="1" spans="1:4">
      <c r="A45" s="42" t="s">
        <v>341</v>
      </c>
      <c r="B45" s="43"/>
      <c r="C45" s="44" t="s">
        <v>342</v>
      </c>
      <c r="D45" s="45"/>
    </row>
    <row r="46" ht="13.35" customHeight="1" spans="1:4">
      <c r="A46" s="42" t="s">
        <v>343</v>
      </c>
      <c r="B46" s="43"/>
      <c r="C46" s="44" t="s">
        <v>344</v>
      </c>
      <c r="D46" s="45"/>
    </row>
    <row r="47" ht="13.35" customHeight="1" spans="1:4">
      <c r="A47" s="42" t="s">
        <v>345</v>
      </c>
      <c r="B47" s="43"/>
      <c r="C47" s="44" t="s">
        <v>346</v>
      </c>
      <c r="D47" s="45"/>
    </row>
    <row r="48" ht="13.35" customHeight="1" spans="1:4">
      <c r="A48" s="42" t="s">
        <v>347</v>
      </c>
      <c r="B48" s="43"/>
      <c r="C48" s="44" t="s">
        <v>348</v>
      </c>
      <c r="D48" s="45"/>
    </row>
    <row r="49" ht="13.35" customHeight="1" spans="1:4">
      <c r="A49" s="42" t="s">
        <v>349</v>
      </c>
      <c r="B49" s="43"/>
      <c r="C49" s="44" t="s">
        <v>350</v>
      </c>
      <c r="D49" s="45"/>
    </row>
    <row r="50" ht="13.35" customHeight="1" spans="1:4">
      <c r="A50" s="42" t="s">
        <v>351</v>
      </c>
      <c r="B50" s="43"/>
      <c r="C50" s="44" t="s">
        <v>352</v>
      </c>
      <c r="D50" s="45"/>
    </row>
    <row r="51" ht="13.35" customHeight="1" spans="1:4">
      <c r="A51" s="42" t="s">
        <v>353</v>
      </c>
      <c r="B51" s="43"/>
      <c r="C51" s="44" t="s">
        <v>354</v>
      </c>
      <c r="D51" s="45"/>
    </row>
    <row r="52" ht="13.35" customHeight="1" spans="1:4">
      <c r="A52" s="42" t="s">
        <v>355</v>
      </c>
      <c r="B52" s="43"/>
      <c r="C52" s="44" t="s">
        <v>356</v>
      </c>
      <c r="D52" s="45"/>
    </row>
    <row r="53" ht="13.35" customHeight="1" spans="1:4">
      <c r="A53" s="42" t="s">
        <v>357</v>
      </c>
      <c r="B53" s="51">
        <v>8439902.72</v>
      </c>
      <c r="C53" s="44" t="s">
        <v>358</v>
      </c>
      <c r="D53" s="45"/>
    </row>
    <row r="54" ht="13.35" customHeight="1" spans="1:4">
      <c r="A54" s="42" t="s">
        <v>359</v>
      </c>
      <c r="B54" s="43">
        <f>SUM(B55:B75)</f>
        <v>56435722.08</v>
      </c>
      <c r="C54" s="44" t="s">
        <v>360</v>
      </c>
      <c r="D54" s="45">
        <f>SUM(D55:D75)</f>
        <v>0</v>
      </c>
    </row>
    <row r="55" ht="13.35" customHeight="1" spans="1:4">
      <c r="A55" s="42" t="s">
        <v>361</v>
      </c>
      <c r="B55" s="52">
        <v>588453.2</v>
      </c>
      <c r="C55" s="44" t="s">
        <v>361</v>
      </c>
      <c r="D55" s="53"/>
    </row>
    <row r="56" ht="13.35" customHeight="1" spans="1:4">
      <c r="A56" s="42" t="s">
        <v>362</v>
      </c>
      <c r="B56" s="43"/>
      <c r="C56" s="44" t="s">
        <v>362</v>
      </c>
      <c r="D56" s="45"/>
    </row>
    <row r="57" ht="13.35" customHeight="1" spans="1:4">
      <c r="A57" s="42" t="s">
        <v>363</v>
      </c>
      <c r="B57" s="47">
        <v>35000</v>
      </c>
      <c r="C57" s="44" t="s">
        <v>363</v>
      </c>
      <c r="D57" s="53"/>
    </row>
    <row r="58" ht="13.35" customHeight="1" spans="1:4">
      <c r="A58" s="42" t="s">
        <v>364</v>
      </c>
      <c r="B58" s="47">
        <v>4163394</v>
      </c>
      <c r="C58" s="44" t="s">
        <v>364</v>
      </c>
      <c r="D58" s="53"/>
    </row>
    <row r="59" ht="13.35" customHeight="1" spans="1:4">
      <c r="A59" s="42" t="s">
        <v>365</v>
      </c>
      <c r="B59" s="43"/>
      <c r="C59" s="44" t="s">
        <v>365</v>
      </c>
      <c r="D59" s="45"/>
    </row>
    <row r="60" ht="13.35" customHeight="1" spans="1:4">
      <c r="A60" s="42" t="s">
        <v>366</v>
      </c>
      <c r="B60" s="43"/>
      <c r="C60" s="44" t="s">
        <v>366</v>
      </c>
      <c r="D60" s="45"/>
    </row>
    <row r="61" ht="13.35" customHeight="1" spans="1:4">
      <c r="A61" s="42" t="s">
        <v>367</v>
      </c>
      <c r="B61" s="47"/>
      <c r="C61" s="44" t="s">
        <v>368</v>
      </c>
      <c r="D61" s="53"/>
    </row>
    <row r="62" ht="13.35" customHeight="1" spans="1:4">
      <c r="A62" s="42" t="s">
        <v>369</v>
      </c>
      <c r="B62" s="47">
        <v>9169769</v>
      </c>
      <c r="C62" s="44" t="s">
        <v>369</v>
      </c>
      <c r="D62" s="53"/>
    </row>
    <row r="63" ht="13.35" customHeight="1" spans="1:4">
      <c r="A63" s="42" t="s">
        <v>370</v>
      </c>
      <c r="B63" s="47">
        <v>1367368</v>
      </c>
      <c r="C63" s="44" t="s">
        <v>371</v>
      </c>
      <c r="D63" s="53"/>
    </row>
    <row r="64" ht="13.35" customHeight="1" spans="1:4">
      <c r="A64" s="42" t="s">
        <v>372</v>
      </c>
      <c r="B64" s="47"/>
      <c r="C64" s="44" t="s">
        <v>372</v>
      </c>
      <c r="D64" s="53"/>
    </row>
    <row r="65" ht="13.35" customHeight="1" spans="1:4">
      <c r="A65" s="42" t="s">
        <v>373</v>
      </c>
      <c r="B65" s="47">
        <v>305700</v>
      </c>
      <c r="C65" s="44" t="s">
        <v>373</v>
      </c>
      <c r="D65" s="53"/>
    </row>
    <row r="66" ht="13.35" customHeight="1" spans="1:4">
      <c r="A66" s="42" t="s">
        <v>374</v>
      </c>
      <c r="B66" s="47">
        <v>26570562</v>
      </c>
      <c r="C66" s="44" t="s">
        <v>374</v>
      </c>
      <c r="D66" s="53"/>
    </row>
    <row r="67" ht="13.35" customHeight="1" spans="1:4">
      <c r="A67" s="42" t="s">
        <v>375</v>
      </c>
      <c r="B67" s="43">
        <v>12090467.68</v>
      </c>
      <c r="C67" s="44" t="s">
        <v>375</v>
      </c>
      <c r="D67" s="45"/>
    </row>
    <row r="68" ht="13.35" customHeight="1" spans="1:4">
      <c r="A68" s="42" t="s">
        <v>376</v>
      </c>
      <c r="B68" s="43"/>
      <c r="C68" s="44" t="s">
        <v>376</v>
      </c>
      <c r="D68" s="45"/>
    </row>
    <row r="69" ht="13.35" customHeight="1" spans="1:4">
      <c r="A69" s="42" t="s">
        <v>377</v>
      </c>
      <c r="B69" s="47">
        <v>285180</v>
      </c>
      <c r="C69" s="44" t="s">
        <v>377</v>
      </c>
      <c r="D69" s="53"/>
    </row>
    <row r="70" ht="13.35" customHeight="1" spans="1:4">
      <c r="A70" s="42" t="s">
        <v>378</v>
      </c>
      <c r="B70" s="43"/>
      <c r="C70" s="44" t="s">
        <v>378</v>
      </c>
      <c r="D70" s="45"/>
    </row>
    <row r="71" ht="13.35" customHeight="1" spans="1:4">
      <c r="A71" s="42" t="s">
        <v>379</v>
      </c>
      <c r="B71" s="47"/>
      <c r="C71" s="44" t="s">
        <v>380</v>
      </c>
      <c r="D71" s="53"/>
    </row>
    <row r="72" ht="13.35" customHeight="1" spans="1:4">
      <c r="A72" s="42" t="s">
        <v>381</v>
      </c>
      <c r="B72" s="47">
        <v>18720</v>
      </c>
      <c r="C72" s="44" t="s">
        <v>381</v>
      </c>
      <c r="D72" s="53"/>
    </row>
    <row r="73" ht="13.35" customHeight="1" spans="1:4">
      <c r="A73" s="42" t="s">
        <v>382</v>
      </c>
      <c r="B73" s="43"/>
      <c r="C73" s="44" t="s">
        <v>382</v>
      </c>
      <c r="D73" s="45"/>
    </row>
    <row r="74" ht="13.35" customHeight="1" spans="1:4">
      <c r="A74" s="42" t="s">
        <v>383</v>
      </c>
      <c r="B74" s="47">
        <v>1841108.2</v>
      </c>
      <c r="C74" s="54" t="s">
        <v>383</v>
      </c>
      <c r="D74" s="53"/>
    </row>
    <row r="75" ht="13.35" customHeight="1" spans="1:4">
      <c r="A75" s="42" t="s">
        <v>384</v>
      </c>
      <c r="B75" s="43"/>
      <c r="C75" s="44" t="s">
        <v>385</v>
      </c>
      <c r="D75" s="45">
        <v>0</v>
      </c>
    </row>
    <row r="76" ht="13.35" customHeight="1" spans="1:4">
      <c r="A76" s="42" t="s">
        <v>386</v>
      </c>
      <c r="B76" s="43">
        <f>SUM(B77:B80)</f>
        <v>0</v>
      </c>
      <c r="C76" s="44" t="s">
        <v>83</v>
      </c>
      <c r="D76" s="45">
        <f>SUM(D77:D80)</f>
        <v>109644.3</v>
      </c>
    </row>
    <row r="77" ht="13.35" customHeight="1" spans="1:4">
      <c r="A77" s="42" t="s">
        <v>387</v>
      </c>
      <c r="B77" s="43"/>
      <c r="C77" s="44" t="s">
        <v>388</v>
      </c>
      <c r="D77" s="55"/>
    </row>
    <row r="78" ht="13.35" customHeight="1" spans="1:4">
      <c r="A78" s="42" t="s">
        <v>389</v>
      </c>
      <c r="B78" s="43"/>
      <c r="C78" s="44" t="s">
        <v>390</v>
      </c>
      <c r="D78" s="45"/>
    </row>
    <row r="79" ht="13.35" customHeight="1" spans="1:4">
      <c r="A79" s="42" t="s">
        <v>391</v>
      </c>
      <c r="B79" s="43"/>
      <c r="C79" s="44" t="s">
        <v>392</v>
      </c>
      <c r="D79" s="45"/>
    </row>
    <row r="80" ht="13.35" customHeight="1" spans="1:4">
      <c r="A80" s="42" t="s">
        <v>393</v>
      </c>
      <c r="B80" s="43"/>
      <c r="C80" s="44" t="s">
        <v>394</v>
      </c>
      <c r="D80" s="53">
        <v>109644.3</v>
      </c>
    </row>
    <row r="81" ht="13.35" customHeight="1" spans="1:4">
      <c r="A81" s="42" t="s">
        <v>395</v>
      </c>
      <c r="B81" s="43"/>
      <c r="C81" s="44"/>
      <c r="D81" s="45"/>
    </row>
    <row r="82" ht="13.35" customHeight="1" spans="1:4">
      <c r="A82" s="42" t="s">
        <v>90</v>
      </c>
      <c r="B82" s="56">
        <v>12374011.4</v>
      </c>
      <c r="C82" s="44"/>
      <c r="D82" s="45"/>
    </row>
    <row r="83" ht="13.35" customHeight="1" spans="1:4">
      <c r="A83" s="42" t="s">
        <v>396</v>
      </c>
      <c r="B83" s="43">
        <f>SUM(B84:B86)</f>
        <v>0</v>
      </c>
      <c r="C83" s="44" t="s">
        <v>106</v>
      </c>
      <c r="D83" s="45">
        <v>0</v>
      </c>
    </row>
    <row r="84" ht="13.35" customHeight="1" spans="1:4">
      <c r="A84" s="42" t="s">
        <v>397</v>
      </c>
      <c r="B84" s="43"/>
      <c r="C84" s="44"/>
      <c r="D84" s="45"/>
    </row>
    <row r="85" ht="13.35" customHeight="1" spans="1:4">
      <c r="A85" s="42" t="s">
        <v>398</v>
      </c>
      <c r="B85" s="43"/>
      <c r="C85" s="44"/>
      <c r="D85" s="45"/>
    </row>
    <row r="86" ht="13.35" customHeight="1" spans="1:4">
      <c r="A86" s="42" t="s">
        <v>399</v>
      </c>
      <c r="B86" s="57"/>
      <c r="C86" s="44"/>
      <c r="D86" s="45"/>
    </row>
    <row r="87" ht="13.35" customHeight="1" spans="1:4">
      <c r="A87" s="42" t="s">
        <v>400</v>
      </c>
      <c r="B87" s="43">
        <v>0</v>
      </c>
      <c r="C87" s="44" t="s">
        <v>89</v>
      </c>
      <c r="D87" s="45">
        <f>D88</f>
        <v>0</v>
      </c>
    </row>
    <row r="88" ht="13.35" customHeight="1" spans="1:4">
      <c r="A88" s="42" t="s">
        <v>401</v>
      </c>
      <c r="B88" s="43">
        <v>0</v>
      </c>
      <c r="C88" s="44" t="s">
        <v>402</v>
      </c>
      <c r="D88" s="45">
        <f>SUM(D89:D92)</f>
        <v>0</v>
      </c>
    </row>
    <row r="89" ht="13.35" customHeight="1" spans="1:4">
      <c r="A89" s="42" t="s">
        <v>403</v>
      </c>
      <c r="B89" s="43">
        <v>0</v>
      </c>
      <c r="C89" s="44" t="s">
        <v>404</v>
      </c>
      <c r="D89" s="45"/>
    </row>
    <row r="90" ht="13.35" customHeight="1" spans="1:4">
      <c r="A90" s="42" t="s">
        <v>405</v>
      </c>
      <c r="B90" s="43">
        <v>0</v>
      </c>
      <c r="C90" s="44" t="s">
        <v>406</v>
      </c>
      <c r="D90" s="45"/>
    </row>
    <row r="91" ht="13.35" customHeight="1" spans="1:4">
      <c r="A91" s="42" t="s">
        <v>407</v>
      </c>
      <c r="B91" s="43">
        <v>0</v>
      </c>
      <c r="C91" s="44" t="s">
        <v>408</v>
      </c>
      <c r="D91" s="45"/>
    </row>
    <row r="92" ht="13.35" customHeight="1" spans="1:4">
      <c r="A92" s="42" t="s">
        <v>409</v>
      </c>
      <c r="B92" s="43">
        <v>0</v>
      </c>
      <c r="C92" s="44" t="s">
        <v>410</v>
      </c>
      <c r="D92" s="45"/>
    </row>
    <row r="93" ht="13.35" customHeight="1" spans="1:4">
      <c r="A93" s="42" t="s">
        <v>411</v>
      </c>
      <c r="B93" s="43">
        <v>0</v>
      </c>
      <c r="C93" s="44"/>
      <c r="D93" s="45"/>
    </row>
    <row r="94" ht="13.35" customHeight="1" spans="1:4">
      <c r="A94" s="42" t="s">
        <v>86</v>
      </c>
      <c r="B94" s="43"/>
      <c r="C94" s="44" t="s">
        <v>412</v>
      </c>
      <c r="D94" s="45">
        <v>0</v>
      </c>
    </row>
    <row r="95" ht="13.35" customHeight="1" spans="1:4">
      <c r="A95" s="42" t="s">
        <v>413</v>
      </c>
      <c r="B95" s="43">
        <f>SUM(B96:B99)</f>
        <v>0</v>
      </c>
      <c r="C95" s="44" t="s">
        <v>414</v>
      </c>
      <c r="D95" s="45">
        <v>0</v>
      </c>
    </row>
    <row r="96" ht="13.35" customHeight="1" spans="1:4">
      <c r="A96" s="42" t="s">
        <v>415</v>
      </c>
      <c r="B96" s="43"/>
      <c r="C96" s="44" t="s">
        <v>416</v>
      </c>
      <c r="D96" s="45">
        <v>0</v>
      </c>
    </row>
    <row r="97" ht="13.35" customHeight="1" spans="1:4">
      <c r="A97" s="42" t="s">
        <v>417</v>
      </c>
      <c r="B97" s="43">
        <v>0</v>
      </c>
      <c r="C97" s="44" t="s">
        <v>418</v>
      </c>
      <c r="D97" s="45">
        <v>0</v>
      </c>
    </row>
    <row r="98" ht="13.35" customHeight="1" spans="1:4">
      <c r="A98" s="42" t="s">
        <v>419</v>
      </c>
      <c r="B98" s="43">
        <v>0</v>
      </c>
      <c r="C98" s="44" t="s">
        <v>420</v>
      </c>
      <c r="D98" s="45">
        <v>0</v>
      </c>
    </row>
    <row r="99" ht="13.35" customHeight="1" spans="1:4">
      <c r="A99" s="42" t="s">
        <v>421</v>
      </c>
      <c r="B99" s="43">
        <v>0</v>
      </c>
      <c r="C99" s="44"/>
      <c r="D99" s="45"/>
    </row>
    <row r="100" ht="13.35" customHeight="1" spans="1:4">
      <c r="A100" s="42" t="s">
        <v>422</v>
      </c>
      <c r="B100" s="43">
        <v>0</v>
      </c>
      <c r="C100" s="44" t="s">
        <v>423</v>
      </c>
      <c r="D100" s="45">
        <v>0</v>
      </c>
    </row>
    <row r="101" ht="13.35" customHeight="1" spans="1:4">
      <c r="A101" s="42" t="s">
        <v>424</v>
      </c>
      <c r="B101" s="43">
        <v>0</v>
      </c>
      <c r="C101" s="44" t="s">
        <v>425</v>
      </c>
      <c r="D101" s="45">
        <v>0</v>
      </c>
    </row>
    <row r="102" ht="13.35" customHeight="1" spans="1:4">
      <c r="A102" s="42" t="s">
        <v>426</v>
      </c>
      <c r="B102" s="43">
        <v>0</v>
      </c>
      <c r="C102" s="44" t="s">
        <v>427</v>
      </c>
      <c r="D102" s="45">
        <v>0</v>
      </c>
    </row>
    <row r="103" ht="13.35" customHeight="1" spans="1:4">
      <c r="A103" s="42" t="s">
        <v>88</v>
      </c>
      <c r="B103" s="58">
        <v>4182908.45</v>
      </c>
      <c r="C103" s="44" t="s">
        <v>91</v>
      </c>
      <c r="D103" s="55">
        <v>5104134.34</v>
      </c>
    </row>
    <row r="104" ht="13.35" customHeight="1" spans="1:4">
      <c r="A104" s="42" t="s">
        <v>428</v>
      </c>
      <c r="B104" s="43">
        <v>0</v>
      </c>
      <c r="C104" s="44" t="s">
        <v>58</v>
      </c>
      <c r="D104" s="45"/>
    </row>
    <row r="105" ht="13.35" customHeight="1" spans="1:4">
      <c r="A105" s="42" t="s">
        <v>429</v>
      </c>
      <c r="B105" s="43">
        <v>0</v>
      </c>
      <c r="C105" s="44" t="s">
        <v>430</v>
      </c>
      <c r="D105" s="45"/>
    </row>
    <row r="106" ht="13.35" customHeight="1" spans="1:4">
      <c r="A106" s="42" t="s">
        <v>431</v>
      </c>
      <c r="B106" s="43">
        <v>0</v>
      </c>
      <c r="C106" s="44" t="s">
        <v>432</v>
      </c>
      <c r="D106" s="45"/>
    </row>
    <row r="107" ht="13.35" customHeight="1" spans="1:4">
      <c r="A107" s="42" t="s">
        <v>433</v>
      </c>
      <c r="B107" s="43">
        <v>0</v>
      </c>
      <c r="C107" s="44" t="s">
        <v>434</v>
      </c>
      <c r="D107" s="45"/>
    </row>
    <row r="108" ht="13.35" customHeight="1" spans="1:4">
      <c r="A108" s="42" t="s">
        <v>435</v>
      </c>
      <c r="B108" s="43">
        <v>0</v>
      </c>
      <c r="C108" s="44" t="s">
        <v>436</v>
      </c>
      <c r="D108" s="45"/>
    </row>
    <row r="109" ht="13.35" customHeight="1" spans="1:4">
      <c r="A109" s="42" t="s">
        <v>437</v>
      </c>
      <c r="B109" s="43">
        <v>0</v>
      </c>
      <c r="C109" s="44" t="s">
        <v>438</v>
      </c>
      <c r="D109" s="45"/>
    </row>
    <row r="110" ht="13.35" customHeight="1" spans="1:4">
      <c r="A110" s="59"/>
      <c r="B110" s="43"/>
      <c r="C110" s="44" t="s">
        <v>439</v>
      </c>
      <c r="D110" s="45"/>
    </row>
    <row r="111" ht="13.35" customHeight="1" spans="1:4">
      <c r="A111" s="59"/>
      <c r="B111" s="43"/>
      <c r="C111" s="44" t="s">
        <v>440</v>
      </c>
      <c r="D111" s="55">
        <v>10762547.24</v>
      </c>
    </row>
    <row r="112" ht="13.35" customHeight="1" spans="1:4">
      <c r="A112" s="59"/>
      <c r="B112" s="43"/>
      <c r="C112" s="44" t="s">
        <v>441</v>
      </c>
      <c r="D112" s="55">
        <v>10762547.24</v>
      </c>
    </row>
    <row r="113" ht="13.35" customHeight="1" spans="1:4">
      <c r="A113" s="59"/>
      <c r="B113" s="43"/>
      <c r="C113" s="44" t="s">
        <v>442</v>
      </c>
      <c r="D113" s="45">
        <v>0</v>
      </c>
    </row>
    <row r="114" spans="1:4">
      <c r="A114" s="42" t="s">
        <v>443</v>
      </c>
      <c r="B114" s="43">
        <v>151210954.55</v>
      </c>
      <c r="C114" s="42" t="s">
        <v>444</v>
      </c>
      <c r="D114" s="55">
        <v>151210954.55</v>
      </c>
    </row>
    <row r="115" spans="2:2">
      <c r="B115" s="60"/>
    </row>
    <row r="116" spans="2:2">
      <c r="B116" s="60"/>
    </row>
    <row r="117" spans="2:2">
      <c r="B117" s="60"/>
    </row>
    <row r="118" spans="2:2">
      <c r="B118" s="60"/>
    </row>
    <row r="119" spans="2:2">
      <c r="B119" s="60"/>
    </row>
    <row r="120" spans="2:2">
      <c r="B120" s="60"/>
    </row>
    <row r="121" spans="2:2">
      <c r="B121" s="60"/>
    </row>
    <row r="122" spans="2:2">
      <c r="B122" s="60"/>
    </row>
    <row r="123" spans="2:2">
      <c r="B123" s="60"/>
    </row>
    <row r="124" spans="2:2">
      <c r="B124" s="60"/>
    </row>
    <row r="125" spans="2:2">
      <c r="B125" s="60"/>
    </row>
    <row r="126" spans="2:2">
      <c r="B126" s="60"/>
    </row>
    <row r="127" spans="2:2">
      <c r="B127" s="60"/>
    </row>
    <row r="128" spans="2:2">
      <c r="B128" s="60"/>
    </row>
    <row r="129" spans="2:2">
      <c r="B129" s="60"/>
    </row>
    <row r="130" spans="2:2">
      <c r="B130" s="60"/>
    </row>
    <row r="131" spans="2:2">
      <c r="B131" s="60"/>
    </row>
    <row r="132" spans="2:2">
      <c r="B132" s="60"/>
    </row>
    <row r="133" spans="2:2">
      <c r="B133" s="60"/>
    </row>
    <row r="134" spans="2:2">
      <c r="B134" s="60"/>
    </row>
    <row r="135" spans="2:2">
      <c r="B135" s="60"/>
    </row>
    <row r="136" spans="2:2">
      <c r="B136" s="60"/>
    </row>
    <row r="137" spans="2:2">
      <c r="B137" s="60"/>
    </row>
    <row r="138" spans="2:2">
      <c r="B138" s="60"/>
    </row>
    <row r="139" spans="2:2">
      <c r="B139" s="60"/>
    </row>
    <row r="140" spans="2:2">
      <c r="B140" s="60"/>
    </row>
    <row r="141" spans="2:2">
      <c r="B141" s="60"/>
    </row>
    <row r="142" spans="2:2">
      <c r="B142" s="60"/>
    </row>
    <row r="143" spans="2:2">
      <c r="B143" s="60"/>
    </row>
    <row r="144" spans="2:2">
      <c r="B144" s="60"/>
    </row>
    <row r="145" spans="2:2">
      <c r="B145" s="60"/>
    </row>
    <row r="146" spans="2:2">
      <c r="B146" s="60"/>
    </row>
    <row r="147" spans="2:2">
      <c r="B147" s="60"/>
    </row>
    <row r="148" spans="2:2">
      <c r="B148" s="60"/>
    </row>
    <row r="149" spans="2:2">
      <c r="B149" s="60"/>
    </row>
    <row r="150" spans="2:2">
      <c r="B150" s="60"/>
    </row>
    <row r="151" spans="2:2">
      <c r="B151" s="60"/>
    </row>
    <row r="152" spans="2:2">
      <c r="B152" s="60"/>
    </row>
    <row r="153" spans="2:2">
      <c r="B153" s="60"/>
    </row>
    <row r="154" spans="2:2">
      <c r="B154" s="60"/>
    </row>
    <row r="155" spans="2:2">
      <c r="B155" s="60"/>
    </row>
    <row r="156" spans="2:2">
      <c r="B156" s="60"/>
    </row>
    <row r="157" spans="2:2">
      <c r="B157" s="60"/>
    </row>
    <row r="158" spans="2:2">
      <c r="B158" s="60"/>
    </row>
    <row r="159" spans="2:2">
      <c r="B159" s="60"/>
    </row>
    <row r="160" spans="2:2">
      <c r="B160" s="60"/>
    </row>
    <row r="161" spans="2:2">
      <c r="B161" s="60"/>
    </row>
    <row r="162" spans="2:2">
      <c r="B162" s="60"/>
    </row>
    <row r="163" spans="2:2">
      <c r="B163" s="60"/>
    </row>
    <row r="164" spans="2:2">
      <c r="B164" s="60"/>
    </row>
    <row r="165" spans="2:2">
      <c r="B165" s="60"/>
    </row>
    <row r="166" spans="2:2">
      <c r="B166" s="60"/>
    </row>
    <row r="167" spans="2:2">
      <c r="B167" s="60"/>
    </row>
    <row r="168" spans="2:2">
      <c r="B168" s="60"/>
    </row>
    <row r="169" spans="2:2">
      <c r="B169" s="60"/>
    </row>
    <row r="170" spans="2:2">
      <c r="B170" s="60"/>
    </row>
    <row r="171" spans="2:2">
      <c r="B171" s="60"/>
    </row>
    <row r="172" spans="2:2">
      <c r="B172" s="60"/>
    </row>
    <row r="173" spans="2:2">
      <c r="B173" s="60"/>
    </row>
    <row r="174" spans="2:2">
      <c r="B174" s="60"/>
    </row>
    <row r="175" spans="2:2">
      <c r="B175" s="60"/>
    </row>
    <row r="176" spans="2:2">
      <c r="B176" s="60"/>
    </row>
    <row r="177" spans="2:2">
      <c r="B177" s="60"/>
    </row>
    <row r="178" spans="2:2">
      <c r="B178" s="60"/>
    </row>
    <row r="179" spans="2:2">
      <c r="B179" s="60"/>
    </row>
    <row r="180" spans="2:2">
      <c r="B180" s="60"/>
    </row>
    <row r="181" spans="2:2">
      <c r="B181" s="60"/>
    </row>
    <row r="182" spans="2:2">
      <c r="B182" s="60"/>
    </row>
    <row r="183" spans="2:2">
      <c r="B183" s="60"/>
    </row>
    <row r="184" spans="2:2">
      <c r="B184" s="60"/>
    </row>
    <row r="185" spans="2:2">
      <c r="B185" s="60"/>
    </row>
    <row r="186" spans="2:2">
      <c r="B186" s="60"/>
    </row>
    <row r="187" spans="2:2">
      <c r="B187" s="60"/>
    </row>
    <row r="188" spans="2:2">
      <c r="B188" s="60"/>
    </row>
    <row r="189" spans="2:2">
      <c r="B189" s="60"/>
    </row>
    <row r="190" spans="2:2">
      <c r="B190" s="60"/>
    </row>
  </sheetData>
  <mergeCells count="2">
    <mergeCell ref="A1:D1"/>
    <mergeCell ref="B2:D2"/>
  </mergeCells>
  <printOptions horizontalCentered="1"/>
  <pageMargins left="0.708333333333333" right="0.511805555555556" top="0.354166666666667" bottom="0.354166666666667" header="0.314583333333333" footer="0.314583333333333"/>
  <pageSetup paperSize="9" orientation="portrait"/>
  <headerFooter>
    <oddFooter>&amp;C第 &amp;P+12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showZeros="0" workbookViewId="0">
      <pane xSplit="2" ySplit="4" topLeftCell="C5" activePane="bottomRight" state="frozen"/>
      <selection/>
      <selection pane="topRight"/>
      <selection pane="bottomLeft"/>
      <selection pane="bottomRight" activeCell="J11" sqref="J11"/>
    </sheetView>
  </sheetViews>
  <sheetFormatPr defaultColWidth="6.875" defaultRowHeight="12.75" customHeight="1"/>
  <cols>
    <col min="1" max="1" width="8.625" style="9" customWidth="1"/>
    <col min="2" max="2" width="28.125" style="9" customWidth="1"/>
    <col min="3" max="3" width="20.125" style="9" customWidth="1"/>
    <col min="4" max="4" width="14.75" style="9" customWidth="1"/>
    <col min="5" max="5" width="15.625" style="9" customWidth="1"/>
    <col min="6" max="6" width="10.125" style="9" customWidth="1"/>
    <col min="7" max="7" width="11.375" style="9" customWidth="1"/>
    <col min="8" max="9" width="6.875" style="9"/>
    <col min="10" max="10" width="18.75" style="9" customWidth="1"/>
    <col min="11" max="11" width="13.125" style="9" customWidth="1"/>
    <col min="12" max="255" width="6.875" style="9"/>
    <col min="256" max="256" width="10.625" style="9" customWidth="1"/>
    <col min="257" max="257" width="12.625" style="9" customWidth="1"/>
    <col min="258" max="260" width="14.25" style="9" customWidth="1"/>
    <col min="261" max="261" width="12.625" style="9" customWidth="1"/>
    <col min="262" max="263" width="4.625" style="9" customWidth="1"/>
    <col min="264" max="511" width="6.875" style="9"/>
    <col min="512" max="512" width="10.625" style="9" customWidth="1"/>
    <col min="513" max="513" width="12.625" style="9" customWidth="1"/>
    <col min="514" max="516" width="14.25" style="9" customWidth="1"/>
    <col min="517" max="517" width="12.625" style="9" customWidth="1"/>
    <col min="518" max="519" width="4.625" style="9" customWidth="1"/>
    <col min="520" max="767" width="6.875" style="9"/>
    <col min="768" max="768" width="10.625" style="9" customWidth="1"/>
    <col min="769" max="769" width="12.625" style="9" customWidth="1"/>
    <col min="770" max="772" width="14.25" style="9" customWidth="1"/>
    <col min="773" max="773" width="12.625" style="9" customWidth="1"/>
    <col min="774" max="775" width="4.625" style="9" customWidth="1"/>
    <col min="776" max="1023" width="6.875" style="9"/>
    <col min="1024" max="1024" width="10.625" style="9" customWidth="1"/>
    <col min="1025" max="1025" width="12.625" style="9" customWidth="1"/>
    <col min="1026" max="1028" width="14.25" style="9" customWidth="1"/>
    <col min="1029" max="1029" width="12.625" style="9" customWidth="1"/>
    <col min="1030" max="1031" width="4.625" style="9" customWidth="1"/>
    <col min="1032" max="1279" width="6.875" style="9"/>
    <col min="1280" max="1280" width="10.625" style="9" customWidth="1"/>
    <col min="1281" max="1281" width="12.625" style="9" customWidth="1"/>
    <col min="1282" max="1284" width="14.25" style="9" customWidth="1"/>
    <col min="1285" max="1285" width="12.625" style="9" customWidth="1"/>
    <col min="1286" max="1287" width="4.625" style="9" customWidth="1"/>
    <col min="1288" max="1535" width="6.875" style="9"/>
    <col min="1536" max="1536" width="10.625" style="9" customWidth="1"/>
    <col min="1537" max="1537" width="12.625" style="9" customWidth="1"/>
    <col min="1538" max="1540" width="14.25" style="9" customWidth="1"/>
    <col min="1541" max="1541" width="12.625" style="9" customWidth="1"/>
    <col min="1542" max="1543" width="4.625" style="9" customWidth="1"/>
    <col min="1544" max="1791" width="6.875" style="9"/>
    <col min="1792" max="1792" width="10.625" style="9" customWidth="1"/>
    <col min="1793" max="1793" width="12.625" style="9" customWidth="1"/>
    <col min="1794" max="1796" width="14.25" style="9" customWidth="1"/>
    <col min="1797" max="1797" width="12.625" style="9" customWidth="1"/>
    <col min="1798" max="1799" width="4.625" style="9" customWidth="1"/>
    <col min="1800" max="2047" width="6.875" style="9"/>
    <col min="2048" max="2048" width="10.625" style="9" customWidth="1"/>
    <col min="2049" max="2049" width="12.625" style="9" customWidth="1"/>
    <col min="2050" max="2052" width="14.25" style="9" customWidth="1"/>
    <col min="2053" max="2053" width="12.625" style="9" customWidth="1"/>
    <col min="2054" max="2055" width="4.625" style="9" customWidth="1"/>
    <col min="2056" max="2303" width="6.875" style="9"/>
    <col min="2304" max="2304" width="10.625" style="9" customWidth="1"/>
    <col min="2305" max="2305" width="12.625" style="9" customWidth="1"/>
    <col min="2306" max="2308" width="14.25" style="9" customWidth="1"/>
    <col min="2309" max="2309" width="12.625" style="9" customWidth="1"/>
    <col min="2310" max="2311" width="4.625" style="9" customWidth="1"/>
    <col min="2312" max="2559" width="6.875" style="9"/>
    <col min="2560" max="2560" width="10.625" style="9" customWidth="1"/>
    <col min="2561" max="2561" width="12.625" style="9" customWidth="1"/>
    <col min="2562" max="2564" width="14.25" style="9" customWidth="1"/>
    <col min="2565" max="2565" width="12.625" style="9" customWidth="1"/>
    <col min="2566" max="2567" width="4.625" style="9" customWidth="1"/>
    <col min="2568" max="2815" width="6.875" style="9"/>
    <col min="2816" max="2816" width="10.625" style="9" customWidth="1"/>
    <col min="2817" max="2817" width="12.625" style="9" customWidth="1"/>
    <col min="2818" max="2820" width="14.25" style="9" customWidth="1"/>
    <col min="2821" max="2821" width="12.625" style="9" customWidth="1"/>
    <col min="2822" max="2823" width="4.625" style="9" customWidth="1"/>
    <col min="2824" max="3071" width="6.875" style="9"/>
    <col min="3072" max="3072" width="10.625" style="9" customWidth="1"/>
    <col min="3073" max="3073" width="12.625" style="9" customWidth="1"/>
    <col min="3074" max="3076" width="14.25" style="9" customWidth="1"/>
    <col min="3077" max="3077" width="12.625" style="9" customWidth="1"/>
    <col min="3078" max="3079" width="4.625" style="9" customWidth="1"/>
    <col min="3080" max="3327" width="6.875" style="9"/>
    <col min="3328" max="3328" width="10.625" style="9" customWidth="1"/>
    <col min="3329" max="3329" width="12.625" style="9" customWidth="1"/>
    <col min="3330" max="3332" width="14.25" style="9" customWidth="1"/>
    <col min="3333" max="3333" width="12.625" style="9" customWidth="1"/>
    <col min="3334" max="3335" width="4.625" style="9" customWidth="1"/>
    <col min="3336" max="3583" width="6.875" style="9"/>
    <col min="3584" max="3584" width="10.625" style="9" customWidth="1"/>
    <col min="3585" max="3585" width="12.625" style="9" customWidth="1"/>
    <col min="3586" max="3588" width="14.25" style="9" customWidth="1"/>
    <col min="3589" max="3589" width="12.625" style="9" customWidth="1"/>
    <col min="3590" max="3591" width="4.625" style="9" customWidth="1"/>
    <col min="3592" max="3839" width="6.875" style="9"/>
    <col min="3840" max="3840" width="10.625" style="9" customWidth="1"/>
    <col min="3841" max="3841" width="12.625" style="9" customWidth="1"/>
    <col min="3842" max="3844" width="14.25" style="9" customWidth="1"/>
    <col min="3845" max="3845" width="12.625" style="9" customWidth="1"/>
    <col min="3846" max="3847" width="4.625" style="9" customWidth="1"/>
    <col min="3848" max="4095" width="6.875" style="9"/>
    <col min="4096" max="4096" width="10.625" style="9" customWidth="1"/>
    <col min="4097" max="4097" width="12.625" style="9" customWidth="1"/>
    <col min="4098" max="4100" width="14.25" style="9" customWidth="1"/>
    <col min="4101" max="4101" width="12.625" style="9" customWidth="1"/>
    <col min="4102" max="4103" width="4.625" style="9" customWidth="1"/>
    <col min="4104" max="4351" width="6.875" style="9"/>
    <col min="4352" max="4352" width="10.625" style="9" customWidth="1"/>
    <col min="4353" max="4353" width="12.625" style="9" customWidth="1"/>
    <col min="4354" max="4356" width="14.25" style="9" customWidth="1"/>
    <col min="4357" max="4357" width="12.625" style="9" customWidth="1"/>
    <col min="4358" max="4359" width="4.625" style="9" customWidth="1"/>
    <col min="4360" max="4607" width="6.875" style="9"/>
    <col min="4608" max="4608" width="10.625" style="9" customWidth="1"/>
    <col min="4609" max="4609" width="12.625" style="9" customWidth="1"/>
    <col min="4610" max="4612" width="14.25" style="9" customWidth="1"/>
    <col min="4613" max="4613" width="12.625" style="9" customWidth="1"/>
    <col min="4614" max="4615" width="4.625" style="9" customWidth="1"/>
    <col min="4616" max="4863" width="6.875" style="9"/>
    <col min="4864" max="4864" width="10.625" style="9" customWidth="1"/>
    <col min="4865" max="4865" width="12.625" style="9" customWidth="1"/>
    <col min="4866" max="4868" width="14.25" style="9" customWidth="1"/>
    <col min="4869" max="4869" width="12.625" style="9" customWidth="1"/>
    <col min="4870" max="4871" width="4.625" style="9" customWidth="1"/>
    <col min="4872" max="5119" width="6.875" style="9"/>
    <col min="5120" max="5120" width="10.625" style="9" customWidth="1"/>
    <col min="5121" max="5121" width="12.625" style="9" customWidth="1"/>
    <col min="5122" max="5124" width="14.25" style="9" customWidth="1"/>
    <col min="5125" max="5125" width="12.625" style="9" customWidth="1"/>
    <col min="5126" max="5127" width="4.625" style="9" customWidth="1"/>
    <col min="5128" max="5375" width="6.875" style="9"/>
    <col min="5376" max="5376" width="10.625" style="9" customWidth="1"/>
    <col min="5377" max="5377" width="12.625" style="9" customWidth="1"/>
    <col min="5378" max="5380" width="14.25" style="9" customWidth="1"/>
    <col min="5381" max="5381" width="12.625" style="9" customWidth="1"/>
    <col min="5382" max="5383" width="4.625" style="9" customWidth="1"/>
    <col min="5384" max="5631" width="6.875" style="9"/>
    <col min="5632" max="5632" width="10.625" style="9" customWidth="1"/>
    <col min="5633" max="5633" width="12.625" style="9" customWidth="1"/>
    <col min="5634" max="5636" width="14.25" style="9" customWidth="1"/>
    <col min="5637" max="5637" width="12.625" style="9" customWidth="1"/>
    <col min="5638" max="5639" width="4.625" style="9" customWidth="1"/>
    <col min="5640" max="5887" width="6.875" style="9"/>
    <col min="5888" max="5888" width="10.625" style="9" customWidth="1"/>
    <col min="5889" max="5889" width="12.625" style="9" customWidth="1"/>
    <col min="5890" max="5892" width="14.25" style="9" customWidth="1"/>
    <col min="5893" max="5893" width="12.625" style="9" customWidth="1"/>
    <col min="5894" max="5895" width="4.625" style="9" customWidth="1"/>
    <col min="5896" max="6143" width="6.875" style="9"/>
    <col min="6144" max="6144" width="10.625" style="9" customWidth="1"/>
    <col min="6145" max="6145" width="12.625" style="9" customWidth="1"/>
    <col min="6146" max="6148" width="14.25" style="9" customWidth="1"/>
    <col min="6149" max="6149" width="12.625" style="9" customWidth="1"/>
    <col min="6150" max="6151" width="4.625" style="9" customWidth="1"/>
    <col min="6152" max="6399" width="6.875" style="9"/>
    <col min="6400" max="6400" width="10.625" style="9" customWidth="1"/>
    <col min="6401" max="6401" width="12.625" style="9" customWidth="1"/>
    <col min="6402" max="6404" width="14.25" style="9" customWidth="1"/>
    <col min="6405" max="6405" width="12.625" style="9" customWidth="1"/>
    <col min="6406" max="6407" width="4.625" style="9" customWidth="1"/>
    <col min="6408" max="6655" width="6.875" style="9"/>
    <col min="6656" max="6656" width="10.625" style="9" customWidth="1"/>
    <col min="6657" max="6657" width="12.625" style="9" customWidth="1"/>
    <col min="6658" max="6660" width="14.25" style="9" customWidth="1"/>
    <col min="6661" max="6661" width="12.625" style="9" customWidth="1"/>
    <col min="6662" max="6663" width="4.625" style="9" customWidth="1"/>
    <col min="6664" max="6911" width="6.875" style="9"/>
    <col min="6912" max="6912" width="10.625" style="9" customWidth="1"/>
    <col min="6913" max="6913" width="12.625" style="9" customWidth="1"/>
    <col min="6914" max="6916" width="14.25" style="9" customWidth="1"/>
    <col min="6917" max="6917" width="12.625" style="9" customWidth="1"/>
    <col min="6918" max="6919" width="4.625" style="9" customWidth="1"/>
    <col min="6920" max="7167" width="6.875" style="9"/>
    <col min="7168" max="7168" width="10.625" style="9" customWidth="1"/>
    <col min="7169" max="7169" width="12.625" style="9" customWidth="1"/>
    <col min="7170" max="7172" width="14.25" style="9" customWidth="1"/>
    <col min="7173" max="7173" width="12.625" style="9" customWidth="1"/>
    <col min="7174" max="7175" width="4.625" style="9" customWidth="1"/>
    <col min="7176" max="7423" width="6.875" style="9"/>
    <col min="7424" max="7424" width="10.625" style="9" customWidth="1"/>
    <col min="7425" max="7425" width="12.625" style="9" customWidth="1"/>
    <col min="7426" max="7428" width="14.25" style="9" customWidth="1"/>
    <col min="7429" max="7429" width="12.625" style="9" customWidth="1"/>
    <col min="7430" max="7431" width="4.625" style="9" customWidth="1"/>
    <col min="7432" max="7679" width="6.875" style="9"/>
    <col min="7680" max="7680" width="10.625" style="9" customWidth="1"/>
    <col min="7681" max="7681" width="12.625" style="9" customWidth="1"/>
    <col min="7682" max="7684" width="14.25" style="9" customWidth="1"/>
    <col min="7685" max="7685" width="12.625" style="9" customWidth="1"/>
    <col min="7686" max="7687" width="4.625" style="9" customWidth="1"/>
    <col min="7688" max="7935" width="6.875" style="9"/>
    <col min="7936" max="7936" width="10.625" style="9" customWidth="1"/>
    <col min="7937" max="7937" width="12.625" style="9" customWidth="1"/>
    <col min="7938" max="7940" width="14.25" style="9" customWidth="1"/>
    <col min="7941" max="7941" width="12.625" style="9" customWidth="1"/>
    <col min="7942" max="7943" width="4.625" style="9" customWidth="1"/>
    <col min="7944" max="8191" width="6.875" style="9"/>
    <col min="8192" max="8192" width="10.625" style="9" customWidth="1"/>
    <col min="8193" max="8193" width="12.625" style="9" customWidth="1"/>
    <col min="8194" max="8196" width="14.25" style="9" customWidth="1"/>
    <col min="8197" max="8197" width="12.625" style="9" customWidth="1"/>
    <col min="8198" max="8199" width="4.625" style="9" customWidth="1"/>
    <col min="8200" max="8447" width="6.875" style="9"/>
    <col min="8448" max="8448" width="10.625" style="9" customWidth="1"/>
    <col min="8449" max="8449" width="12.625" style="9" customWidth="1"/>
    <col min="8450" max="8452" width="14.25" style="9" customWidth="1"/>
    <col min="8453" max="8453" width="12.625" style="9" customWidth="1"/>
    <col min="8454" max="8455" width="4.625" style="9" customWidth="1"/>
    <col min="8456" max="8703" width="6.875" style="9"/>
    <col min="8704" max="8704" width="10.625" style="9" customWidth="1"/>
    <col min="8705" max="8705" width="12.625" style="9" customWidth="1"/>
    <col min="8706" max="8708" width="14.25" style="9" customWidth="1"/>
    <col min="8709" max="8709" width="12.625" style="9" customWidth="1"/>
    <col min="8710" max="8711" width="4.625" style="9" customWidth="1"/>
    <col min="8712" max="8959" width="6.875" style="9"/>
    <col min="8960" max="8960" width="10.625" style="9" customWidth="1"/>
    <col min="8961" max="8961" width="12.625" style="9" customWidth="1"/>
    <col min="8962" max="8964" width="14.25" style="9" customWidth="1"/>
    <col min="8965" max="8965" width="12.625" style="9" customWidth="1"/>
    <col min="8966" max="8967" width="4.625" style="9" customWidth="1"/>
    <col min="8968" max="9215" width="6.875" style="9"/>
    <col min="9216" max="9216" width="10.625" style="9" customWidth="1"/>
    <col min="9217" max="9217" width="12.625" style="9" customWidth="1"/>
    <col min="9218" max="9220" width="14.25" style="9" customWidth="1"/>
    <col min="9221" max="9221" width="12.625" style="9" customWidth="1"/>
    <col min="9222" max="9223" width="4.625" style="9" customWidth="1"/>
    <col min="9224" max="9471" width="6.875" style="9"/>
    <col min="9472" max="9472" width="10.625" style="9" customWidth="1"/>
    <col min="9473" max="9473" width="12.625" style="9" customWidth="1"/>
    <col min="9474" max="9476" width="14.25" style="9" customWidth="1"/>
    <col min="9477" max="9477" width="12.625" style="9" customWidth="1"/>
    <col min="9478" max="9479" width="4.625" style="9" customWidth="1"/>
    <col min="9480" max="9727" width="6.875" style="9"/>
    <col min="9728" max="9728" width="10.625" style="9" customWidth="1"/>
    <col min="9729" max="9729" width="12.625" style="9" customWidth="1"/>
    <col min="9730" max="9732" width="14.25" style="9" customWidth="1"/>
    <col min="9733" max="9733" width="12.625" style="9" customWidth="1"/>
    <col min="9734" max="9735" width="4.625" style="9" customWidth="1"/>
    <col min="9736" max="9983" width="6.875" style="9"/>
    <col min="9984" max="9984" width="10.625" style="9" customWidth="1"/>
    <col min="9985" max="9985" width="12.625" style="9" customWidth="1"/>
    <col min="9986" max="9988" width="14.25" style="9" customWidth="1"/>
    <col min="9989" max="9989" width="12.625" style="9" customWidth="1"/>
    <col min="9990" max="9991" width="4.625" style="9" customWidth="1"/>
    <col min="9992" max="10239" width="6.875" style="9"/>
    <col min="10240" max="10240" width="10.625" style="9" customWidth="1"/>
    <col min="10241" max="10241" width="12.625" style="9" customWidth="1"/>
    <col min="10242" max="10244" width="14.25" style="9" customWidth="1"/>
    <col min="10245" max="10245" width="12.625" style="9" customWidth="1"/>
    <col min="10246" max="10247" width="4.625" style="9" customWidth="1"/>
    <col min="10248" max="10495" width="6.875" style="9"/>
    <col min="10496" max="10496" width="10.625" style="9" customWidth="1"/>
    <col min="10497" max="10497" width="12.625" style="9" customWidth="1"/>
    <col min="10498" max="10500" width="14.25" style="9" customWidth="1"/>
    <col min="10501" max="10501" width="12.625" style="9" customWidth="1"/>
    <col min="10502" max="10503" width="4.625" style="9" customWidth="1"/>
    <col min="10504" max="10751" width="6.875" style="9"/>
    <col min="10752" max="10752" width="10.625" style="9" customWidth="1"/>
    <col min="10753" max="10753" width="12.625" style="9" customWidth="1"/>
    <col min="10754" max="10756" width="14.25" style="9" customWidth="1"/>
    <col min="10757" max="10757" width="12.625" style="9" customWidth="1"/>
    <col min="10758" max="10759" width="4.625" style="9" customWidth="1"/>
    <col min="10760" max="11007" width="6.875" style="9"/>
    <col min="11008" max="11008" width="10.625" style="9" customWidth="1"/>
    <col min="11009" max="11009" width="12.625" style="9" customWidth="1"/>
    <col min="11010" max="11012" width="14.25" style="9" customWidth="1"/>
    <col min="11013" max="11013" width="12.625" style="9" customWidth="1"/>
    <col min="11014" max="11015" width="4.625" style="9" customWidth="1"/>
    <col min="11016" max="11263" width="6.875" style="9"/>
    <col min="11264" max="11264" width="10.625" style="9" customWidth="1"/>
    <col min="11265" max="11265" width="12.625" style="9" customWidth="1"/>
    <col min="11266" max="11268" width="14.25" style="9" customWidth="1"/>
    <col min="11269" max="11269" width="12.625" style="9" customWidth="1"/>
    <col min="11270" max="11271" width="4.625" style="9" customWidth="1"/>
    <col min="11272" max="11519" width="6.875" style="9"/>
    <col min="11520" max="11520" width="10.625" style="9" customWidth="1"/>
    <col min="11521" max="11521" width="12.625" style="9" customWidth="1"/>
    <col min="11522" max="11524" width="14.25" style="9" customWidth="1"/>
    <col min="11525" max="11525" width="12.625" style="9" customWidth="1"/>
    <col min="11526" max="11527" width="4.625" style="9" customWidth="1"/>
    <col min="11528" max="11775" width="6.875" style="9"/>
    <col min="11776" max="11776" width="10.625" style="9" customWidth="1"/>
    <col min="11777" max="11777" width="12.625" style="9" customWidth="1"/>
    <col min="11778" max="11780" width="14.25" style="9" customWidth="1"/>
    <col min="11781" max="11781" width="12.625" style="9" customWidth="1"/>
    <col min="11782" max="11783" width="4.625" style="9" customWidth="1"/>
    <col min="11784" max="12031" width="6.875" style="9"/>
    <col min="12032" max="12032" width="10.625" style="9" customWidth="1"/>
    <col min="12033" max="12033" width="12.625" style="9" customWidth="1"/>
    <col min="12034" max="12036" width="14.25" style="9" customWidth="1"/>
    <col min="12037" max="12037" width="12.625" style="9" customWidth="1"/>
    <col min="12038" max="12039" width="4.625" style="9" customWidth="1"/>
    <col min="12040" max="12287" width="6.875" style="9"/>
    <col min="12288" max="12288" width="10.625" style="9" customWidth="1"/>
    <col min="12289" max="12289" width="12.625" style="9" customWidth="1"/>
    <col min="12290" max="12292" width="14.25" style="9" customWidth="1"/>
    <col min="12293" max="12293" width="12.625" style="9" customWidth="1"/>
    <col min="12294" max="12295" width="4.625" style="9" customWidth="1"/>
    <col min="12296" max="12543" width="6.875" style="9"/>
    <col min="12544" max="12544" width="10.625" style="9" customWidth="1"/>
    <col min="12545" max="12545" width="12.625" style="9" customWidth="1"/>
    <col min="12546" max="12548" width="14.25" style="9" customWidth="1"/>
    <col min="12549" max="12549" width="12.625" style="9" customWidth="1"/>
    <col min="12550" max="12551" width="4.625" style="9" customWidth="1"/>
    <col min="12552" max="12799" width="6.875" style="9"/>
    <col min="12800" max="12800" width="10.625" style="9" customWidth="1"/>
    <col min="12801" max="12801" width="12.625" style="9" customWidth="1"/>
    <col min="12802" max="12804" width="14.25" style="9" customWidth="1"/>
    <col min="12805" max="12805" width="12.625" style="9" customWidth="1"/>
    <col min="12806" max="12807" width="4.625" style="9" customWidth="1"/>
    <col min="12808" max="13055" width="6.875" style="9"/>
    <col min="13056" max="13056" width="10.625" style="9" customWidth="1"/>
    <col min="13057" max="13057" width="12.625" style="9" customWidth="1"/>
    <col min="13058" max="13060" width="14.25" style="9" customWidth="1"/>
    <col min="13061" max="13061" width="12.625" style="9" customWidth="1"/>
    <col min="13062" max="13063" width="4.625" style="9" customWidth="1"/>
    <col min="13064" max="13311" width="6.875" style="9"/>
    <col min="13312" max="13312" width="10.625" style="9" customWidth="1"/>
    <col min="13313" max="13313" width="12.625" style="9" customWidth="1"/>
    <col min="13314" max="13316" width="14.25" style="9" customWidth="1"/>
    <col min="13317" max="13317" width="12.625" style="9" customWidth="1"/>
    <col min="13318" max="13319" width="4.625" style="9" customWidth="1"/>
    <col min="13320" max="13567" width="6.875" style="9"/>
    <col min="13568" max="13568" width="10.625" style="9" customWidth="1"/>
    <col min="13569" max="13569" width="12.625" style="9" customWidth="1"/>
    <col min="13570" max="13572" width="14.25" style="9" customWidth="1"/>
    <col min="13573" max="13573" width="12.625" style="9" customWidth="1"/>
    <col min="13574" max="13575" width="4.625" style="9" customWidth="1"/>
    <col min="13576" max="13823" width="6.875" style="9"/>
    <col min="13824" max="13824" width="10.625" style="9" customWidth="1"/>
    <col min="13825" max="13825" width="12.625" style="9" customWidth="1"/>
    <col min="13826" max="13828" width="14.25" style="9" customWidth="1"/>
    <col min="13829" max="13829" width="12.625" style="9" customWidth="1"/>
    <col min="13830" max="13831" width="4.625" style="9" customWidth="1"/>
    <col min="13832" max="14079" width="6.875" style="9"/>
    <col min="14080" max="14080" width="10.625" style="9" customWidth="1"/>
    <col min="14081" max="14081" width="12.625" style="9" customWidth="1"/>
    <col min="14082" max="14084" width="14.25" style="9" customWidth="1"/>
    <col min="14085" max="14085" width="12.625" style="9" customWidth="1"/>
    <col min="14086" max="14087" width="4.625" style="9" customWidth="1"/>
    <col min="14088" max="14335" width="6.875" style="9"/>
    <col min="14336" max="14336" width="10.625" style="9" customWidth="1"/>
    <col min="14337" max="14337" width="12.625" style="9" customWidth="1"/>
    <col min="14338" max="14340" width="14.25" style="9" customWidth="1"/>
    <col min="14341" max="14341" width="12.625" style="9" customWidth="1"/>
    <col min="14342" max="14343" width="4.625" style="9" customWidth="1"/>
    <col min="14344" max="14591" width="6.875" style="9"/>
    <col min="14592" max="14592" width="10.625" style="9" customWidth="1"/>
    <col min="14593" max="14593" width="12.625" style="9" customWidth="1"/>
    <col min="14594" max="14596" width="14.25" style="9" customWidth="1"/>
    <col min="14597" max="14597" width="12.625" style="9" customWidth="1"/>
    <col min="14598" max="14599" width="4.625" style="9" customWidth="1"/>
    <col min="14600" max="14847" width="6.875" style="9"/>
    <col min="14848" max="14848" width="10.625" style="9" customWidth="1"/>
    <col min="14849" max="14849" width="12.625" style="9" customWidth="1"/>
    <col min="14850" max="14852" width="14.25" style="9" customWidth="1"/>
    <col min="14853" max="14853" width="12.625" style="9" customWidth="1"/>
    <col min="14854" max="14855" width="4.625" style="9" customWidth="1"/>
    <col min="14856" max="15103" width="6.875" style="9"/>
    <col min="15104" max="15104" width="10.625" style="9" customWidth="1"/>
    <col min="15105" max="15105" width="12.625" style="9" customWidth="1"/>
    <col min="15106" max="15108" width="14.25" style="9" customWidth="1"/>
    <col min="15109" max="15109" width="12.625" style="9" customWidth="1"/>
    <col min="15110" max="15111" width="4.625" style="9" customWidth="1"/>
    <col min="15112" max="15359" width="6.875" style="9"/>
    <col min="15360" max="15360" width="10.625" style="9" customWidth="1"/>
    <col min="15361" max="15361" width="12.625" style="9" customWidth="1"/>
    <col min="15362" max="15364" width="14.25" style="9" customWidth="1"/>
    <col min="15365" max="15365" width="12.625" style="9" customWidth="1"/>
    <col min="15366" max="15367" width="4.625" style="9" customWidth="1"/>
    <col min="15368" max="15615" width="6.875" style="9"/>
    <col min="15616" max="15616" width="10.625" style="9" customWidth="1"/>
    <col min="15617" max="15617" width="12.625" style="9" customWidth="1"/>
    <col min="15618" max="15620" width="14.25" style="9" customWidth="1"/>
    <col min="15621" max="15621" width="12.625" style="9" customWidth="1"/>
    <col min="15622" max="15623" width="4.625" style="9" customWidth="1"/>
    <col min="15624" max="15871" width="6.875" style="9"/>
    <col min="15872" max="15872" width="10.625" style="9" customWidth="1"/>
    <col min="15873" max="15873" width="12.625" style="9" customWidth="1"/>
    <col min="15874" max="15876" width="14.25" style="9" customWidth="1"/>
    <col min="15877" max="15877" width="12.625" style="9" customWidth="1"/>
    <col min="15878" max="15879" width="4.625" style="9" customWidth="1"/>
    <col min="15880" max="16127" width="6.875" style="9"/>
    <col min="16128" max="16128" width="10.625" style="9" customWidth="1"/>
    <col min="16129" max="16129" width="12.625" style="9" customWidth="1"/>
    <col min="16130" max="16132" width="14.25" style="9" customWidth="1"/>
    <col min="16133" max="16133" width="12.625" style="9" customWidth="1"/>
    <col min="16134" max="16135" width="4.625" style="9" customWidth="1"/>
    <col min="16136" max="16384" width="6.875" style="9"/>
  </cols>
  <sheetData>
    <row r="1" ht="30" customHeight="1" spans="1:5">
      <c r="A1" s="182" t="s">
        <v>445</v>
      </c>
      <c r="B1" s="10"/>
      <c r="C1" s="10"/>
      <c r="D1" s="10"/>
      <c r="E1" s="10"/>
    </row>
    <row r="2" ht="17.25" customHeight="1" spans="1:5">
      <c r="A2" s="11"/>
      <c r="B2" s="11"/>
      <c r="C2" s="11"/>
      <c r="D2" s="11"/>
      <c r="E2" s="12" t="s">
        <v>15</v>
      </c>
    </row>
    <row r="3" ht="23.25" customHeight="1" spans="1:5">
      <c r="A3" s="13" t="s">
        <v>446</v>
      </c>
      <c r="B3" s="13"/>
      <c r="C3" s="14" t="s">
        <v>447</v>
      </c>
      <c r="D3" s="14"/>
      <c r="E3" s="14"/>
    </row>
    <row r="4" ht="14.1" customHeight="1" spans="1:5">
      <c r="A4" s="14" t="s">
        <v>448</v>
      </c>
      <c r="B4" s="14" t="s">
        <v>18</v>
      </c>
      <c r="C4" s="14" t="s">
        <v>129</v>
      </c>
      <c r="D4" s="14" t="s">
        <v>449</v>
      </c>
      <c r="E4" s="14" t="s">
        <v>450</v>
      </c>
    </row>
    <row r="5" s="8" customFormat="1" ht="33" customHeight="1" spans="1:5">
      <c r="A5" s="15"/>
      <c r="B5" s="16" t="s">
        <v>129</v>
      </c>
      <c r="C5" s="17">
        <f>D5+E5</f>
        <v>50692148.34</v>
      </c>
      <c r="D5" s="17">
        <f>D6+D11+D22+D30+D37+D51</f>
        <v>39469438.98</v>
      </c>
      <c r="E5" s="17">
        <f>E6+E22+E30+E37+E41+E44+E51+E57+E60+E11</f>
        <v>11222709.36</v>
      </c>
    </row>
    <row r="6" s="8" customFormat="1" ht="29.25" customHeight="1" spans="1:5">
      <c r="A6" s="18">
        <v>501</v>
      </c>
      <c r="B6" s="19" t="s">
        <v>451</v>
      </c>
      <c r="C6" s="17">
        <f>SUM(C7:C10)</f>
        <v>15639044.01</v>
      </c>
      <c r="D6" s="17">
        <f>D7+D8+D9+D10</f>
        <v>15639044.01</v>
      </c>
      <c r="E6" s="17"/>
    </row>
    <row r="7" s="8" customFormat="1" ht="14.1" customHeight="1" spans="1:5">
      <c r="A7" s="19">
        <v>50101</v>
      </c>
      <c r="B7" s="19" t="s">
        <v>452</v>
      </c>
      <c r="C7" s="17">
        <f>D7+E7</f>
        <v>10453192.24</v>
      </c>
      <c r="D7" s="17">
        <v>10453192.24</v>
      </c>
      <c r="E7" s="17"/>
    </row>
    <row r="8" s="8" customFormat="1" ht="14.1" customHeight="1" spans="1:5">
      <c r="A8" s="18">
        <v>50102</v>
      </c>
      <c r="B8" s="19" t="s">
        <v>453</v>
      </c>
      <c r="C8" s="17">
        <f t="shared" ref="C8:C39" si="0">D8+E8</f>
        <v>3143352.33</v>
      </c>
      <c r="D8" s="17">
        <v>3143352.33</v>
      </c>
      <c r="E8" s="17"/>
    </row>
    <row r="9" s="8" customFormat="1" ht="14.1" customHeight="1" spans="1:5">
      <c r="A9" s="19">
        <v>50103</v>
      </c>
      <c r="B9" s="19" t="s">
        <v>454</v>
      </c>
      <c r="C9" s="17">
        <f t="shared" si="0"/>
        <v>1413687.44</v>
      </c>
      <c r="D9" s="17">
        <v>1413687.44</v>
      </c>
      <c r="E9" s="17"/>
    </row>
    <row r="10" s="8" customFormat="1" ht="14.1" customHeight="1" spans="1:5">
      <c r="A10" s="18">
        <v>50199</v>
      </c>
      <c r="B10" s="20" t="s">
        <v>455</v>
      </c>
      <c r="C10" s="17">
        <f t="shared" si="0"/>
        <v>628812</v>
      </c>
      <c r="D10" s="17">
        <v>628812</v>
      </c>
      <c r="E10" s="17"/>
    </row>
    <row r="11" s="8" customFormat="1" ht="14.1" customHeight="1" spans="1:11">
      <c r="A11" s="18" t="s">
        <v>456</v>
      </c>
      <c r="B11" s="19" t="s">
        <v>457</v>
      </c>
      <c r="C11" s="17">
        <f t="shared" si="0"/>
        <v>9794342.45</v>
      </c>
      <c r="D11" s="17"/>
      <c r="E11" s="17">
        <f>E12+E13+E14+E16+E17+E19+E20+E21</f>
        <v>9794342.45</v>
      </c>
      <c r="J11" s="27"/>
      <c r="K11" s="27"/>
    </row>
    <row r="12" s="8" customFormat="1" ht="14.1" customHeight="1" spans="1:11">
      <c r="A12" s="18" t="s">
        <v>458</v>
      </c>
      <c r="B12" s="20" t="s">
        <v>459</v>
      </c>
      <c r="C12" s="17">
        <f t="shared" si="0"/>
        <v>4287846.07</v>
      </c>
      <c r="D12" s="17"/>
      <c r="E12" s="17">
        <v>4287846.07</v>
      </c>
      <c r="J12" s="27"/>
      <c r="K12" s="27"/>
    </row>
    <row r="13" s="8" customFormat="1" ht="14.1" customHeight="1" spans="1:11">
      <c r="A13" s="18" t="s">
        <v>460</v>
      </c>
      <c r="B13" s="20" t="s">
        <v>461</v>
      </c>
      <c r="C13" s="17">
        <f t="shared" si="0"/>
        <v>0</v>
      </c>
      <c r="D13" s="17"/>
      <c r="E13" s="17"/>
      <c r="G13" s="21"/>
      <c r="J13" s="28"/>
      <c r="K13" s="28"/>
    </row>
    <row r="14" s="8" customFormat="1" ht="14.1" customHeight="1" spans="1:5">
      <c r="A14" s="18" t="s">
        <v>462</v>
      </c>
      <c r="B14" s="20" t="s">
        <v>463</v>
      </c>
      <c r="C14" s="17">
        <f t="shared" si="0"/>
        <v>55705.82</v>
      </c>
      <c r="D14" s="22"/>
      <c r="E14" s="17">
        <v>55705.82</v>
      </c>
    </row>
    <row r="15" s="8" customFormat="1" ht="14.1" customHeight="1" spans="1:5">
      <c r="A15" s="18" t="s">
        <v>464</v>
      </c>
      <c r="B15" s="20" t="s">
        <v>465</v>
      </c>
      <c r="C15" s="17">
        <f t="shared" si="0"/>
        <v>0</v>
      </c>
      <c r="D15" s="22"/>
      <c r="E15" s="17"/>
    </row>
    <row r="16" s="8" customFormat="1" ht="14.1" customHeight="1" spans="1:5">
      <c r="A16" s="18" t="s">
        <v>466</v>
      </c>
      <c r="B16" s="20" t="s">
        <v>467</v>
      </c>
      <c r="C16" s="17">
        <f t="shared" si="0"/>
        <v>3413883.73</v>
      </c>
      <c r="D16" s="22"/>
      <c r="E16" s="17">
        <v>3413883.73</v>
      </c>
    </row>
    <row r="17" s="8" customFormat="1" ht="14.1" customHeight="1" spans="1:5">
      <c r="A17" s="18" t="s">
        <v>468</v>
      </c>
      <c r="B17" s="20" t="s">
        <v>469</v>
      </c>
      <c r="C17" s="17">
        <f t="shared" si="0"/>
        <v>204493.69</v>
      </c>
      <c r="D17" s="22"/>
      <c r="E17" s="17">
        <v>204493.69</v>
      </c>
    </row>
    <row r="18" s="8" customFormat="1" ht="14.1" customHeight="1" spans="1:5">
      <c r="A18" s="18" t="s">
        <v>470</v>
      </c>
      <c r="B18" s="20" t="s">
        <v>471</v>
      </c>
      <c r="C18" s="17">
        <f t="shared" si="0"/>
        <v>0</v>
      </c>
      <c r="D18" s="22"/>
      <c r="E18" s="17"/>
    </row>
    <row r="19" s="8" customFormat="1" ht="14.1" customHeight="1" spans="1:10">
      <c r="A19" s="18" t="s">
        <v>472</v>
      </c>
      <c r="B19" s="20" t="s">
        <v>473</v>
      </c>
      <c r="C19" s="17">
        <f t="shared" si="0"/>
        <v>207609.68</v>
      </c>
      <c r="D19" s="22"/>
      <c r="E19" s="17">
        <v>207609.68</v>
      </c>
      <c r="J19" s="29"/>
    </row>
    <row r="20" s="8" customFormat="1" ht="14.1" customHeight="1" spans="1:5">
      <c r="A20" s="18" t="s">
        <v>474</v>
      </c>
      <c r="B20" s="20" t="s">
        <v>475</v>
      </c>
      <c r="C20" s="17">
        <f t="shared" si="0"/>
        <v>53829</v>
      </c>
      <c r="D20" s="22"/>
      <c r="E20" s="17">
        <v>53829</v>
      </c>
    </row>
    <row r="21" s="8" customFormat="1" ht="14.1" customHeight="1" spans="1:5">
      <c r="A21" s="18" t="s">
        <v>476</v>
      </c>
      <c r="B21" s="20" t="s">
        <v>477</v>
      </c>
      <c r="C21" s="17">
        <f t="shared" si="0"/>
        <v>1570974.46</v>
      </c>
      <c r="D21" s="22"/>
      <c r="E21" s="17">
        <v>1570974.46</v>
      </c>
    </row>
    <row r="22" s="8" customFormat="1" ht="14.1" customHeight="1" spans="1:5">
      <c r="A22" s="18" t="s">
        <v>478</v>
      </c>
      <c r="B22" s="23" t="s">
        <v>479</v>
      </c>
      <c r="C22" s="17">
        <f t="shared" si="0"/>
        <v>0</v>
      </c>
      <c r="D22" s="22"/>
      <c r="E22" s="22">
        <v>0</v>
      </c>
    </row>
    <row r="23" s="8" customFormat="1" ht="14.1" customHeight="1" spans="1:10">
      <c r="A23" s="18" t="s">
        <v>480</v>
      </c>
      <c r="B23" s="20" t="s">
        <v>481</v>
      </c>
      <c r="C23" s="17">
        <f t="shared" si="0"/>
        <v>0</v>
      </c>
      <c r="D23" s="22"/>
      <c r="E23" s="17"/>
      <c r="J23" s="21"/>
    </row>
    <row r="24" s="8" customFormat="1" ht="14.1" customHeight="1" spans="1:5">
      <c r="A24" s="18" t="s">
        <v>482</v>
      </c>
      <c r="B24" s="20" t="s">
        <v>483</v>
      </c>
      <c r="C24" s="17">
        <f t="shared" si="0"/>
        <v>0</v>
      </c>
      <c r="D24" s="22"/>
      <c r="E24" s="24"/>
    </row>
    <row r="25" s="8" customFormat="1" ht="14.1" customHeight="1" spans="1:5">
      <c r="A25" s="18" t="s">
        <v>484</v>
      </c>
      <c r="B25" s="20" t="s">
        <v>485</v>
      </c>
      <c r="C25" s="17">
        <f t="shared" si="0"/>
        <v>0</v>
      </c>
      <c r="D25" s="22"/>
      <c r="E25" s="24"/>
    </row>
    <row r="26" s="8" customFormat="1" ht="14.1" customHeight="1" spans="1:5">
      <c r="A26" s="18" t="s">
        <v>486</v>
      </c>
      <c r="B26" s="20" t="s">
        <v>487</v>
      </c>
      <c r="C26" s="17">
        <f t="shared" si="0"/>
        <v>0</v>
      </c>
      <c r="D26" s="22"/>
      <c r="E26" s="24"/>
    </row>
    <row r="27" s="8" customFormat="1" ht="14.1" customHeight="1" spans="1:5">
      <c r="A27" s="18" t="s">
        <v>488</v>
      </c>
      <c r="B27" s="20" t="s">
        <v>489</v>
      </c>
      <c r="C27" s="17">
        <f t="shared" si="0"/>
        <v>0</v>
      </c>
      <c r="D27" s="22"/>
      <c r="E27" s="17"/>
    </row>
    <row r="28" s="8" customFormat="1" ht="14.1" customHeight="1" spans="1:5">
      <c r="A28" s="18" t="s">
        <v>490</v>
      </c>
      <c r="B28" s="20" t="s">
        <v>491</v>
      </c>
      <c r="C28" s="17">
        <f t="shared" si="0"/>
        <v>0</v>
      </c>
      <c r="D28" s="22"/>
      <c r="E28" s="24"/>
    </row>
    <row r="29" s="8" customFormat="1" ht="14.1" customHeight="1" spans="1:5">
      <c r="A29" s="18" t="s">
        <v>492</v>
      </c>
      <c r="B29" s="20" t="s">
        <v>493</v>
      </c>
      <c r="C29" s="17">
        <f t="shared" si="0"/>
        <v>0</v>
      </c>
      <c r="D29" s="22"/>
      <c r="E29" s="17"/>
    </row>
    <row r="30" s="8" customFormat="1" ht="14.1" customHeight="1" spans="1:5">
      <c r="A30" s="18" t="s">
        <v>494</v>
      </c>
      <c r="B30" s="20" t="s">
        <v>495</v>
      </c>
      <c r="C30" s="17">
        <f t="shared" si="0"/>
        <v>0</v>
      </c>
      <c r="D30" s="22">
        <v>0</v>
      </c>
      <c r="E30" s="24"/>
    </row>
    <row r="31" s="8" customFormat="1" ht="14.1" customHeight="1" spans="1:5">
      <c r="A31" s="18" t="s">
        <v>496</v>
      </c>
      <c r="B31" s="20" t="s">
        <v>481</v>
      </c>
      <c r="C31" s="17">
        <f t="shared" si="0"/>
        <v>0</v>
      </c>
      <c r="D31" s="22"/>
      <c r="E31" s="17"/>
    </row>
    <row r="32" s="8" customFormat="1" ht="14.1" customHeight="1" spans="1:5">
      <c r="A32" s="18" t="s">
        <v>497</v>
      </c>
      <c r="B32" s="20" t="s">
        <v>483</v>
      </c>
      <c r="C32" s="17">
        <f t="shared" si="0"/>
        <v>0</v>
      </c>
      <c r="D32" s="22"/>
      <c r="E32" s="24"/>
    </row>
    <row r="33" s="8" customFormat="1" ht="14.1" customHeight="1" spans="1:5">
      <c r="A33" s="18" t="s">
        <v>498</v>
      </c>
      <c r="B33" s="20" t="s">
        <v>485</v>
      </c>
      <c r="C33" s="17">
        <f t="shared" si="0"/>
        <v>0</v>
      </c>
      <c r="D33" s="17"/>
      <c r="E33" s="17"/>
    </row>
    <row r="34" s="8" customFormat="1" ht="14.1" customHeight="1" spans="1:5">
      <c r="A34" s="18" t="s">
        <v>499</v>
      </c>
      <c r="B34" s="20" t="s">
        <v>489</v>
      </c>
      <c r="C34" s="17">
        <f t="shared" si="0"/>
        <v>0</v>
      </c>
      <c r="D34" s="17"/>
      <c r="E34" s="17"/>
    </row>
    <row r="35" s="8" customFormat="1" ht="14.1" customHeight="1" spans="1:5">
      <c r="A35" s="18" t="s">
        <v>500</v>
      </c>
      <c r="B35" s="20" t="s">
        <v>491</v>
      </c>
      <c r="C35" s="17">
        <f t="shared" si="0"/>
        <v>0</v>
      </c>
      <c r="D35" s="17"/>
      <c r="E35" s="17"/>
    </row>
    <row r="36" s="8" customFormat="1" ht="14.1" customHeight="1" spans="1:5">
      <c r="A36" s="18" t="s">
        <v>501</v>
      </c>
      <c r="B36" s="20" t="s">
        <v>493</v>
      </c>
      <c r="C36" s="17">
        <f t="shared" si="0"/>
        <v>0</v>
      </c>
      <c r="D36" s="17"/>
      <c r="E36" s="17"/>
    </row>
    <row r="37" s="8" customFormat="1" ht="14.1" customHeight="1" spans="1:5">
      <c r="A37" s="18" t="s">
        <v>502</v>
      </c>
      <c r="B37" s="20" t="s">
        <v>503</v>
      </c>
      <c r="C37" s="17">
        <f t="shared" si="0"/>
        <v>10015266.07</v>
      </c>
      <c r="D37" s="17">
        <f>D38+D39+D40</f>
        <v>8586899.16</v>
      </c>
      <c r="E37" s="17">
        <f>E38+E39+E40</f>
        <v>1428366.91</v>
      </c>
    </row>
    <row r="38" s="8" customFormat="1" ht="14.1" customHeight="1" spans="1:5">
      <c r="A38" s="18" t="s">
        <v>504</v>
      </c>
      <c r="B38" s="20" t="s">
        <v>505</v>
      </c>
      <c r="C38" s="17">
        <f t="shared" si="0"/>
        <v>8586899.16</v>
      </c>
      <c r="D38" s="17">
        <v>8586899.16</v>
      </c>
      <c r="E38" s="17"/>
    </row>
    <row r="39" s="8" customFormat="1" ht="14.1" customHeight="1" spans="1:5">
      <c r="A39" s="18" t="s">
        <v>506</v>
      </c>
      <c r="B39" s="20" t="s">
        <v>507</v>
      </c>
      <c r="C39" s="17">
        <f t="shared" si="0"/>
        <v>1428366.91</v>
      </c>
      <c r="D39" s="17"/>
      <c r="E39" s="17">
        <v>1428366.91</v>
      </c>
    </row>
    <row r="40" s="8" customFormat="1" ht="14.1" customHeight="1" spans="1:5">
      <c r="A40" s="18" t="s">
        <v>508</v>
      </c>
      <c r="B40" s="20" t="s">
        <v>509</v>
      </c>
      <c r="C40" s="17">
        <f t="shared" ref="C40:C56" si="1">D40+E40</f>
        <v>0</v>
      </c>
      <c r="D40" s="17"/>
      <c r="E40" s="17"/>
    </row>
    <row r="41" s="8" customFormat="1" ht="14.1" customHeight="1" spans="1:5">
      <c r="A41" s="18" t="s">
        <v>510</v>
      </c>
      <c r="B41" s="20" t="s">
        <v>511</v>
      </c>
      <c r="C41" s="17">
        <f t="shared" si="1"/>
        <v>0</v>
      </c>
      <c r="D41" s="17">
        <v>0</v>
      </c>
      <c r="E41" s="17"/>
    </row>
    <row r="42" s="8" customFormat="1" ht="14.1" customHeight="1" spans="1:7">
      <c r="A42" s="18" t="s">
        <v>512</v>
      </c>
      <c r="B42" s="20" t="s">
        <v>513</v>
      </c>
      <c r="C42" s="17">
        <f t="shared" si="1"/>
        <v>0</v>
      </c>
      <c r="D42" s="17"/>
      <c r="E42" s="17"/>
      <c r="G42" s="21"/>
    </row>
    <row r="43" s="8" customFormat="1" ht="14.1" customHeight="1" spans="1:5">
      <c r="A43" s="18" t="s">
        <v>514</v>
      </c>
      <c r="B43" s="20" t="s">
        <v>515</v>
      </c>
      <c r="C43" s="17">
        <f t="shared" si="1"/>
        <v>0</v>
      </c>
      <c r="D43" s="17"/>
      <c r="E43" s="17"/>
    </row>
    <row r="44" s="8" customFormat="1" ht="14.1" customHeight="1" spans="1:5">
      <c r="A44" s="18" t="s">
        <v>516</v>
      </c>
      <c r="B44" s="20" t="s">
        <v>517</v>
      </c>
      <c r="C44" s="17">
        <f t="shared" si="1"/>
        <v>0</v>
      </c>
      <c r="D44" s="17">
        <v>0</v>
      </c>
      <c r="E44" s="17"/>
    </row>
    <row r="45" s="8" customFormat="1" ht="14.1" customHeight="1" spans="1:5">
      <c r="A45" s="18" t="s">
        <v>518</v>
      </c>
      <c r="B45" s="20" t="s">
        <v>519</v>
      </c>
      <c r="C45" s="17">
        <f t="shared" si="1"/>
        <v>0</v>
      </c>
      <c r="D45" s="17"/>
      <c r="E45" s="17"/>
    </row>
    <row r="46" s="8" customFormat="1" ht="14.1" customHeight="1" spans="1:5">
      <c r="A46" s="18" t="s">
        <v>520</v>
      </c>
      <c r="B46" s="20" t="s">
        <v>521</v>
      </c>
      <c r="C46" s="17">
        <f t="shared" si="1"/>
        <v>0</v>
      </c>
      <c r="D46" s="17"/>
      <c r="E46" s="17"/>
    </row>
    <row r="47" s="8" customFormat="1" ht="14.1" customHeight="1" spans="1:5">
      <c r="A47" s="18" t="s">
        <v>522</v>
      </c>
      <c r="B47" s="20" t="s">
        <v>523</v>
      </c>
      <c r="C47" s="17">
        <f t="shared" si="1"/>
        <v>0</v>
      </c>
      <c r="D47" s="17"/>
      <c r="E47" s="17"/>
    </row>
    <row r="48" s="8" customFormat="1" ht="14.1" customHeight="1" spans="1:5">
      <c r="A48" s="18" t="s">
        <v>524</v>
      </c>
      <c r="B48" s="20" t="s">
        <v>525</v>
      </c>
      <c r="C48" s="17">
        <f t="shared" si="1"/>
        <v>0</v>
      </c>
      <c r="D48" s="17">
        <v>0</v>
      </c>
      <c r="E48" s="17"/>
    </row>
    <row r="49" s="8" customFormat="1" ht="14.1" customHeight="1" spans="1:5">
      <c r="A49" s="18" t="s">
        <v>526</v>
      </c>
      <c r="B49" s="20" t="s">
        <v>527</v>
      </c>
      <c r="C49" s="17">
        <f t="shared" si="1"/>
        <v>0</v>
      </c>
      <c r="D49" s="17"/>
      <c r="E49" s="17"/>
    </row>
    <row r="50" s="8" customFormat="1" ht="14.1" customHeight="1" spans="1:5">
      <c r="A50" s="18" t="s">
        <v>528</v>
      </c>
      <c r="B50" s="20" t="s">
        <v>529</v>
      </c>
      <c r="C50" s="17">
        <f t="shared" si="1"/>
        <v>0</v>
      </c>
      <c r="D50" s="17"/>
      <c r="E50" s="17"/>
    </row>
    <row r="51" s="8" customFormat="1" ht="15" customHeight="1" spans="1:5">
      <c r="A51" s="18" t="s">
        <v>530</v>
      </c>
      <c r="B51" s="20" t="s">
        <v>531</v>
      </c>
      <c r="C51" s="17">
        <f t="shared" si="1"/>
        <v>15243495.81</v>
      </c>
      <c r="D51" s="17">
        <f>SUM(D52:D56)</f>
        <v>15243495.81</v>
      </c>
      <c r="E51" s="17"/>
    </row>
    <row r="52" s="8" customFormat="1" customHeight="1" spans="1:5">
      <c r="A52" s="18" t="s">
        <v>532</v>
      </c>
      <c r="B52" s="20" t="s">
        <v>533</v>
      </c>
      <c r="C52" s="17">
        <f t="shared" si="1"/>
        <v>15243495.81</v>
      </c>
      <c r="D52" s="17">
        <v>15243495.81</v>
      </c>
      <c r="E52" s="17"/>
    </row>
    <row r="53" s="8" customFormat="1" customHeight="1" spans="1:5">
      <c r="A53" s="18" t="s">
        <v>534</v>
      </c>
      <c r="B53" s="20" t="s">
        <v>535</v>
      </c>
      <c r="C53" s="17">
        <f t="shared" si="1"/>
        <v>0</v>
      </c>
      <c r="D53" s="17"/>
      <c r="E53" s="17"/>
    </row>
    <row r="54" s="8" customFormat="1" customHeight="1" spans="1:5">
      <c r="A54" s="18" t="s">
        <v>536</v>
      </c>
      <c r="B54" s="20" t="s">
        <v>537</v>
      </c>
      <c r="C54" s="17">
        <f t="shared" si="1"/>
        <v>0</v>
      </c>
      <c r="D54" s="17"/>
      <c r="E54" s="17"/>
    </row>
    <row r="55" s="8" customFormat="1" customHeight="1" spans="1:5">
      <c r="A55" s="18" t="s">
        <v>538</v>
      </c>
      <c r="B55" s="20" t="s">
        <v>539</v>
      </c>
      <c r="C55" s="17">
        <f t="shared" si="1"/>
        <v>0</v>
      </c>
      <c r="D55" s="17"/>
      <c r="E55" s="17"/>
    </row>
    <row r="56" s="8" customFormat="1" customHeight="1" spans="1:5">
      <c r="A56" s="18" t="s">
        <v>540</v>
      </c>
      <c r="B56" s="20" t="s">
        <v>541</v>
      </c>
      <c r="C56" s="17">
        <f t="shared" si="1"/>
        <v>0</v>
      </c>
      <c r="D56" s="17"/>
      <c r="E56" s="17"/>
    </row>
    <row r="57" s="8" customFormat="1" customHeight="1" spans="1:5">
      <c r="A57" s="18" t="s">
        <v>542</v>
      </c>
      <c r="B57" s="20" t="s">
        <v>543</v>
      </c>
      <c r="C57" s="25"/>
      <c r="D57" s="17"/>
      <c r="E57" s="17"/>
    </row>
    <row r="58" s="8" customFormat="1" customHeight="1" spans="1:5">
      <c r="A58" s="18" t="s">
        <v>544</v>
      </c>
      <c r="B58" s="20" t="s">
        <v>545</v>
      </c>
      <c r="C58" s="25"/>
      <c r="D58" s="17"/>
      <c r="E58" s="17"/>
    </row>
    <row r="59" s="8" customFormat="1" customHeight="1" spans="1:5">
      <c r="A59" s="18" t="s">
        <v>546</v>
      </c>
      <c r="B59" s="20" t="s">
        <v>547</v>
      </c>
      <c r="C59" s="25"/>
      <c r="D59" s="17">
        <v>0</v>
      </c>
      <c r="E59" s="17"/>
    </row>
    <row r="60" s="8" customFormat="1" customHeight="1" spans="1:5">
      <c r="A60" s="18" t="s">
        <v>548</v>
      </c>
      <c r="B60" s="20" t="s">
        <v>549</v>
      </c>
      <c r="C60" s="25"/>
      <c r="D60" s="26"/>
      <c r="E60" s="25"/>
    </row>
    <row r="61" s="8" customFormat="1" customHeight="1" spans="1:5">
      <c r="A61" s="18" t="s">
        <v>550</v>
      </c>
      <c r="B61" s="20" t="s">
        <v>551</v>
      </c>
      <c r="C61" s="25"/>
      <c r="D61" s="26"/>
      <c r="E61" s="25"/>
    </row>
    <row r="62" s="8" customFormat="1" customHeight="1" spans="1:5">
      <c r="A62" s="18" t="s">
        <v>552</v>
      </c>
      <c r="B62" s="20" t="s">
        <v>553</v>
      </c>
      <c r="C62" s="25"/>
      <c r="D62" s="26"/>
      <c r="E62" s="25"/>
    </row>
    <row r="63" s="8" customFormat="1" customHeight="1" spans="1:5">
      <c r="A63" s="18" t="s">
        <v>554</v>
      </c>
      <c r="B63" s="20" t="s">
        <v>555</v>
      </c>
      <c r="C63" s="25"/>
      <c r="D63" s="26">
        <v>0</v>
      </c>
      <c r="E63" s="25"/>
    </row>
    <row r="64" s="8" customFormat="1" customHeight="1" spans="1:5">
      <c r="A64" s="18" t="s">
        <v>556</v>
      </c>
      <c r="B64" s="20" t="s">
        <v>557</v>
      </c>
      <c r="C64" s="25"/>
      <c r="D64" s="26"/>
      <c r="E64" s="25"/>
    </row>
    <row r="65" s="8" customFormat="1" customHeight="1" spans="1:5">
      <c r="A65" s="18" t="s">
        <v>558</v>
      </c>
      <c r="B65" s="20" t="s">
        <v>559</v>
      </c>
      <c r="C65" s="25"/>
      <c r="D65" s="26"/>
      <c r="E65" s="25"/>
    </row>
    <row r="66" s="8" customFormat="1" customHeight="1" spans="1:5">
      <c r="A66" s="18" t="s">
        <v>560</v>
      </c>
      <c r="B66" s="20" t="s">
        <v>561</v>
      </c>
      <c r="C66" s="25"/>
      <c r="D66" s="26">
        <v>0</v>
      </c>
      <c r="E66" s="25"/>
    </row>
    <row r="67" s="8" customFormat="1" customHeight="1" spans="1:5">
      <c r="A67" s="18" t="s">
        <v>562</v>
      </c>
      <c r="B67" s="20" t="s">
        <v>563</v>
      </c>
      <c r="C67" s="25"/>
      <c r="D67" s="26"/>
      <c r="E67" s="25"/>
    </row>
    <row r="68" s="8" customFormat="1" customHeight="1" spans="1:5">
      <c r="A68" s="18" t="s">
        <v>564</v>
      </c>
      <c r="B68" s="30" t="s">
        <v>565</v>
      </c>
      <c r="C68" s="25"/>
      <c r="D68" s="26"/>
      <c r="E68" s="25"/>
    </row>
    <row r="69" s="8" customFormat="1" customHeight="1" spans="1:5">
      <c r="A69" s="18" t="s">
        <v>566</v>
      </c>
      <c r="B69" s="20" t="s">
        <v>385</v>
      </c>
      <c r="C69" s="25"/>
      <c r="D69" s="31"/>
      <c r="E69" s="25"/>
    </row>
    <row r="70" s="8" customFormat="1" customHeight="1" spans="3:5">
      <c r="C70" s="32"/>
      <c r="D70" s="32"/>
      <c r="E70" s="32"/>
    </row>
    <row r="71" s="8" customFormat="1" customHeight="1" spans="3:5">
      <c r="C71" s="32"/>
      <c r="D71" s="32"/>
      <c r="E71" s="32"/>
    </row>
    <row r="72" s="8" customFormat="1" customHeight="1" spans="3:5">
      <c r="C72" s="32"/>
      <c r="D72" s="32"/>
      <c r="E72" s="32"/>
    </row>
    <row r="73" s="8" customFormat="1" customHeight="1" spans="3:5">
      <c r="C73" s="32"/>
      <c r="D73" s="32"/>
      <c r="E73" s="32"/>
    </row>
    <row r="74" s="8" customFormat="1" customHeight="1" spans="3:5">
      <c r="C74" s="32"/>
      <c r="D74" s="32"/>
      <c r="E74" s="32"/>
    </row>
    <row r="75" s="8" customFormat="1" customHeight="1" spans="3:5">
      <c r="C75" s="32"/>
      <c r="D75" s="32"/>
      <c r="E75" s="32"/>
    </row>
    <row r="76" s="8" customFormat="1" customHeight="1" spans="3:5">
      <c r="C76" s="32"/>
      <c r="D76" s="32"/>
      <c r="E76" s="32"/>
    </row>
    <row r="77" s="8" customFormat="1" customHeight="1" spans="3:5">
      <c r="C77" s="32"/>
      <c r="D77" s="32"/>
      <c r="E77" s="32"/>
    </row>
    <row r="78" s="8" customFormat="1" customHeight="1" spans="3:5">
      <c r="C78" s="32"/>
      <c r="D78" s="32"/>
      <c r="E78" s="32"/>
    </row>
    <row r="79" s="8" customFormat="1" customHeight="1" spans="3:5">
      <c r="C79" s="32"/>
      <c r="D79" s="32"/>
      <c r="E79" s="32"/>
    </row>
    <row r="80" customHeight="1" spans="3:5">
      <c r="C80" s="33"/>
      <c r="D80" s="33"/>
      <c r="E80" s="33"/>
    </row>
    <row r="81" customHeight="1" spans="3:5">
      <c r="C81" s="33"/>
      <c r="D81" s="33"/>
      <c r="E81" s="33"/>
    </row>
    <row r="82" customHeight="1" spans="3:5">
      <c r="C82" s="33"/>
      <c r="D82" s="33"/>
      <c r="E82" s="33"/>
    </row>
    <row r="83" customHeight="1" spans="3:5">
      <c r="C83" s="33"/>
      <c r="D83" s="33"/>
      <c r="E83" s="33"/>
    </row>
  </sheetData>
  <mergeCells count="3">
    <mergeCell ref="A1:E1"/>
    <mergeCell ref="A3:B3"/>
    <mergeCell ref="C3:E3"/>
  </mergeCells>
  <printOptions horizontalCentered="1"/>
  <pageMargins left="0.786805555555556" right="0.590277777777778" top="0.708333333333333" bottom="0.786805555555556" header="0.314583333333333" footer="0.314583333333333"/>
  <pageSetup paperSize="9" firstPageNumber="33" orientation="portrait" useFirstPageNumber="1"/>
  <headerFooter alignWithMargins="0">
    <oddFooter>&amp;C第16页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6"/>
  <sheetViews>
    <sheetView tabSelected="1" workbookViewId="0">
      <pane ySplit="4" topLeftCell="A5" activePane="bottomLeft" state="frozen"/>
      <selection/>
      <selection pane="bottomLeft" activeCell="D24" sqref="D24"/>
    </sheetView>
  </sheetViews>
  <sheetFormatPr defaultColWidth="10" defaultRowHeight="13.5" outlineLevelRow="5" outlineLevelCol="6"/>
  <cols>
    <col min="1" max="1" width="20.25" style="1" customWidth="1"/>
    <col min="2" max="7" width="11.5" style="1" customWidth="1"/>
    <col min="8" max="9" width="9.75" style="1" customWidth="1"/>
    <col min="10" max="16384" width="10" style="1"/>
  </cols>
  <sheetData>
    <row r="1" ht="28.7" customHeight="1" spans="1:7">
      <c r="A1" s="2" t="s">
        <v>567</v>
      </c>
      <c r="B1" s="2"/>
      <c r="C1" s="2"/>
      <c r="D1" s="2"/>
      <c r="E1" s="2"/>
      <c r="F1" s="2"/>
      <c r="G1" s="2"/>
    </row>
    <row r="2" ht="25.5" customHeight="1" spans="1:7">
      <c r="A2" s="3"/>
      <c r="B2" s="3"/>
      <c r="G2" s="4" t="s">
        <v>568</v>
      </c>
    </row>
    <row r="3" ht="33.75" customHeight="1" spans="1:7">
      <c r="A3" s="5" t="s">
        <v>569</v>
      </c>
      <c r="B3" s="6" t="s">
        <v>570</v>
      </c>
      <c r="C3" s="6"/>
      <c r="D3" s="6"/>
      <c r="E3" s="6" t="s">
        <v>571</v>
      </c>
      <c r="F3" s="6"/>
      <c r="G3" s="6"/>
    </row>
    <row r="4" ht="33.75" customHeight="1" spans="1:7">
      <c r="A4" s="5"/>
      <c r="B4" s="5" t="s">
        <v>572</v>
      </c>
      <c r="C4" s="5" t="s">
        <v>573</v>
      </c>
      <c r="D4" s="5" t="s">
        <v>574</v>
      </c>
      <c r="E4" s="5" t="s">
        <v>572</v>
      </c>
      <c r="F4" s="5" t="s">
        <v>573</v>
      </c>
      <c r="G4" s="5" t="s">
        <v>574</v>
      </c>
    </row>
    <row r="5" ht="38.25" customHeight="1" spans="1:7">
      <c r="A5" s="5" t="s">
        <v>575</v>
      </c>
      <c r="B5" s="7"/>
      <c r="C5" s="7"/>
      <c r="D5" s="7"/>
      <c r="E5" s="7"/>
      <c r="F5" s="7"/>
      <c r="G5" s="7"/>
    </row>
    <row r="6" spans="1:1">
      <c r="A6" s="1" t="s">
        <v>108</v>
      </c>
    </row>
  </sheetData>
  <mergeCells count="4">
    <mergeCell ref="A1:G1"/>
    <mergeCell ref="B3:D3"/>
    <mergeCell ref="E3:G3"/>
    <mergeCell ref="A3:A4"/>
  </mergeCells>
  <printOptions horizontalCentered="1"/>
  <pageMargins left="0.550694444444444" right="0.550694444444444" top="0.747916666666667" bottom="0.747916666666667" header="0.314583333333333" footer="0.314583333333333"/>
  <pageSetup paperSize="9" firstPageNumber="50" orientation="landscape" useFirstPageNumber="1"/>
  <headerFooter>
    <oddFooter>&amp;C第 17页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workbookViewId="0">
      <selection activeCell="C41" sqref="C41:C43"/>
    </sheetView>
  </sheetViews>
  <sheetFormatPr defaultColWidth="9" defaultRowHeight="14.25" outlineLevelCol="7"/>
  <cols>
    <col min="1" max="1" width="27.625" style="95" customWidth="1"/>
    <col min="2" max="2" width="15.375" style="141" customWidth="1"/>
    <col min="3" max="3" width="16.625" style="141" customWidth="1"/>
    <col min="4" max="4" width="13.125" style="95" customWidth="1"/>
    <col min="5" max="5" width="22.25" style="95" customWidth="1"/>
    <col min="6" max="6" width="17.75" style="95" customWidth="1"/>
    <col min="7" max="7" width="17.5" style="95" customWidth="1"/>
    <col min="8" max="8" width="12.75" style="95" customWidth="1"/>
    <col min="9" max="232" width="9" style="95"/>
    <col min="233" max="233" width="25.5" style="95" customWidth="1"/>
    <col min="234" max="234" width="8.5" style="95" customWidth="1"/>
    <col min="235" max="235" width="9.5" style="95" customWidth="1"/>
    <col min="236" max="236" width="6.75" style="95" customWidth="1"/>
    <col min="237" max="237" width="22.25" style="95" customWidth="1"/>
    <col min="238" max="239" width="9.5" style="95" customWidth="1"/>
    <col min="240" max="240" width="7.375" style="95" customWidth="1"/>
    <col min="241" max="241" width="12.625" style="95" customWidth="1"/>
    <col min="242" max="488" width="9" style="95"/>
    <col min="489" max="489" width="25.5" style="95" customWidth="1"/>
    <col min="490" max="490" width="8.5" style="95" customWidth="1"/>
    <col min="491" max="491" width="9.5" style="95" customWidth="1"/>
    <col min="492" max="492" width="6.75" style="95" customWidth="1"/>
    <col min="493" max="493" width="22.25" style="95" customWidth="1"/>
    <col min="494" max="495" width="9.5" style="95" customWidth="1"/>
    <col min="496" max="496" width="7.375" style="95" customWidth="1"/>
    <col min="497" max="497" width="12.625" style="95" customWidth="1"/>
    <col min="498" max="744" width="9" style="95"/>
    <col min="745" max="745" width="25.5" style="95" customWidth="1"/>
    <col min="746" max="746" width="8.5" style="95" customWidth="1"/>
    <col min="747" max="747" width="9.5" style="95" customWidth="1"/>
    <col min="748" max="748" width="6.75" style="95" customWidth="1"/>
    <col min="749" max="749" width="22.25" style="95" customWidth="1"/>
    <col min="750" max="751" width="9.5" style="95" customWidth="1"/>
    <col min="752" max="752" width="7.375" style="95" customWidth="1"/>
    <col min="753" max="753" width="12.625" style="95" customWidth="1"/>
    <col min="754" max="1000" width="9" style="95"/>
    <col min="1001" max="1001" width="25.5" style="95" customWidth="1"/>
    <col min="1002" max="1002" width="8.5" style="95" customWidth="1"/>
    <col min="1003" max="1003" width="9.5" style="95" customWidth="1"/>
    <col min="1004" max="1004" width="6.75" style="95" customWidth="1"/>
    <col min="1005" max="1005" width="22.25" style="95" customWidth="1"/>
    <col min="1006" max="1007" width="9.5" style="95" customWidth="1"/>
    <col min="1008" max="1008" width="7.375" style="95" customWidth="1"/>
    <col min="1009" max="1009" width="12.625" style="95" customWidth="1"/>
    <col min="1010" max="1256" width="9" style="95"/>
    <col min="1257" max="1257" width="25.5" style="95" customWidth="1"/>
    <col min="1258" max="1258" width="8.5" style="95" customWidth="1"/>
    <col min="1259" max="1259" width="9.5" style="95" customWidth="1"/>
    <col min="1260" max="1260" width="6.75" style="95" customWidth="1"/>
    <col min="1261" max="1261" width="22.25" style="95" customWidth="1"/>
    <col min="1262" max="1263" width="9.5" style="95" customWidth="1"/>
    <col min="1264" max="1264" width="7.375" style="95" customWidth="1"/>
    <col min="1265" max="1265" width="12.625" style="95" customWidth="1"/>
    <col min="1266" max="1512" width="9" style="95"/>
    <col min="1513" max="1513" width="25.5" style="95" customWidth="1"/>
    <col min="1514" max="1514" width="8.5" style="95" customWidth="1"/>
    <col min="1515" max="1515" width="9.5" style="95" customWidth="1"/>
    <col min="1516" max="1516" width="6.75" style="95" customWidth="1"/>
    <col min="1517" max="1517" width="22.25" style="95" customWidth="1"/>
    <col min="1518" max="1519" width="9.5" style="95" customWidth="1"/>
    <col min="1520" max="1520" width="7.375" style="95" customWidth="1"/>
    <col min="1521" max="1521" width="12.625" style="95" customWidth="1"/>
    <col min="1522" max="1768" width="9" style="95"/>
    <col min="1769" max="1769" width="25.5" style="95" customWidth="1"/>
    <col min="1770" max="1770" width="8.5" style="95" customWidth="1"/>
    <col min="1771" max="1771" width="9.5" style="95" customWidth="1"/>
    <col min="1772" max="1772" width="6.75" style="95" customWidth="1"/>
    <col min="1773" max="1773" width="22.25" style="95" customWidth="1"/>
    <col min="1774" max="1775" width="9.5" style="95" customWidth="1"/>
    <col min="1776" max="1776" width="7.375" style="95" customWidth="1"/>
    <col min="1777" max="1777" width="12.625" style="95" customWidth="1"/>
    <col min="1778" max="2024" width="9" style="95"/>
    <col min="2025" max="2025" width="25.5" style="95" customWidth="1"/>
    <col min="2026" max="2026" width="8.5" style="95" customWidth="1"/>
    <col min="2027" max="2027" width="9.5" style="95" customWidth="1"/>
    <col min="2028" max="2028" width="6.75" style="95" customWidth="1"/>
    <col min="2029" max="2029" width="22.25" style="95" customWidth="1"/>
    <col min="2030" max="2031" width="9.5" style="95" customWidth="1"/>
    <col min="2032" max="2032" width="7.375" style="95" customWidth="1"/>
    <col min="2033" max="2033" width="12.625" style="95" customWidth="1"/>
    <col min="2034" max="2280" width="9" style="95"/>
    <col min="2281" max="2281" width="25.5" style="95" customWidth="1"/>
    <col min="2282" max="2282" width="8.5" style="95" customWidth="1"/>
    <col min="2283" max="2283" width="9.5" style="95" customWidth="1"/>
    <col min="2284" max="2284" width="6.75" style="95" customWidth="1"/>
    <col min="2285" max="2285" width="22.25" style="95" customWidth="1"/>
    <col min="2286" max="2287" width="9.5" style="95" customWidth="1"/>
    <col min="2288" max="2288" width="7.375" style="95" customWidth="1"/>
    <col min="2289" max="2289" width="12.625" style="95" customWidth="1"/>
    <col min="2290" max="2536" width="9" style="95"/>
    <col min="2537" max="2537" width="25.5" style="95" customWidth="1"/>
    <col min="2538" max="2538" width="8.5" style="95" customWidth="1"/>
    <col min="2539" max="2539" width="9.5" style="95" customWidth="1"/>
    <col min="2540" max="2540" width="6.75" style="95" customWidth="1"/>
    <col min="2541" max="2541" width="22.25" style="95" customWidth="1"/>
    <col min="2542" max="2543" width="9.5" style="95" customWidth="1"/>
    <col min="2544" max="2544" width="7.375" style="95" customWidth="1"/>
    <col min="2545" max="2545" width="12.625" style="95" customWidth="1"/>
    <col min="2546" max="2792" width="9" style="95"/>
    <col min="2793" max="2793" width="25.5" style="95" customWidth="1"/>
    <col min="2794" max="2794" width="8.5" style="95" customWidth="1"/>
    <col min="2795" max="2795" width="9.5" style="95" customWidth="1"/>
    <col min="2796" max="2796" width="6.75" style="95" customWidth="1"/>
    <col min="2797" max="2797" width="22.25" style="95" customWidth="1"/>
    <col min="2798" max="2799" width="9.5" style="95" customWidth="1"/>
    <col min="2800" max="2800" width="7.375" style="95" customWidth="1"/>
    <col min="2801" max="2801" width="12.625" style="95" customWidth="1"/>
    <col min="2802" max="3048" width="9" style="95"/>
    <col min="3049" max="3049" width="25.5" style="95" customWidth="1"/>
    <col min="3050" max="3050" width="8.5" style="95" customWidth="1"/>
    <col min="3051" max="3051" width="9.5" style="95" customWidth="1"/>
    <col min="3052" max="3052" width="6.75" style="95" customWidth="1"/>
    <col min="3053" max="3053" width="22.25" style="95" customWidth="1"/>
    <col min="3054" max="3055" width="9.5" style="95" customWidth="1"/>
    <col min="3056" max="3056" width="7.375" style="95" customWidth="1"/>
    <col min="3057" max="3057" width="12.625" style="95" customWidth="1"/>
    <col min="3058" max="3304" width="9" style="95"/>
    <col min="3305" max="3305" width="25.5" style="95" customWidth="1"/>
    <col min="3306" max="3306" width="8.5" style="95" customWidth="1"/>
    <col min="3307" max="3307" width="9.5" style="95" customWidth="1"/>
    <col min="3308" max="3308" width="6.75" style="95" customWidth="1"/>
    <col min="3309" max="3309" width="22.25" style="95" customWidth="1"/>
    <col min="3310" max="3311" width="9.5" style="95" customWidth="1"/>
    <col min="3312" max="3312" width="7.375" style="95" customWidth="1"/>
    <col min="3313" max="3313" width="12.625" style="95" customWidth="1"/>
    <col min="3314" max="3560" width="9" style="95"/>
    <col min="3561" max="3561" width="25.5" style="95" customWidth="1"/>
    <col min="3562" max="3562" width="8.5" style="95" customWidth="1"/>
    <col min="3563" max="3563" width="9.5" style="95" customWidth="1"/>
    <col min="3564" max="3564" width="6.75" style="95" customWidth="1"/>
    <col min="3565" max="3565" width="22.25" style="95" customWidth="1"/>
    <col min="3566" max="3567" width="9.5" style="95" customWidth="1"/>
    <col min="3568" max="3568" width="7.375" style="95" customWidth="1"/>
    <col min="3569" max="3569" width="12.625" style="95" customWidth="1"/>
    <col min="3570" max="3816" width="9" style="95"/>
    <col min="3817" max="3817" width="25.5" style="95" customWidth="1"/>
    <col min="3818" max="3818" width="8.5" style="95" customWidth="1"/>
    <col min="3819" max="3819" width="9.5" style="95" customWidth="1"/>
    <col min="3820" max="3820" width="6.75" style="95" customWidth="1"/>
    <col min="3821" max="3821" width="22.25" style="95" customWidth="1"/>
    <col min="3822" max="3823" width="9.5" style="95" customWidth="1"/>
    <col min="3824" max="3824" width="7.375" style="95" customWidth="1"/>
    <col min="3825" max="3825" width="12.625" style="95" customWidth="1"/>
    <col min="3826" max="4072" width="9" style="95"/>
    <col min="4073" max="4073" width="25.5" style="95" customWidth="1"/>
    <col min="4074" max="4074" width="8.5" style="95" customWidth="1"/>
    <col min="4075" max="4075" width="9.5" style="95" customWidth="1"/>
    <col min="4076" max="4076" width="6.75" style="95" customWidth="1"/>
    <col min="4077" max="4077" width="22.25" style="95" customWidth="1"/>
    <col min="4078" max="4079" width="9.5" style="95" customWidth="1"/>
    <col min="4080" max="4080" width="7.375" style="95" customWidth="1"/>
    <col min="4081" max="4081" width="12.625" style="95" customWidth="1"/>
    <col min="4082" max="4328" width="9" style="95"/>
    <col min="4329" max="4329" width="25.5" style="95" customWidth="1"/>
    <col min="4330" max="4330" width="8.5" style="95" customWidth="1"/>
    <col min="4331" max="4331" width="9.5" style="95" customWidth="1"/>
    <col min="4332" max="4332" width="6.75" style="95" customWidth="1"/>
    <col min="4333" max="4333" width="22.25" style="95" customWidth="1"/>
    <col min="4334" max="4335" width="9.5" style="95" customWidth="1"/>
    <col min="4336" max="4336" width="7.375" style="95" customWidth="1"/>
    <col min="4337" max="4337" width="12.625" style="95" customWidth="1"/>
    <col min="4338" max="4584" width="9" style="95"/>
    <col min="4585" max="4585" width="25.5" style="95" customWidth="1"/>
    <col min="4586" max="4586" width="8.5" style="95" customWidth="1"/>
    <col min="4587" max="4587" width="9.5" style="95" customWidth="1"/>
    <col min="4588" max="4588" width="6.75" style="95" customWidth="1"/>
    <col min="4589" max="4589" width="22.25" style="95" customWidth="1"/>
    <col min="4590" max="4591" width="9.5" style="95" customWidth="1"/>
    <col min="4592" max="4592" width="7.375" style="95" customWidth="1"/>
    <col min="4593" max="4593" width="12.625" style="95" customWidth="1"/>
    <col min="4594" max="4840" width="9" style="95"/>
    <col min="4841" max="4841" width="25.5" style="95" customWidth="1"/>
    <col min="4842" max="4842" width="8.5" style="95" customWidth="1"/>
    <col min="4843" max="4843" width="9.5" style="95" customWidth="1"/>
    <col min="4844" max="4844" width="6.75" style="95" customWidth="1"/>
    <col min="4845" max="4845" width="22.25" style="95" customWidth="1"/>
    <col min="4846" max="4847" width="9.5" style="95" customWidth="1"/>
    <col min="4848" max="4848" width="7.375" style="95" customWidth="1"/>
    <col min="4849" max="4849" width="12.625" style="95" customWidth="1"/>
    <col min="4850" max="5096" width="9" style="95"/>
    <col min="5097" max="5097" width="25.5" style="95" customWidth="1"/>
    <col min="5098" max="5098" width="8.5" style="95" customWidth="1"/>
    <col min="5099" max="5099" width="9.5" style="95" customWidth="1"/>
    <col min="5100" max="5100" width="6.75" style="95" customWidth="1"/>
    <col min="5101" max="5101" width="22.25" style="95" customWidth="1"/>
    <col min="5102" max="5103" width="9.5" style="95" customWidth="1"/>
    <col min="5104" max="5104" width="7.375" style="95" customWidth="1"/>
    <col min="5105" max="5105" width="12.625" style="95" customWidth="1"/>
    <col min="5106" max="5352" width="9" style="95"/>
    <col min="5353" max="5353" width="25.5" style="95" customWidth="1"/>
    <col min="5354" max="5354" width="8.5" style="95" customWidth="1"/>
    <col min="5355" max="5355" width="9.5" style="95" customWidth="1"/>
    <col min="5356" max="5356" width="6.75" style="95" customWidth="1"/>
    <col min="5357" max="5357" width="22.25" style="95" customWidth="1"/>
    <col min="5358" max="5359" width="9.5" style="95" customWidth="1"/>
    <col min="5360" max="5360" width="7.375" style="95" customWidth="1"/>
    <col min="5361" max="5361" width="12.625" style="95" customWidth="1"/>
    <col min="5362" max="5608" width="9" style="95"/>
    <col min="5609" max="5609" width="25.5" style="95" customWidth="1"/>
    <col min="5610" max="5610" width="8.5" style="95" customWidth="1"/>
    <col min="5611" max="5611" width="9.5" style="95" customWidth="1"/>
    <col min="5612" max="5612" width="6.75" style="95" customWidth="1"/>
    <col min="5613" max="5613" width="22.25" style="95" customWidth="1"/>
    <col min="5614" max="5615" width="9.5" style="95" customWidth="1"/>
    <col min="5616" max="5616" width="7.375" style="95" customWidth="1"/>
    <col min="5617" max="5617" width="12.625" style="95" customWidth="1"/>
    <col min="5618" max="5864" width="9" style="95"/>
    <col min="5865" max="5865" width="25.5" style="95" customWidth="1"/>
    <col min="5866" max="5866" width="8.5" style="95" customWidth="1"/>
    <col min="5867" max="5867" width="9.5" style="95" customWidth="1"/>
    <col min="5868" max="5868" width="6.75" style="95" customWidth="1"/>
    <col min="5869" max="5869" width="22.25" style="95" customWidth="1"/>
    <col min="5870" max="5871" width="9.5" style="95" customWidth="1"/>
    <col min="5872" max="5872" width="7.375" style="95" customWidth="1"/>
    <col min="5873" max="5873" width="12.625" style="95" customWidth="1"/>
    <col min="5874" max="6120" width="9" style="95"/>
    <col min="6121" max="6121" width="25.5" style="95" customWidth="1"/>
    <col min="6122" max="6122" width="8.5" style="95" customWidth="1"/>
    <col min="6123" max="6123" width="9.5" style="95" customWidth="1"/>
    <col min="6124" max="6124" width="6.75" style="95" customWidth="1"/>
    <col min="6125" max="6125" width="22.25" style="95" customWidth="1"/>
    <col min="6126" max="6127" width="9.5" style="95" customWidth="1"/>
    <col min="6128" max="6128" width="7.375" style="95" customWidth="1"/>
    <col min="6129" max="6129" width="12.625" style="95" customWidth="1"/>
    <col min="6130" max="6376" width="9" style="95"/>
    <col min="6377" max="6377" width="25.5" style="95" customWidth="1"/>
    <col min="6378" max="6378" width="8.5" style="95" customWidth="1"/>
    <col min="6379" max="6379" width="9.5" style="95" customWidth="1"/>
    <col min="6380" max="6380" width="6.75" style="95" customWidth="1"/>
    <col min="6381" max="6381" width="22.25" style="95" customWidth="1"/>
    <col min="6382" max="6383" width="9.5" style="95" customWidth="1"/>
    <col min="6384" max="6384" width="7.375" style="95" customWidth="1"/>
    <col min="6385" max="6385" width="12.625" style="95" customWidth="1"/>
    <col min="6386" max="6632" width="9" style="95"/>
    <col min="6633" max="6633" width="25.5" style="95" customWidth="1"/>
    <col min="6634" max="6634" width="8.5" style="95" customWidth="1"/>
    <col min="6635" max="6635" width="9.5" style="95" customWidth="1"/>
    <col min="6636" max="6636" width="6.75" style="95" customWidth="1"/>
    <col min="6637" max="6637" width="22.25" style="95" customWidth="1"/>
    <col min="6638" max="6639" width="9.5" style="95" customWidth="1"/>
    <col min="6640" max="6640" width="7.375" style="95" customWidth="1"/>
    <col min="6641" max="6641" width="12.625" style="95" customWidth="1"/>
    <col min="6642" max="6888" width="9" style="95"/>
    <col min="6889" max="6889" width="25.5" style="95" customWidth="1"/>
    <col min="6890" max="6890" width="8.5" style="95" customWidth="1"/>
    <col min="6891" max="6891" width="9.5" style="95" customWidth="1"/>
    <col min="6892" max="6892" width="6.75" style="95" customWidth="1"/>
    <col min="6893" max="6893" width="22.25" style="95" customWidth="1"/>
    <col min="6894" max="6895" width="9.5" style="95" customWidth="1"/>
    <col min="6896" max="6896" width="7.375" style="95" customWidth="1"/>
    <col min="6897" max="6897" width="12.625" style="95" customWidth="1"/>
    <col min="6898" max="7144" width="9" style="95"/>
    <col min="7145" max="7145" width="25.5" style="95" customWidth="1"/>
    <col min="7146" max="7146" width="8.5" style="95" customWidth="1"/>
    <col min="7147" max="7147" width="9.5" style="95" customWidth="1"/>
    <col min="7148" max="7148" width="6.75" style="95" customWidth="1"/>
    <col min="7149" max="7149" width="22.25" style="95" customWidth="1"/>
    <col min="7150" max="7151" width="9.5" style="95" customWidth="1"/>
    <col min="7152" max="7152" width="7.375" style="95" customWidth="1"/>
    <col min="7153" max="7153" width="12.625" style="95" customWidth="1"/>
    <col min="7154" max="7400" width="9" style="95"/>
    <col min="7401" max="7401" width="25.5" style="95" customWidth="1"/>
    <col min="7402" max="7402" width="8.5" style="95" customWidth="1"/>
    <col min="7403" max="7403" width="9.5" style="95" customWidth="1"/>
    <col min="7404" max="7404" width="6.75" style="95" customWidth="1"/>
    <col min="7405" max="7405" width="22.25" style="95" customWidth="1"/>
    <col min="7406" max="7407" width="9.5" style="95" customWidth="1"/>
    <col min="7408" max="7408" width="7.375" style="95" customWidth="1"/>
    <col min="7409" max="7409" width="12.625" style="95" customWidth="1"/>
    <col min="7410" max="7656" width="9" style="95"/>
    <col min="7657" max="7657" width="25.5" style="95" customWidth="1"/>
    <col min="7658" max="7658" width="8.5" style="95" customWidth="1"/>
    <col min="7659" max="7659" width="9.5" style="95" customWidth="1"/>
    <col min="7660" max="7660" width="6.75" style="95" customWidth="1"/>
    <col min="7661" max="7661" width="22.25" style="95" customWidth="1"/>
    <col min="7662" max="7663" width="9.5" style="95" customWidth="1"/>
    <col min="7664" max="7664" width="7.375" style="95" customWidth="1"/>
    <col min="7665" max="7665" width="12.625" style="95" customWidth="1"/>
    <col min="7666" max="7912" width="9" style="95"/>
    <col min="7913" max="7913" width="25.5" style="95" customWidth="1"/>
    <col min="7914" max="7914" width="8.5" style="95" customWidth="1"/>
    <col min="7915" max="7915" width="9.5" style="95" customWidth="1"/>
    <col min="7916" max="7916" width="6.75" style="95" customWidth="1"/>
    <col min="7917" max="7917" width="22.25" style="95" customWidth="1"/>
    <col min="7918" max="7919" width="9.5" style="95" customWidth="1"/>
    <col min="7920" max="7920" width="7.375" style="95" customWidth="1"/>
    <col min="7921" max="7921" width="12.625" style="95" customWidth="1"/>
    <col min="7922" max="8168" width="9" style="95"/>
    <col min="8169" max="8169" width="25.5" style="95" customWidth="1"/>
    <col min="8170" max="8170" width="8.5" style="95" customWidth="1"/>
    <col min="8171" max="8171" width="9.5" style="95" customWidth="1"/>
    <col min="8172" max="8172" width="6.75" style="95" customWidth="1"/>
    <col min="8173" max="8173" width="22.25" style="95" customWidth="1"/>
    <col min="8174" max="8175" width="9.5" style="95" customWidth="1"/>
    <col min="8176" max="8176" width="7.375" style="95" customWidth="1"/>
    <col min="8177" max="8177" width="12.625" style="95" customWidth="1"/>
    <col min="8178" max="8424" width="9" style="95"/>
    <col min="8425" max="8425" width="25.5" style="95" customWidth="1"/>
    <col min="8426" max="8426" width="8.5" style="95" customWidth="1"/>
    <col min="8427" max="8427" width="9.5" style="95" customWidth="1"/>
    <col min="8428" max="8428" width="6.75" style="95" customWidth="1"/>
    <col min="8429" max="8429" width="22.25" style="95" customWidth="1"/>
    <col min="8430" max="8431" width="9.5" style="95" customWidth="1"/>
    <col min="8432" max="8432" width="7.375" style="95" customWidth="1"/>
    <col min="8433" max="8433" width="12.625" style="95" customWidth="1"/>
    <col min="8434" max="8680" width="9" style="95"/>
    <col min="8681" max="8681" width="25.5" style="95" customWidth="1"/>
    <col min="8682" max="8682" width="8.5" style="95" customWidth="1"/>
    <col min="8683" max="8683" width="9.5" style="95" customWidth="1"/>
    <col min="8684" max="8684" width="6.75" style="95" customWidth="1"/>
    <col min="8685" max="8685" width="22.25" style="95" customWidth="1"/>
    <col min="8686" max="8687" width="9.5" style="95" customWidth="1"/>
    <col min="8688" max="8688" width="7.375" style="95" customWidth="1"/>
    <col min="8689" max="8689" width="12.625" style="95" customWidth="1"/>
    <col min="8690" max="8936" width="9" style="95"/>
    <col min="8937" max="8937" width="25.5" style="95" customWidth="1"/>
    <col min="8938" max="8938" width="8.5" style="95" customWidth="1"/>
    <col min="8939" max="8939" width="9.5" style="95" customWidth="1"/>
    <col min="8940" max="8940" width="6.75" style="95" customWidth="1"/>
    <col min="8941" max="8941" width="22.25" style="95" customWidth="1"/>
    <col min="8942" max="8943" width="9.5" style="95" customWidth="1"/>
    <col min="8944" max="8944" width="7.375" style="95" customWidth="1"/>
    <col min="8945" max="8945" width="12.625" style="95" customWidth="1"/>
    <col min="8946" max="9192" width="9" style="95"/>
    <col min="9193" max="9193" width="25.5" style="95" customWidth="1"/>
    <col min="9194" max="9194" width="8.5" style="95" customWidth="1"/>
    <col min="9195" max="9195" width="9.5" style="95" customWidth="1"/>
    <col min="9196" max="9196" width="6.75" style="95" customWidth="1"/>
    <col min="9197" max="9197" width="22.25" style="95" customWidth="1"/>
    <col min="9198" max="9199" width="9.5" style="95" customWidth="1"/>
    <col min="9200" max="9200" width="7.375" style="95" customWidth="1"/>
    <col min="9201" max="9201" width="12.625" style="95" customWidth="1"/>
    <col min="9202" max="9448" width="9" style="95"/>
    <col min="9449" max="9449" width="25.5" style="95" customWidth="1"/>
    <col min="9450" max="9450" width="8.5" style="95" customWidth="1"/>
    <col min="9451" max="9451" width="9.5" style="95" customWidth="1"/>
    <col min="9452" max="9452" width="6.75" style="95" customWidth="1"/>
    <col min="9453" max="9453" width="22.25" style="95" customWidth="1"/>
    <col min="9454" max="9455" width="9.5" style="95" customWidth="1"/>
    <col min="9456" max="9456" width="7.375" style="95" customWidth="1"/>
    <col min="9457" max="9457" width="12.625" style="95" customWidth="1"/>
    <col min="9458" max="9704" width="9" style="95"/>
    <col min="9705" max="9705" width="25.5" style="95" customWidth="1"/>
    <col min="9706" max="9706" width="8.5" style="95" customWidth="1"/>
    <col min="9707" max="9707" width="9.5" style="95" customWidth="1"/>
    <col min="9708" max="9708" width="6.75" style="95" customWidth="1"/>
    <col min="9709" max="9709" width="22.25" style="95" customWidth="1"/>
    <col min="9710" max="9711" width="9.5" style="95" customWidth="1"/>
    <col min="9712" max="9712" width="7.375" style="95" customWidth="1"/>
    <col min="9713" max="9713" width="12.625" style="95" customWidth="1"/>
    <col min="9714" max="9960" width="9" style="95"/>
    <col min="9961" max="9961" width="25.5" style="95" customWidth="1"/>
    <col min="9962" max="9962" width="8.5" style="95" customWidth="1"/>
    <col min="9963" max="9963" width="9.5" style="95" customWidth="1"/>
    <col min="9964" max="9964" width="6.75" style="95" customWidth="1"/>
    <col min="9965" max="9965" width="22.25" style="95" customWidth="1"/>
    <col min="9966" max="9967" width="9.5" style="95" customWidth="1"/>
    <col min="9968" max="9968" width="7.375" style="95" customWidth="1"/>
    <col min="9969" max="9969" width="12.625" style="95" customWidth="1"/>
    <col min="9970" max="10216" width="9" style="95"/>
    <col min="10217" max="10217" width="25.5" style="95" customWidth="1"/>
    <col min="10218" max="10218" width="8.5" style="95" customWidth="1"/>
    <col min="10219" max="10219" width="9.5" style="95" customWidth="1"/>
    <col min="10220" max="10220" width="6.75" style="95" customWidth="1"/>
    <col min="10221" max="10221" width="22.25" style="95" customWidth="1"/>
    <col min="10222" max="10223" width="9.5" style="95" customWidth="1"/>
    <col min="10224" max="10224" width="7.375" style="95" customWidth="1"/>
    <col min="10225" max="10225" width="12.625" style="95" customWidth="1"/>
    <col min="10226" max="10472" width="9" style="95"/>
    <col min="10473" max="10473" width="25.5" style="95" customWidth="1"/>
    <col min="10474" max="10474" width="8.5" style="95" customWidth="1"/>
    <col min="10475" max="10475" width="9.5" style="95" customWidth="1"/>
    <col min="10476" max="10476" width="6.75" style="95" customWidth="1"/>
    <col min="10477" max="10477" width="22.25" style="95" customWidth="1"/>
    <col min="10478" max="10479" width="9.5" style="95" customWidth="1"/>
    <col min="10480" max="10480" width="7.375" style="95" customWidth="1"/>
    <col min="10481" max="10481" width="12.625" style="95" customWidth="1"/>
    <col min="10482" max="10728" width="9" style="95"/>
    <col min="10729" max="10729" width="25.5" style="95" customWidth="1"/>
    <col min="10730" max="10730" width="8.5" style="95" customWidth="1"/>
    <col min="10731" max="10731" width="9.5" style="95" customWidth="1"/>
    <col min="10732" max="10732" width="6.75" style="95" customWidth="1"/>
    <col min="10733" max="10733" width="22.25" style="95" customWidth="1"/>
    <col min="10734" max="10735" width="9.5" style="95" customWidth="1"/>
    <col min="10736" max="10736" width="7.375" style="95" customWidth="1"/>
    <col min="10737" max="10737" width="12.625" style="95" customWidth="1"/>
    <col min="10738" max="10984" width="9" style="95"/>
    <col min="10985" max="10985" width="25.5" style="95" customWidth="1"/>
    <col min="10986" max="10986" width="8.5" style="95" customWidth="1"/>
    <col min="10987" max="10987" width="9.5" style="95" customWidth="1"/>
    <col min="10988" max="10988" width="6.75" style="95" customWidth="1"/>
    <col min="10989" max="10989" width="22.25" style="95" customWidth="1"/>
    <col min="10990" max="10991" width="9.5" style="95" customWidth="1"/>
    <col min="10992" max="10992" width="7.375" style="95" customWidth="1"/>
    <col min="10993" max="10993" width="12.625" style="95" customWidth="1"/>
    <col min="10994" max="11240" width="9" style="95"/>
    <col min="11241" max="11241" width="25.5" style="95" customWidth="1"/>
    <col min="11242" max="11242" width="8.5" style="95" customWidth="1"/>
    <col min="11243" max="11243" width="9.5" style="95" customWidth="1"/>
    <col min="11244" max="11244" width="6.75" style="95" customWidth="1"/>
    <col min="11245" max="11245" width="22.25" style="95" customWidth="1"/>
    <col min="11246" max="11247" width="9.5" style="95" customWidth="1"/>
    <col min="11248" max="11248" width="7.375" style="95" customWidth="1"/>
    <col min="11249" max="11249" width="12.625" style="95" customWidth="1"/>
    <col min="11250" max="11496" width="9" style="95"/>
    <col min="11497" max="11497" width="25.5" style="95" customWidth="1"/>
    <col min="11498" max="11498" width="8.5" style="95" customWidth="1"/>
    <col min="11499" max="11499" width="9.5" style="95" customWidth="1"/>
    <col min="11500" max="11500" width="6.75" style="95" customWidth="1"/>
    <col min="11501" max="11501" width="22.25" style="95" customWidth="1"/>
    <col min="11502" max="11503" width="9.5" style="95" customWidth="1"/>
    <col min="11504" max="11504" width="7.375" style="95" customWidth="1"/>
    <col min="11505" max="11505" width="12.625" style="95" customWidth="1"/>
    <col min="11506" max="11752" width="9" style="95"/>
    <col min="11753" max="11753" width="25.5" style="95" customWidth="1"/>
    <col min="11754" max="11754" width="8.5" style="95" customWidth="1"/>
    <col min="11755" max="11755" width="9.5" style="95" customWidth="1"/>
    <col min="11756" max="11756" width="6.75" style="95" customWidth="1"/>
    <col min="11757" max="11757" width="22.25" style="95" customWidth="1"/>
    <col min="11758" max="11759" width="9.5" style="95" customWidth="1"/>
    <col min="11760" max="11760" width="7.375" style="95" customWidth="1"/>
    <col min="11761" max="11761" width="12.625" style="95" customWidth="1"/>
    <col min="11762" max="12008" width="9" style="95"/>
    <col min="12009" max="12009" width="25.5" style="95" customWidth="1"/>
    <col min="12010" max="12010" width="8.5" style="95" customWidth="1"/>
    <col min="12011" max="12011" width="9.5" style="95" customWidth="1"/>
    <col min="12012" max="12012" width="6.75" style="95" customWidth="1"/>
    <col min="12013" max="12013" width="22.25" style="95" customWidth="1"/>
    <col min="12014" max="12015" width="9.5" style="95" customWidth="1"/>
    <col min="12016" max="12016" width="7.375" style="95" customWidth="1"/>
    <col min="12017" max="12017" width="12.625" style="95" customWidth="1"/>
    <col min="12018" max="12264" width="9" style="95"/>
    <col min="12265" max="12265" width="25.5" style="95" customWidth="1"/>
    <col min="12266" max="12266" width="8.5" style="95" customWidth="1"/>
    <col min="12267" max="12267" width="9.5" style="95" customWidth="1"/>
    <col min="12268" max="12268" width="6.75" style="95" customWidth="1"/>
    <col min="12269" max="12269" width="22.25" style="95" customWidth="1"/>
    <col min="12270" max="12271" width="9.5" style="95" customWidth="1"/>
    <col min="12272" max="12272" width="7.375" style="95" customWidth="1"/>
    <col min="12273" max="12273" width="12.625" style="95" customWidth="1"/>
    <col min="12274" max="12520" width="9" style="95"/>
    <col min="12521" max="12521" width="25.5" style="95" customWidth="1"/>
    <col min="12522" max="12522" width="8.5" style="95" customWidth="1"/>
    <col min="12523" max="12523" width="9.5" style="95" customWidth="1"/>
    <col min="12524" max="12524" width="6.75" style="95" customWidth="1"/>
    <col min="12525" max="12525" width="22.25" style="95" customWidth="1"/>
    <col min="12526" max="12527" width="9.5" style="95" customWidth="1"/>
    <col min="12528" max="12528" width="7.375" style="95" customWidth="1"/>
    <col min="12529" max="12529" width="12.625" style="95" customWidth="1"/>
    <col min="12530" max="12776" width="9" style="95"/>
    <col min="12777" max="12777" width="25.5" style="95" customWidth="1"/>
    <col min="12778" max="12778" width="8.5" style="95" customWidth="1"/>
    <col min="12779" max="12779" width="9.5" style="95" customWidth="1"/>
    <col min="12780" max="12780" width="6.75" style="95" customWidth="1"/>
    <col min="12781" max="12781" width="22.25" style="95" customWidth="1"/>
    <col min="12782" max="12783" width="9.5" style="95" customWidth="1"/>
    <col min="12784" max="12784" width="7.375" style="95" customWidth="1"/>
    <col min="12785" max="12785" width="12.625" style="95" customWidth="1"/>
    <col min="12786" max="13032" width="9" style="95"/>
    <col min="13033" max="13033" width="25.5" style="95" customWidth="1"/>
    <col min="13034" max="13034" width="8.5" style="95" customWidth="1"/>
    <col min="13035" max="13035" width="9.5" style="95" customWidth="1"/>
    <col min="13036" max="13036" width="6.75" style="95" customWidth="1"/>
    <col min="13037" max="13037" width="22.25" style="95" customWidth="1"/>
    <col min="13038" max="13039" width="9.5" style="95" customWidth="1"/>
    <col min="13040" max="13040" width="7.375" style="95" customWidth="1"/>
    <col min="13041" max="13041" width="12.625" style="95" customWidth="1"/>
    <col min="13042" max="13288" width="9" style="95"/>
    <col min="13289" max="13289" width="25.5" style="95" customWidth="1"/>
    <col min="13290" max="13290" width="8.5" style="95" customWidth="1"/>
    <col min="13291" max="13291" width="9.5" style="95" customWidth="1"/>
    <col min="13292" max="13292" width="6.75" style="95" customWidth="1"/>
    <col min="13293" max="13293" width="22.25" style="95" customWidth="1"/>
    <col min="13294" max="13295" width="9.5" style="95" customWidth="1"/>
    <col min="13296" max="13296" width="7.375" style="95" customWidth="1"/>
    <col min="13297" max="13297" width="12.625" style="95" customWidth="1"/>
    <col min="13298" max="13544" width="9" style="95"/>
    <col min="13545" max="13545" width="25.5" style="95" customWidth="1"/>
    <col min="13546" max="13546" width="8.5" style="95" customWidth="1"/>
    <col min="13547" max="13547" width="9.5" style="95" customWidth="1"/>
    <col min="13548" max="13548" width="6.75" style="95" customWidth="1"/>
    <col min="13549" max="13549" width="22.25" style="95" customWidth="1"/>
    <col min="13550" max="13551" width="9.5" style="95" customWidth="1"/>
    <col min="13552" max="13552" width="7.375" style="95" customWidth="1"/>
    <col min="13553" max="13553" width="12.625" style="95" customWidth="1"/>
    <col min="13554" max="13800" width="9" style="95"/>
    <col min="13801" max="13801" width="25.5" style="95" customWidth="1"/>
    <col min="13802" max="13802" width="8.5" style="95" customWidth="1"/>
    <col min="13803" max="13803" width="9.5" style="95" customWidth="1"/>
    <col min="13804" max="13804" width="6.75" style="95" customWidth="1"/>
    <col min="13805" max="13805" width="22.25" style="95" customWidth="1"/>
    <col min="13806" max="13807" width="9.5" style="95" customWidth="1"/>
    <col min="13808" max="13808" width="7.375" style="95" customWidth="1"/>
    <col min="13809" max="13809" width="12.625" style="95" customWidth="1"/>
    <col min="13810" max="14056" width="9" style="95"/>
    <col min="14057" max="14057" width="25.5" style="95" customWidth="1"/>
    <col min="14058" max="14058" width="8.5" style="95" customWidth="1"/>
    <col min="14059" max="14059" width="9.5" style="95" customWidth="1"/>
    <col min="14060" max="14060" width="6.75" style="95" customWidth="1"/>
    <col min="14061" max="14061" width="22.25" style="95" customWidth="1"/>
    <col min="14062" max="14063" width="9.5" style="95" customWidth="1"/>
    <col min="14064" max="14064" width="7.375" style="95" customWidth="1"/>
    <col min="14065" max="14065" width="12.625" style="95" customWidth="1"/>
    <col min="14066" max="14312" width="9" style="95"/>
    <col min="14313" max="14313" width="25.5" style="95" customWidth="1"/>
    <col min="14314" max="14314" width="8.5" style="95" customWidth="1"/>
    <col min="14315" max="14315" width="9.5" style="95" customWidth="1"/>
    <col min="14316" max="14316" width="6.75" style="95" customWidth="1"/>
    <col min="14317" max="14317" width="22.25" style="95" customWidth="1"/>
    <col min="14318" max="14319" width="9.5" style="95" customWidth="1"/>
    <col min="14320" max="14320" width="7.375" style="95" customWidth="1"/>
    <col min="14321" max="14321" width="12.625" style="95" customWidth="1"/>
    <col min="14322" max="14568" width="9" style="95"/>
    <col min="14569" max="14569" width="25.5" style="95" customWidth="1"/>
    <col min="14570" max="14570" width="8.5" style="95" customWidth="1"/>
    <col min="14571" max="14571" width="9.5" style="95" customWidth="1"/>
    <col min="14572" max="14572" width="6.75" style="95" customWidth="1"/>
    <col min="14573" max="14573" width="22.25" style="95" customWidth="1"/>
    <col min="14574" max="14575" width="9.5" style="95" customWidth="1"/>
    <col min="14576" max="14576" width="7.375" style="95" customWidth="1"/>
    <col min="14577" max="14577" width="12.625" style="95" customWidth="1"/>
    <col min="14578" max="14824" width="9" style="95"/>
    <col min="14825" max="14825" width="25.5" style="95" customWidth="1"/>
    <col min="14826" max="14826" width="8.5" style="95" customWidth="1"/>
    <col min="14827" max="14827" width="9.5" style="95" customWidth="1"/>
    <col min="14828" max="14828" width="6.75" style="95" customWidth="1"/>
    <col min="14829" max="14829" width="22.25" style="95" customWidth="1"/>
    <col min="14830" max="14831" width="9.5" style="95" customWidth="1"/>
    <col min="14832" max="14832" width="7.375" style="95" customWidth="1"/>
    <col min="14833" max="14833" width="12.625" style="95" customWidth="1"/>
    <col min="14834" max="15080" width="9" style="95"/>
    <col min="15081" max="15081" width="25.5" style="95" customWidth="1"/>
    <col min="15082" max="15082" width="8.5" style="95" customWidth="1"/>
    <col min="15083" max="15083" width="9.5" style="95" customWidth="1"/>
    <col min="15084" max="15084" width="6.75" style="95" customWidth="1"/>
    <col min="15085" max="15085" width="22.25" style="95" customWidth="1"/>
    <col min="15086" max="15087" width="9.5" style="95" customWidth="1"/>
    <col min="15088" max="15088" width="7.375" style="95" customWidth="1"/>
    <col min="15089" max="15089" width="12.625" style="95" customWidth="1"/>
    <col min="15090" max="15336" width="9" style="95"/>
    <col min="15337" max="15337" width="25.5" style="95" customWidth="1"/>
    <col min="15338" max="15338" width="8.5" style="95" customWidth="1"/>
    <col min="15339" max="15339" width="9.5" style="95" customWidth="1"/>
    <col min="15340" max="15340" width="6.75" style="95" customWidth="1"/>
    <col min="15341" max="15341" width="22.25" style="95" customWidth="1"/>
    <col min="15342" max="15343" width="9.5" style="95" customWidth="1"/>
    <col min="15344" max="15344" width="7.375" style="95" customWidth="1"/>
    <col min="15345" max="15345" width="12.625" style="95" customWidth="1"/>
    <col min="15346" max="15592" width="9" style="95"/>
    <col min="15593" max="15593" width="25.5" style="95" customWidth="1"/>
    <col min="15594" max="15594" width="8.5" style="95" customWidth="1"/>
    <col min="15595" max="15595" width="9.5" style="95" customWidth="1"/>
    <col min="15596" max="15596" width="6.75" style="95" customWidth="1"/>
    <col min="15597" max="15597" width="22.25" style="95" customWidth="1"/>
    <col min="15598" max="15599" width="9.5" style="95" customWidth="1"/>
    <col min="15600" max="15600" width="7.375" style="95" customWidth="1"/>
    <col min="15601" max="15601" width="12.625" style="95" customWidth="1"/>
    <col min="15602" max="15848" width="9" style="95"/>
    <col min="15849" max="15849" width="25.5" style="95" customWidth="1"/>
    <col min="15850" max="15850" width="8.5" style="95" customWidth="1"/>
    <col min="15851" max="15851" width="9.5" style="95" customWidth="1"/>
    <col min="15852" max="15852" width="6.75" style="95" customWidth="1"/>
    <col min="15853" max="15853" width="22.25" style="95" customWidth="1"/>
    <col min="15854" max="15855" width="9.5" style="95" customWidth="1"/>
    <col min="15856" max="15856" width="7.375" style="95" customWidth="1"/>
    <col min="15857" max="15857" width="12.625" style="95" customWidth="1"/>
    <col min="15858" max="16104" width="9" style="95"/>
    <col min="16105" max="16105" width="25.5" style="95" customWidth="1"/>
    <col min="16106" max="16106" width="8.5" style="95" customWidth="1"/>
    <col min="16107" max="16107" width="9.5" style="95" customWidth="1"/>
    <col min="16108" max="16108" width="6.75" style="95" customWidth="1"/>
    <col min="16109" max="16109" width="22.25" style="95" customWidth="1"/>
    <col min="16110" max="16111" width="9.5" style="95" customWidth="1"/>
    <col min="16112" max="16112" width="7.375" style="95" customWidth="1"/>
    <col min="16113" max="16113" width="12.625" style="95" customWidth="1"/>
    <col min="16114" max="16384" width="9" style="95"/>
  </cols>
  <sheetData>
    <row r="1" ht="24" spans="1:8">
      <c r="A1" s="96" t="s">
        <v>14</v>
      </c>
      <c r="B1" s="96"/>
      <c r="C1" s="96"/>
      <c r="D1" s="96"/>
      <c r="E1" s="96"/>
      <c r="F1" s="96"/>
      <c r="G1" s="96"/>
      <c r="H1" s="96"/>
    </row>
    <row r="2" s="94" customFormat="1" ht="18.75" customHeight="1" spans="1:8">
      <c r="A2" s="81"/>
      <c r="B2" s="97"/>
      <c r="C2" s="97"/>
      <c r="D2" s="97"/>
      <c r="E2" s="97"/>
      <c r="F2" s="98"/>
      <c r="G2" s="120" t="s">
        <v>15</v>
      </c>
      <c r="H2" s="120"/>
    </row>
    <row r="3" ht="18" customHeight="1" spans="1:8">
      <c r="A3" s="99" t="s">
        <v>16</v>
      </c>
      <c r="B3" s="99"/>
      <c r="C3" s="99"/>
      <c r="D3" s="99"/>
      <c r="E3" s="99" t="s">
        <v>17</v>
      </c>
      <c r="F3" s="99"/>
      <c r="G3" s="99"/>
      <c r="H3" s="99"/>
    </row>
    <row r="4" ht="18" customHeight="1" spans="1:8">
      <c r="A4" s="100" t="s">
        <v>18</v>
      </c>
      <c r="B4" s="101" t="s">
        <v>19</v>
      </c>
      <c r="C4" s="101" t="s">
        <v>20</v>
      </c>
      <c r="D4" s="101" t="s">
        <v>21</v>
      </c>
      <c r="E4" s="100" t="s">
        <v>18</v>
      </c>
      <c r="F4" s="101" t="s">
        <v>19</v>
      </c>
      <c r="G4" s="101" t="s">
        <v>20</v>
      </c>
      <c r="H4" s="101" t="s">
        <v>21</v>
      </c>
    </row>
    <row r="5" ht="18" customHeight="1" spans="1:8">
      <c r="A5" s="102" t="s">
        <v>22</v>
      </c>
      <c r="B5" s="126">
        <f>SUM(B6+B39+B44+B45+B43)</f>
        <v>159316471.9</v>
      </c>
      <c r="C5" s="126">
        <f>SUM(C6+C39+C44+C45+C43)</f>
        <v>159316471.9</v>
      </c>
      <c r="D5" s="126">
        <f>C5-B5</f>
        <v>0</v>
      </c>
      <c r="E5" s="129" t="s">
        <v>22</v>
      </c>
      <c r="F5" s="129">
        <f>F46+F6+F41+F45+F44</f>
        <v>159316471.9</v>
      </c>
      <c r="G5" s="129">
        <f>G46+G6+G41+G45+G44</f>
        <v>159316471.9</v>
      </c>
      <c r="H5" s="103">
        <f>G5-F5</f>
        <v>0</v>
      </c>
    </row>
    <row r="6" ht="18" customHeight="1" spans="1:8">
      <c r="A6" s="158" t="s">
        <v>23</v>
      </c>
      <c r="B6" s="126">
        <f>B32+B7+B31</f>
        <v>13777476.4</v>
      </c>
      <c r="C6" s="126">
        <f>C32+C7+C31</f>
        <v>13777476.4</v>
      </c>
      <c r="D6" s="126">
        <f t="shared" ref="D6:D45" si="0">C6-B6</f>
        <v>0</v>
      </c>
      <c r="E6" s="159" t="s">
        <v>24</v>
      </c>
      <c r="F6" s="129">
        <f>F32+F7+F31</f>
        <v>142425139.5</v>
      </c>
      <c r="G6" s="129">
        <f>G32+G7+G31</f>
        <v>142425139.5</v>
      </c>
      <c r="H6" s="103">
        <f t="shared" ref="H6:H36" si="1">G6-F6</f>
        <v>0</v>
      </c>
    </row>
    <row r="7" ht="18" customHeight="1" spans="1:8">
      <c r="A7" s="106" t="s">
        <v>25</v>
      </c>
      <c r="B7" s="126">
        <f>B8+B23</f>
        <v>13777476.4</v>
      </c>
      <c r="C7" s="126">
        <f>C8+C23</f>
        <v>13777476.4</v>
      </c>
      <c r="D7" s="126">
        <f t="shared" si="0"/>
        <v>0</v>
      </c>
      <c r="E7" s="129" t="s">
        <v>26</v>
      </c>
      <c r="F7" s="136">
        <f>SUM(F8:F30)</f>
        <v>135234628.67</v>
      </c>
      <c r="G7" s="136">
        <f>SUM(G8:G30)</f>
        <v>135234628.67</v>
      </c>
      <c r="H7" s="160">
        <f t="shared" si="1"/>
        <v>0</v>
      </c>
    </row>
    <row r="8" ht="18" customHeight="1" spans="1:8">
      <c r="A8" s="108" t="s">
        <v>27</v>
      </c>
      <c r="B8" s="130">
        <f>SUM(B9:B22)</f>
        <v>13777476.4</v>
      </c>
      <c r="C8" s="130">
        <f>SUM(C9:C22)</f>
        <v>13777476.4</v>
      </c>
      <c r="D8" s="130">
        <f t="shared" si="0"/>
        <v>0</v>
      </c>
      <c r="E8" s="136" t="s">
        <v>28</v>
      </c>
      <c r="F8" s="53">
        <v>21772137.33</v>
      </c>
      <c r="G8" s="53">
        <v>21772137.33</v>
      </c>
      <c r="H8" s="161">
        <f t="shared" si="1"/>
        <v>0</v>
      </c>
    </row>
    <row r="9" ht="18" customHeight="1" spans="1:8">
      <c r="A9" s="112" t="s">
        <v>29</v>
      </c>
      <c r="B9" s="130">
        <v>5054626.76</v>
      </c>
      <c r="C9" s="130">
        <v>5054626.76</v>
      </c>
      <c r="D9" s="130">
        <f t="shared" si="0"/>
        <v>0</v>
      </c>
      <c r="E9" s="136" t="s">
        <v>30</v>
      </c>
      <c r="F9" s="53">
        <v>34990</v>
      </c>
      <c r="G9" s="53">
        <v>34990</v>
      </c>
      <c r="H9" s="161">
        <f t="shared" si="1"/>
        <v>0</v>
      </c>
    </row>
    <row r="10" ht="18" customHeight="1" spans="1:8">
      <c r="A10" s="112" t="s">
        <v>31</v>
      </c>
      <c r="B10" s="130"/>
      <c r="C10" s="130"/>
      <c r="D10" s="130">
        <f t="shared" si="0"/>
        <v>0</v>
      </c>
      <c r="E10" s="136" t="s">
        <v>32</v>
      </c>
      <c r="F10" s="53">
        <v>673041.58</v>
      </c>
      <c r="G10" s="53">
        <v>673041.58</v>
      </c>
      <c r="H10" s="161">
        <f t="shared" si="1"/>
        <v>0</v>
      </c>
    </row>
    <row r="11" ht="18" customHeight="1" spans="1:8">
      <c r="A11" s="112" t="s">
        <v>33</v>
      </c>
      <c r="B11" s="130">
        <v>353638.92</v>
      </c>
      <c r="C11" s="130">
        <v>353638.92</v>
      </c>
      <c r="D11" s="130">
        <f t="shared" si="0"/>
        <v>0</v>
      </c>
      <c r="E11" s="136" t="s">
        <v>34</v>
      </c>
      <c r="F11" s="53"/>
      <c r="G11" s="53"/>
      <c r="H11" s="161">
        <f t="shared" si="1"/>
        <v>0</v>
      </c>
    </row>
    <row r="12" ht="18" customHeight="1" spans="1:8">
      <c r="A12" s="112" t="s">
        <v>35</v>
      </c>
      <c r="B12" s="130">
        <v>358267.57</v>
      </c>
      <c r="C12" s="130">
        <v>358267.57</v>
      </c>
      <c r="D12" s="130">
        <f t="shared" si="0"/>
        <v>0</v>
      </c>
      <c r="E12" s="136" t="s">
        <v>36</v>
      </c>
      <c r="F12" s="53"/>
      <c r="G12" s="53"/>
      <c r="H12" s="161">
        <f t="shared" si="1"/>
        <v>0</v>
      </c>
    </row>
    <row r="13" ht="18" customHeight="1" spans="1:8">
      <c r="A13" s="112" t="s">
        <v>37</v>
      </c>
      <c r="B13" s="130"/>
      <c r="C13" s="130"/>
      <c r="D13" s="130">
        <f t="shared" si="0"/>
        <v>0</v>
      </c>
      <c r="E13" s="136" t="s">
        <v>38</v>
      </c>
      <c r="F13" s="53">
        <v>1169754.4</v>
      </c>
      <c r="G13" s="53">
        <v>1169754.4</v>
      </c>
      <c r="H13" s="161">
        <f t="shared" si="1"/>
        <v>0</v>
      </c>
    </row>
    <row r="14" ht="18" customHeight="1" spans="1:8">
      <c r="A14" s="112" t="s">
        <v>39</v>
      </c>
      <c r="B14" s="130"/>
      <c r="C14" s="130"/>
      <c r="D14" s="130">
        <f t="shared" si="0"/>
        <v>0</v>
      </c>
      <c r="E14" s="136" t="s">
        <v>40</v>
      </c>
      <c r="F14" s="53">
        <v>33459633.41</v>
      </c>
      <c r="G14" s="53">
        <v>33459633.41</v>
      </c>
      <c r="H14" s="161">
        <f t="shared" si="1"/>
        <v>0</v>
      </c>
    </row>
    <row r="15" ht="18" customHeight="1" spans="1:8">
      <c r="A15" s="112" t="s">
        <v>41</v>
      </c>
      <c r="B15" s="130">
        <v>1419121.62</v>
      </c>
      <c r="C15" s="130">
        <v>1419121.62</v>
      </c>
      <c r="D15" s="130">
        <f t="shared" si="0"/>
        <v>0</v>
      </c>
      <c r="E15" s="136" t="s">
        <v>42</v>
      </c>
      <c r="F15" s="53">
        <v>2793516.51</v>
      </c>
      <c r="G15" s="53">
        <v>2793516.51</v>
      </c>
      <c r="H15" s="161">
        <f t="shared" si="1"/>
        <v>0</v>
      </c>
    </row>
    <row r="16" ht="18" customHeight="1" spans="1:8">
      <c r="A16" s="112" t="s">
        <v>43</v>
      </c>
      <c r="B16" s="130"/>
      <c r="C16" s="130"/>
      <c r="D16" s="130">
        <f t="shared" si="0"/>
        <v>0</v>
      </c>
      <c r="E16" s="136" t="s">
        <v>44</v>
      </c>
      <c r="F16" s="53">
        <v>777200</v>
      </c>
      <c r="G16" s="53">
        <v>777200</v>
      </c>
      <c r="H16" s="161">
        <f t="shared" si="1"/>
        <v>0</v>
      </c>
    </row>
    <row r="17" ht="18" customHeight="1" spans="1:8">
      <c r="A17" s="112" t="s">
        <v>45</v>
      </c>
      <c r="B17" s="130">
        <v>6591821.53</v>
      </c>
      <c r="C17" s="130">
        <v>6591821.53</v>
      </c>
      <c r="D17" s="130">
        <f t="shared" si="0"/>
        <v>0</v>
      </c>
      <c r="E17" s="136" t="s">
        <v>46</v>
      </c>
      <c r="F17" s="53">
        <v>9812847.85</v>
      </c>
      <c r="G17" s="53">
        <v>9812847.85</v>
      </c>
      <c r="H17" s="161">
        <f t="shared" si="1"/>
        <v>0</v>
      </c>
    </row>
    <row r="18" ht="18" customHeight="1" spans="1:8">
      <c r="A18" s="112" t="s">
        <v>47</v>
      </c>
      <c r="B18" s="130"/>
      <c r="C18" s="130"/>
      <c r="D18" s="130">
        <f t="shared" si="0"/>
        <v>0</v>
      </c>
      <c r="E18" s="136" t="s">
        <v>48</v>
      </c>
      <c r="F18" s="53">
        <v>48174613.1</v>
      </c>
      <c r="G18" s="53">
        <v>48174613.1</v>
      </c>
      <c r="H18" s="161">
        <f t="shared" si="1"/>
        <v>0</v>
      </c>
    </row>
    <row r="19" ht="18" customHeight="1" spans="1:8">
      <c r="A19" s="112" t="s">
        <v>49</v>
      </c>
      <c r="B19" s="130"/>
      <c r="C19" s="130"/>
      <c r="D19" s="130">
        <f t="shared" si="0"/>
        <v>0</v>
      </c>
      <c r="E19" s="136" t="s">
        <v>50</v>
      </c>
      <c r="F19" s="53">
        <v>12030158.12</v>
      </c>
      <c r="G19" s="53">
        <v>12030158.12</v>
      </c>
      <c r="H19" s="161">
        <f t="shared" si="1"/>
        <v>0</v>
      </c>
    </row>
    <row r="20" ht="18" customHeight="1" spans="1:8">
      <c r="A20" s="112" t="s">
        <v>51</v>
      </c>
      <c r="B20" s="130"/>
      <c r="C20" s="130"/>
      <c r="D20" s="130">
        <f t="shared" si="0"/>
        <v>0</v>
      </c>
      <c r="E20" s="136" t="s">
        <v>52</v>
      </c>
      <c r="F20" s="53"/>
      <c r="G20" s="53"/>
      <c r="H20" s="161">
        <f t="shared" si="1"/>
        <v>0</v>
      </c>
    </row>
    <row r="21" ht="18" customHeight="1" spans="1:8">
      <c r="A21" s="162" t="s">
        <v>53</v>
      </c>
      <c r="B21" s="130"/>
      <c r="C21" s="130"/>
      <c r="D21" s="130">
        <f t="shared" si="0"/>
        <v>0</v>
      </c>
      <c r="E21" s="136" t="s">
        <v>54</v>
      </c>
      <c r="F21" s="53">
        <v>285178.81</v>
      </c>
      <c r="G21" s="53">
        <v>285178.81</v>
      </c>
      <c r="H21" s="161">
        <f t="shared" si="1"/>
        <v>0</v>
      </c>
    </row>
    <row r="22" ht="18" customHeight="1" spans="1:8">
      <c r="A22" s="162" t="s">
        <v>55</v>
      </c>
      <c r="B22" s="130"/>
      <c r="C22" s="130"/>
      <c r="D22" s="130">
        <f t="shared" si="0"/>
        <v>0</v>
      </c>
      <c r="E22" s="136" t="s">
        <v>56</v>
      </c>
      <c r="F22" s="53"/>
      <c r="G22" s="53"/>
      <c r="H22" s="161">
        <f t="shared" si="1"/>
        <v>0</v>
      </c>
    </row>
    <row r="23" ht="18" customHeight="1" spans="1:8">
      <c r="A23" s="108" t="s">
        <v>57</v>
      </c>
      <c r="B23" s="130"/>
      <c r="C23" s="130"/>
      <c r="D23" s="130">
        <f t="shared" si="0"/>
        <v>0</v>
      </c>
      <c r="E23" s="136" t="s">
        <v>58</v>
      </c>
      <c r="F23" s="53"/>
      <c r="G23" s="53"/>
      <c r="H23" s="161">
        <f t="shared" si="1"/>
        <v>0</v>
      </c>
    </row>
    <row r="24" ht="18" customHeight="1" spans="1:8">
      <c r="A24" s="112" t="s">
        <v>59</v>
      </c>
      <c r="B24" s="130"/>
      <c r="C24" s="130"/>
      <c r="D24" s="130">
        <f t="shared" si="0"/>
        <v>0</v>
      </c>
      <c r="E24" s="136" t="s">
        <v>60</v>
      </c>
      <c r="F24" s="53"/>
      <c r="G24" s="53"/>
      <c r="H24" s="161">
        <f t="shared" si="1"/>
        <v>0</v>
      </c>
    </row>
    <row r="25" ht="18" customHeight="1" spans="1:8">
      <c r="A25" s="112" t="s">
        <v>61</v>
      </c>
      <c r="B25" s="130"/>
      <c r="C25" s="130"/>
      <c r="D25" s="130">
        <f t="shared" si="0"/>
        <v>0</v>
      </c>
      <c r="E25" s="136" t="s">
        <v>62</v>
      </c>
      <c r="F25" s="53">
        <v>2140771</v>
      </c>
      <c r="G25" s="53">
        <v>2140771</v>
      </c>
      <c r="H25" s="161">
        <f t="shared" si="1"/>
        <v>0</v>
      </c>
    </row>
    <row r="26" ht="18" customHeight="1" spans="1:8">
      <c r="A26" s="112" t="s">
        <v>63</v>
      </c>
      <c r="B26" s="130"/>
      <c r="C26" s="130"/>
      <c r="D26" s="130">
        <f t="shared" si="0"/>
        <v>0</v>
      </c>
      <c r="E26" s="136" t="s">
        <v>64</v>
      </c>
      <c r="F26" s="53"/>
      <c r="G26" s="53"/>
      <c r="H26" s="161">
        <f t="shared" si="1"/>
        <v>0</v>
      </c>
    </row>
    <row r="27" ht="18" customHeight="1" spans="1:8">
      <c r="A27" s="148" t="s">
        <v>65</v>
      </c>
      <c r="B27" s="130"/>
      <c r="C27" s="130"/>
      <c r="D27" s="130">
        <f t="shared" si="0"/>
        <v>0</v>
      </c>
      <c r="E27" s="136" t="s">
        <v>66</v>
      </c>
      <c r="F27" s="53">
        <v>2110786.56</v>
      </c>
      <c r="G27" s="53">
        <v>2110786.56</v>
      </c>
      <c r="H27" s="161">
        <f t="shared" si="1"/>
        <v>0</v>
      </c>
    </row>
    <row r="28" ht="18" customHeight="1" spans="1:8">
      <c r="A28" s="112" t="s">
        <v>67</v>
      </c>
      <c r="B28" s="130"/>
      <c r="C28" s="130"/>
      <c r="D28" s="130">
        <f t="shared" si="0"/>
        <v>0</v>
      </c>
      <c r="E28" s="136" t="s">
        <v>68</v>
      </c>
      <c r="F28" s="53"/>
      <c r="G28" s="53"/>
      <c r="H28" s="109">
        <f t="shared" si="1"/>
        <v>0</v>
      </c>
    </row>
    <row r="29" ht="18" customHeight="1" spans="1:8">
      <c r="A29" s="112" t="s">
        <v>69</v>
      </c>
      <c r="B29" s="130"/>
      <c r="C29" s="130"/>
      <c r="D29" s="130">
        <f t="shared" si="0"/>
        <v>0</v>
      </c>
      <c r="E29" s="136" t="s">
        <v>70</v>
      </c>
      <c r="F29" s="53"/>
      <c r="G29" s="53"/>
      <c r="H29" s="109">
        <f t="shared" si="1"/>
        <v>0</v>
      </c>
    </row>
    <row r="30" ht="18" customHeight="1" spans="1:8">
      <c r="A30" s="112" t="s">
        <v>71</v>
      </c>
      <c r="B30" s="130"/>
      <c r="C30" s="130"/>
      <c r="D30" s="130">
        <f t="shared" si="0"/>
        <v>0</v>
      </c>
      <c r="E30" s="136" t="s">
        <v>72</v>
      </c>
      <c r="F30" s="130"/>
      <c r="G30" s="130"/>
      <c r="H30" s="109">
        <f t="shared" si="1"/>
        <v>0</v>
      </c>
    </row>
    <row r="31" ht="18" customHeight="1" spans="1:8">
      <c r="A31" s="107" t="s">
        <v>73</v>
      </c>
      <c r="B31" s="130"/>
      <c r="C31" s="130"/>
      <c r="D31" s="126">
        <f t="shared" si="0"/>
        <v>0</v>
      </c>
      <c r="E31" s="129" t="s">
        <v>74</v>
      </c>
      <c r="F31" s="130"/>
      <c r="G31" s="130"/>
      <c r="H31" s="109">
        <f t="shared" si="1"/>
        <v>0</v>
      </c>
    </row>
    <row r="32" ht="18" customHeight="1" spans="1:8">
      <c r="A32" s="107" t="s">
        <v>75</v>
      </c>
      <c r="B32" s="130"/>
      <c r="C32" s="130"/>
      <c r="D32" s="126">
        <f t="shared" si="0"/>
        <v>0</v>
      </c>
      <c r="E32" s="129" t="s">
        <v>76</v>
      </c>
      <c r="F32" s="130">
        <f>SUM(F33:F39)</f>
        <v>7190510.83</v>
      </c>
      <c r="G32" s="130">
        <f>SUM(G33:G39)</f>
        <v>7190510.83</v>
      </c>
      <c r="H32" s="109">
        <f t="shared" si="1"/>
        <v>0</v>
      </c>
    </row>
    <row r="33" ht="18" customHeight="1" spans="1:8">
      <c r="A33" s="107"/>
      <c r="B33" s="130"/>
      <c r="C33" s="130"/>
      <c r="D33" s="126"/>
      <c r="E33" s="136" t="s">
        <v>77</v>
      </c>
      <c r="F33" s="130"/>
      <c r="G33" s="130"/>
      <c r="H33" s="109">
        <f t="shared" si="1"/>
        <v>0</v>
      </c>
    </row>
    <row r="34" ht="18" customHeight="1" spans="1:8">
      <c r="A34" s="107"/>
      <c r="B34" s="126"/>
      <c r="C34" s="126"/>
      <c r="D34" s="126"/>
      <c r="E34" s="136" t="s">
        <v>40</v>
      </c>
      <c r="F34" s="163"/>
      <c r="G34" s="163"/>
      <c r="H34" s="109">
        <f t="shared" si="1"/>
        <v>0</v>
      </c>
    </row>
    <row r="35" ht="18" customHeight="1" spans="1:8">
      <c r="A35" s="164"/>
      <c r="B35" s="130"/>
      <c r="C35" s="130"/>
      <c r="D35" s="130">
        <f t="shared" si="0"/>
        <v>0</v>
      </c>
      <c r="E35" s="136" t="s">
        <v>46</v>
      </c>
      <c r="F35" s="163">
        <v>5958004.83</v>
      </c>
      <c r="G35" s="163">
        <v>5958004.83</v>
      </c>
      <c r="H35" s="109">
        <f t="shared" si="1"/>
        <v>0</v>
      </c>
    </row>
    <row r="36" ht="18" customHeight="1" spans="1:8">
      <c r="A36" s="164"/>
      <c r="B36" s="130"/>
      <c r="C36" s="130"/>
      <c r="D36" s="130"/>
      <c r="E36" s="136" t="s">
        <v>48</v>
      </c>
      <c r="F36" s="130"/>
      <c r="G36" s="130"/>
      <c r="H36" s="109">
        <f t="shared" si="1"/>
        <v>0</v>
      </c>
    </row>
    <row r="37" ht="18" customHeight="1" spans="1:8">
      <c r="A37" s="164"/>
      <c r="B37" s="130"/>
      <c r="C37" s="130"/>
      <c r="D37" s="130">
        <f>C37-B37</f>
        <v>0</v>
      </c>
      <c r="E37" s="136" t="s">
        <v>68</v>
      </c>
      <c r="F37" s="163">
        <v>1232506</v>
      </c>
      <c r="G37" s="163">
        <v>1232506</v>
      </c>
      <c r="H37" s="109">
        <f t="shared" ref="H37:H46" si="2">G37-F37</f>
        <v>0</v>
      </c>
    </row>
    <row r="38" ht="18" customHeight="1" spans="1:8">
      <c r="A38" s="102" t="s">
        <v>78</v>
      </c>
      <c r="B38" s="126">
        <f>B39+B43+B44+B45</f>
        <v>145538995.5</v>
      </c>
      <c r="C38" s="126">
        <f>C39+C43+C44+C45</f>
        <v>145538995.5</v>
      </c>
      <c r="D38" s="126">
        <f t="shared" si="0"/>
        <v>0</v>
      </c>
      <c r="E38" s="136" t="s">
        <v>70</v>
      </c>
      <c r="F38" s="130"/>
      <c r="G38" s="130"/>
      <c r="H38" s="109">
        <f t="shared" si="2"/>
        <v>0</v>
      </c>
    </row>
    <row r="39" ht="18" customHeight="1" spans="1:8">
      <c r="A39" s="117" t="s">
        <v>79</v>
      </c>
      <c r="B39" s="130">
        <f>SUM(B41:B42)</f>
        <v>127481331.4</v>
      </c>
      <c r="C39" s="130">
        <f>SUM(C41:C42)</f>
        <v>127481331.4</v>
      </c>
      <c r="D39" s="130">
        <f t="shared" si="0"/>
        <v>0</v>
      </c>
      <c r="E39" s="136" t="s">
        <v>72</v>
      </c>
      <c r="F39" s="130"/>
      <c r="G39" s="130"/>
      <c r="H39" s="109">
        <f t="shared" si="2"/>
        <v>0</v>
      </c>
    </row>
    <row r="40" ht="18" customHeight="1" spans="1:8">
      <c r="A40" s="108" t="s">
        <v>80</v>
      </c>
      <c r="B40" s="130"/>
      <c r="C40" s="130"/>
      <c r="D40" s="130">
        <f t="shared" si="0"/>
        <v>0</v>
      </c>
      <c r="E40" s="129" t="s">
        <v>81</v>
      </c>
      <c r="F40" s="129">
        <f>F41+F44+F45+F46</f>
        <v>16891332.4</v>
      </c>
      <c r="G40" s="129">
        <f>G41+G44+G45+G46</f>
        <v>16891332.4</v>
      </c>
      <c r="H40" s="103">
        <f t="shared" si="2"/>
        <v>0</v>
      </c>
    </row>
    <row r="41" ht="18" customHeight="1" spans="1:8">
      <c r="A41" s="108" t="s">
        <v>82</v>
      </c>
      <c r="B41" s="165">
        <v>64440836.22</v>
      </c>
      <c r="C41" s="165">
        <v>64440836.22</v>
      </c>
      <c r="D41" s="130">
        <f t="shared" si="0"/>
        <v>0</v>
      </c>
      <c r="E41" s="136" t="s">
        <v>83</v>
      </c>
      <c r="F41" s="130">
        <f>SUM(F42:F43)</f>
        <v>109646.82</v>
      </c>
      <c r="G41" s="130">
        <f>SUM(G42:G43)</f>
        <v>109646.82</v>
      </c>
      <c r="H41" s="109">
        <f t="shared" ref="H41" si="3">SUM(H42:H43)</f>
        <v>0</v>
      </c>
    </row>
    <row r="42" ht="18" customHeight="1" spans="1:8">
      <c r="A42" s="108" t="s">
        <v>84</v>
      </c>
      <c r="B42" s="166">
        <v>63040495.18</v>
      </c>
      <c r="C42" s="166">
        <v>63040495.18</v>
      </c>
      <c r="D42" s="130">
        <f t="shared" si="0"/>
        <v>0</v>
      </c>
      <c r="E42" s="136" t="s">
        <v>85</v>
      </c>
      <c r="F42" s="130">
        <v>109646.82</v>
      </c>
      <c r="G42" s="130">
        <v>109646.82</v>
      </c>
      <c r="H42" s="109">
        <f t="shared" si="2"/>
        <v>0</v>
      </c>
    </row>
    <row r="43" ht="18" customHeight="1" spans="1:8">
      <c r="A43" s="115" t="s">
        <v>86</v>
      </c>
      <c r="B43" s="130"/>
      <c r="C43" s="130"/>
      <c r="D43" s="130">
        <f t="shared" si="0"/>
        <v>0</v>
      </c>
      <c r="E43" s="136" t="s">
        <v>87</v>
      </c>
      <c r="F43" s="130"/>
      <c r="G43" s="130"/>
      <c r="H43" s="109"/>
    </row>
    <row r="44" ht="18" customHeight="1" spans="1:8">
      <c r="A44" s="150" t="s">
        <v>88</v>
      </c>
      <c r="B44" s="130">
        <v>4182908.45</v>
      </c>
      <c r="C44" s="130">
        <v>4182908.45</v>
      </c>
      <c r="D44" s="130">
        <f t="shared" si="0"/>
        <v>0</v>
      </c>
      <c r="E44" s="136" t="s">
        <v>89</v>
      </c>
      <c r="F44" s="130"/>
      <c r="G44" s="130"/>
      <c r="H44" s="109">
        <f t="shared" si="2"/>
        <v>0</v>
      </c>
    </row>
    <row r="45" ht="18" customHeight="1" spans="1:8">
      <c r="A45" s="115" t="s">
        <v>90</v>
      </c>
      <c r="B45" s="130">
        <v>13874755.65</v>
      </c>
      <c r="C45" s="130">
        <v>13874755.65</v>
      </c>
      <c r="D45" s="130">
        <f t="shared" si="0"/>
        <v>0</v>
      </c>
      <c r="E45" s="136" t="s">
        <v>91</v>
      </c>
      <c r="F45" s="167">
        <v>5104134.34</v>
      </c>
      <c r="G45" s="167">
        <v>5104134.34</v>
      </c>
      <c r="H45" s="109">
        <f t="shared" si="2"/>
        <v>0</v>
      </c>
    </row>
    <row r="46" ht="18" customHeight="1" spans="1:8">
      <c r="A46" s="168"/>
      <c r="B46" s="169"/>
      <c r="C46" s="169"/>
      <c r="D46" s="169"/>
      <c r="E46" s="136" t="s">
        <v>92</v>
      </c>
      <c r="F46" s="130">
        <v>11677551.24</v>
      </c>
      <c r="G46" s="130">
        <v>11677551.24</v>
      </c>
      <c r="H46" s="109">
        <f t="shared" si="2"/>
        <v>0</v>
      </c>
    </row>
    <row r="47" spans="3:7">
      <c r="C47" s="152"/>
      <c r="F47" s="139"/>
      <c r="G47" s="139"/>
    </row>
    <row r="48" spans="2:2">
      <c r="B48" s="152"/>
    </row>
    <row r="50" spans="3:7">
      <c r="C50" s="152"/>
      <c r="F50" s="119"/>
      <c r="G50" s="119"/>
    </row>
    <row r="51" spans="3:3">
      <c r="C51" s="152"/>
    </row>
    <row r="54" spans="3:3">
      <c r="C54" s="152"/>
    </row>
  </sheetData>
  <mergeCells count="5">
    <mergeCell ref="A1:H1"/>
    <mergeCell ref="C2:E2"/>
    <mergeCell ref="G2:H2"/>
    <mergeCell ref="A3:D3"/>
    <mergeCell ref="E3:H3"/>
  </mergeCells>
  <printOptions horizontalCentered="1"/>
  <pageMargins left="0.31496062992126" right="0.31496062992126" top="0.748031496062992" bottom="0.748031496062992" header="0.31496062992126" footer="0.31496062992126"/>
  <pageSetup paperSize="9" scale="90" orientation="landscape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showZeros="0" workbookViewId="0">
      <selection activeCell="K6" sqref="K6"/>
    </sheetView>
  </sheetViews>
  <sheetFormatPr defaultColWidth="9" defaultRowHeight="14.25"/>
  <cols>
    <col min="1" max="1" width="20" style="95" customWidth="1"/>
    <col min="2" max="2" width="16.125" style="141" customWidth="1"/>
    <col min="3" max="3" width="12.625" style="141" customWidth="1"/>
    <col min="4" max="5" width="12.875" style="141" customWidth="1"/>
    <col min="6" max="6" width="9.125" style="142" customWidth="1"/>
    <col min="7" max="7" width="20.25" style="95" customWidth="1"/>
    <col min="8" max="8" width="14.25" style="141" customWidth="1"/>
    <col min="9" max="11" width="16.75" style="141" customWidth="1"/>
    <col min="12" max="12" width="9.125" style="143" customWidth="1"/>
    <col min="13" max="13" width="11.25" style="144" hidden="1" customWidth="1"/>
    <col min="14" max="14" width="21.75" style="144" hidden="1" customWidth="1"/>
    <col min="15" max="15" width="10.125" style="95" hidden="1" customWidth="1"/>
    <col min="16" max="16" width="9" style="95" hidden="1" customWidth="1"/>
    <col min="17" max="17" width="4.75" style="95" customWidth="1"/>
    <col min="18" max="209" width="9" style="95"/>
    <col min="210" max="210" width="25.5" style="95" customWidth="1"/>
    <col min="211" max="211" width="8.5" style="95" customWidth="1"/>
    <col min="212" max="212" width="9.5" style="95" customWidth="1"/>
    <col min="213" max="213" width="6.75" style="95" customWidth="1"/>
    <col min="214" max="214" width="22.25" style="95" customWidth="1"/>
    <col min="215" max="216" width="9.5" style="95" customWidth="1"/>
    <col min="217" max="217" width="7.375" style="95" customWidth="1"/>
    <col min="218" max="218" width="12.625" style="95" customWidth="1"/>
    <col min="219" max="465" width="9" style="95"/>
    <col min="466" max="466" width="25.5" style="95" customWidth="1"/>
    <col min="467" max="467" width="8.5" style="95" customWidth="1"/>
    <col min="468" max="468" width="9.5" style="95" customWidth="1"/>
    <col min="469" max="469" width="6.75" style="95" customWidth="1"/>
    <col min="470" max="470" width="22.25" style="95" customWidth="1"/>
    <col min="471" max="472" width="9.5" style="95" customWidth="1"/>
    <col min="473" max="473" width="7.375" style="95" customWidth="1"/>
    <col min="474" max="474" width="12.625" style="95" customWidth="1"/>
    <col min="475" max="721" width="9" style="95"/>
    <col min="722" max="722" width="25.5" style="95" customWidth="1"/>
    <col min="723" max="723" width="8.5" style="95" customWidth="1"/>
    <col min="724" max="724" width="9.5" style="95" customWidth="1"/>
    <col min="725" max="725" width="6.75" style="95" customWidth="1"/>
    <col min="726" max="726" width="22.25" style="95" customWidth="1"/>
    <col min="727" max="728" width="9.5" style="95" customWidth="1"/>
    <col min="729" max="729" width="7.375" style="95" customWidth="1"/>
    <col min="730" max="730" width="12.625" style="95" customWidth="1"/>
    <col min="731" max="977" width="9" style="95"/>
    <col min="978" max="978" width="25.5" style="95" customWidth="1"/>
    <col min="979" max="979" width="8.5" style="95" customWidth="1"/>
    <col min="980" max="980" width="9.5" style="95" customWidth="1"/>
    <col min="981" max="981" width="6.75" style="95" customWidth="1"/>
    <col min="982" max="982" width="22.25" style="95" customWidth="1"/>
    <col min="983" max="984" width="9.5" style="95" customWidth="1"/>
    <col min="985" max="985" width="7.375" style="95" customWidth="1"/>
    <col min="986" max="986" width="12.625" style="95" customWidth="1"/>
    <col min="987" max="1233" width="9" style="95"/>
    <col min="1234" max="1234" width="25.5" style="95" customWidth="1"/>
    <col min="1235" max="1235" width="8.5" style="95" customWidth="1"/>
    <col min="1236" max="1236" width="9.5" style="95" customWidth="1"/>
    <col min="1237" max="1237" width="6.75" style="95" customWidth="1"/>
    <col min="1238" max="1238" width="22.25" style="95" customWidth="1"/>
    <col min="1239" max="1240" width="9.5" style="95" customWidth="1"/>
    <col min="1241" max="1241" width="7.375" style="95" customWidth="1"/>
    <col min="1242" max="1242" width="12.625" style="95" customWidth="1"/>
    <col min="1243" max="1489" width="9" style="95"/>
    <col min="1490" max="1490" width="25.5" style="95" customWidth="1"/>
    <col min="1491" max="1491" width="8.5" style="95" customWidth="1"/>
    <col min="1492" max="1492" width="9.5" style="95" customWidth="1"/>
    <col min="1493" max="1493" width="6.75" style="95" customWidth="1"/>
    <col min="1494" max="1494" width="22.25" style="95" customWidth="1"/>
    <col min="1495" max="1496" width="9.5" style="95" customWidth="1"/>
    <col min="1497" max="1497" width="7.375" style="95" customWidth="1"/>
    <col min="1498" max="1498" width="12.625" style="95" customWidth="1"/>
    <col min="1499" max="1745" width="9" style="95"/>
    <col min="1746" max="1746" width="25.5" style="95" customWidth="1"/>
    <col min="1747" max="1747" width="8.5" style="95" customWidth="1"/>
    <col min="1748" max="1748" width="9.5" style="95" customWidth="1"/>
    <col min="1749" max="1749" width="6.75" style="95" customWidth="1"/>
    <col min="1750" max="1750" width="22.25" style="95" customWidth="1"/>
    <col min="1751" max="1752" width="9.5" style="95" customWidth="1"/>
    <col min="1753" max="1753" width="7.375" style="95" customWidth="1"/>
    <col min="1754" max="1754" width="12.625" style="95" customWidth="1"/>
    <col min="1755" max="2001" width="9" style="95"/>
    <col min="2002" max="2002" width="25.5" style="95" customWidth="1"/>
    <col min="2003" max="2003" width="8.5" style="95" customWidth="1"/>
    <col min="2004" max="2004" width="9.5" style="95" customWidth="1"/>
    <col min="2005" max="2005" width="6.75" style="95" customWidth="1"/>
    <col min="2006" max="2006" width="22.25" style="95" customWidth="1"/>
    <col min="2007" max="2008" width="9.5" style="95" customWidth="1"/>
    <col min="2009" max="2009" width="7.375" style="95" customWidth="1"/>
    <col min="2010" max="2010" width="12.625" style="95" customWidth="1"/>
    <col min="2011" max="2257" width="9" style="95"/>
    <col min="2258" max="2258" width="25.5" style="95" customWidth="1"/>
    <col min="2259" max="2259" width="8.5" style="95" customWidth="1"/>
    <col min="2260" max="2260" width="9.5" style="95" customWidth="1"/>
    <col min="2261" max="2261" width="6.75" style="95" customWidth="1"/>
    <col min="2262" max="2262" width="22.25" style="95" customWidth="1"/>
    <col min="2263" max="2264" width="9.5" style="95" customWidth="1"/>
    <col min="2265" max="2265" width="7.375" style="95" customWidth="1"/>
    <col min="2266" max="2266" width="12.625" style="95" customWidth="1"/>
    <col min="2267" max="2513" width="9" style="95"/>
    <col min="2514" max="2514" width="25.5" style="95" customWidth="1"/>
    <col min="2515" max="2515" width="8.5" style="95" customWidth="1"/>
    <col min="2516" max="2516" width="9.5" style="95" customWidth="1"/>
    <col min="2517" max="2517" width="6.75" style="95" customWidth="1"/>
    <col min="2518" max="2518" width="22.25" style="95" customWidth="1"/>
    <col min="2519" max="2520" width="9.5" style="95" customWidth="1"/>
    <col min="2521" max="2521" width="7.375" style="95" customWidth="1"/>
    <col min="2522" max="2522" width="12.625" style="95" customWidth="1"/>
    <col min="2523" max="2769" width="9" style="95"/>
    <col min="2770" max="2770" width="25.5" style="95" customWidth="1"/>
    <col min="2771" max="2771" width="8.5" style="95" customWidth="1"/>
    <col min="2772" max="2772" width="9.5" style="95" customWidth="1"/>
    <col min="2773" max="2773" width="6.75" style="95" customWidth="1"/>
    <col min="2774" max="2774" width="22.25" style="95" customWidth="1"/>
    <col min="2775" max="2776" width="9.5" style="95" customWidth="1"/>
    <col min="2777" max="2777" width="7.375" style="95" customWidth="1"/>
    <col min="2778" max="2778" width="12.625" style="95" customWidth="1"/>
    <col min="2779" max="3025" width="9" style="95"/>
    <col min="3026" max="3026" width="25.5" style="95" customWidth="1"/>
    <col min="3027" max="3027" width="8.5" style="95" customWidth="1"/>
    <col min="3028" max="3028" width="9.5" style="95" customWidth="1"/>
    <col min="3029" max="3029" width="6.75" style="95" customWidth="1"/>
    <col min="3030" max="3030" width="22.25" style="95" customWidth="1"/>
    <col min="3031" max="3032" width="9.5" style="95" customWidth="1"/>
    <col min="3033" max="3033" width="7.375" style="95" customWidth="1"/>
    <col min="3034" max="3034" width="12.625" style="95" customWidth="1"/>
    <col min="3035" max="3281" width="9" style="95"/>
    <col min="3282" max="3282" width="25.5" style="95" customWidth="1"/>
    <col min="3283" max="3283" width="8.5" style="95" customWidth="1"/>
    <col min="3284" max="3284" width="9.5" style="95" customWidth="1"/>
    <col min="3285" max="3285" width="6.75" style="95" customWidth="1"/>
    <col min="3286" max="3286" width="22.25" style="95" customWidth="1"/>
    <col min="3287" max="3288" width="9.5" style="95" customWidth="1"/>
    <col min="3289" max="3289" width="7.375" style="95" customWidth="1"/>
    <col min="3290" max="3290" width="12.625" style="95" customWidth="1"/>
    <col min="3291" max="3537" width="9" style="95"/>
    <col min="3538" max="3538" width="25.5" style="95" customWidth="1"/>
    <col min="3539" max="3539" width="8.5" style="95" customWidth="1"/>
    <col min="3540" max="3540" width="9.5" style="95" customWidth="1"/>
    <col min="3541" max="3541" width="6.75" style="95" customWidth="1"/>
    <col min="3542" max="3542" width="22.25" style="95" customWidth="1"/>
    <col min="3543" max="3544" width="9.5" style="95" customWidth="1"/>
    <col min="3545" max="3545" width="7.375" style="95" customWidth="1"/>
    <col min="3546" max="3546" width="12.625" style="95" customWidth="1"/>
    <col min="3547" max="3793" width="9" style="95"/>
    <col min="3794" max="3794" width="25.5" style="95" customWidth="1"/>
    <col min="3795" max="3795" width="8.5" style="95" customWidth="1"/>
    <col min="3796" max="3796" width="9.5" style="95" customWidth="1"/>
    <col min="3797" max="3797" width="6.75" style="95" customWidth="1"/>
    <col min="3798" max="3798" width="22.25" style="95" customWidth="1"/>
    <col min="3799" max="3800" width="9.5" style="95" customWidth="1"/>
    <col min="3801" max="3801" width="7.375" style="95" customWidth="1"/>
    <col min="3802" max="3802" width="12.625" style="95" customWidth="1"/>
    <col min="3803" max="4049" width="9" style="95"/>
    <col min="4050" max="4050" width="25.5" style="95" customWidth="1"/>
    <col min="4051" max="4051" width="8.5" style="95" customWidth="1"/>
    <col min="4052" max="4052" width="9.5" style="95" customWidth="1"/>
    <col min="4053" max="4053" width="6.75" style="95" customWidth="1"/>
    <col min="4054" max="4054" width="22.25" style="95" customWidth="1"/>
    <col min="4055" max="4056" width="9.5" style="95" customWidth="1"/>
    <col min="4057" max="4057" width="7.375" style="95" customWidth="1"/>
    <col min="4058" max="4058" width="12.625" style="95" customWidth="1"/>
    <col min="4059" max="4305" width="9" style="95"/>
    <col min="4306" max="4306" width="25.5" style="95" customWidth="1"/>
    <col min="4307" max="4307" width="8.5" style="95" customWidth="1"/>
    <col min="4308" max="4308" width="9.5" style="95" customWidth="1"/>
    <col min="4309" max="4309" width="6.75" style="95" customWidth="1"/>
    <col min="4310" max="4310" width="22.25" style="95" customWidth="1"/>
    <col min="4311" max="4312" width="9.5" style="95" customWidth="1"/>
    <col min="4313" max="4313" width="7.375" style="95" customWidth="1"/>
    <col min="4314" max="4314" width="12.625" style="95" customWidth="1"/>
    <col min="4315" max="4561" width="9" style="95"/>
    <col min="4562" max="4562" width="25.5" style="95" customWidth="1"/>
    <col min="4563" max="4563" width="8.5" style="95" customWidth="1"/>
    <col min="4564" max="4564" width="9.5" style="95" customWidth="1"/>
    <col min="4565" max="4565" width="6.75" style="95" customWidth="1"/>
    <col min="4566" max="4566" width="22.25" style="95" customWidth="1"/>
    <col min="4567" max="4568" width="9.5" style="95" customWidth="1"/>
    <col min="4569" max="4569" width="7.375" style="95" customWidth="1"/>
    <col min="4570" max="4570" width="12.625" style="95" customWidth="1"/>
    <col min="4571" max="4817" width="9" style="95"/>
    <col min="4818" max="4818" width="25.5" style="95" customWidth="1"/>
    <col min="4819" max="4819" width="8.5" style="95" customWidth="1"/>
    <col min="4820" max="4820" width="9.5" style="95" customWidth="1"/>
    <col min="4821" max="4821" width="6.75" style="95" customWidth="1"/>
    <col min="4822" max="4822" width="22.25" style="95" customWidth="1"/>
    <col min="4823" max="4824" width="9.5" style="95" customWidth="1"/>
    <col min="4825" max="4825" width="7.375" style="95" customWidth="1"/>
    <col min="4826" max="4826" width="12.625" style="95" customWidth="1"/>
    <col min="4827" max="5073" width="9" style="95"/>
    <col min="5074" max="5074" width="25.5" style="95" customWidth="1"/>
    <col min="5075" max="5075" width="8.5" style="95" customWidth="1"/>
    <col min="5076" max="5076" width="9.5" style="95" customWidth="1"/>
    <col min="5077" max="5077" width="6.75" style="95" customWidth="1"/>
    <col min="5078" max="5078" width="22.25" style="95" customWidth="1"/>
    <col min="5079" max="5080" width="9.5" style="95" customWidth="1"/>
    <col min="5081" max="5081" width="7.375" style="95" customWidth="1"/>
    <col min="5082" max="5082" width="12.625" style="95" customWidth="1"/>
    <col min="5083" max="5329" width="9" style="95"/>
    <col min="5330" max="5330" width="25.5" style="95" customWidth="1"/>
    <col min="5331" max="5331" width="8.5" style="95" customWidth="1"/>
    <col min="5332" max="5332" width="9.5" style="95" customWidth="1"/>
    <col min="5333" max="5333" width="6.75" style="95" customWidth="1"/>
    <col min="5334" max="5334" width="22.25" style="95" customWidth="1"/>
    <col min="5335" max="5336" width="9.5" style="95" customWidth="1"/>
    <col min="5337" max="5337" width="7.375" style="95" customWidth="1"/>
    <col min="5338" max="5338" width="12.625" style="95" customWidth="1"/>
    <col min="5339" max="5585" width="9" style="95"/>
    <col min="5586" max="5586" width="25.5" style="95" customWidth="1"/>
    <col min="5587" max="5587" width="8.5" style="95" customWidth="1"/>
    <col min="5588" max="5588" width="9.5" style="95" customWidth="1"/>
    <col min="5589" max="5589" width="6.75" style="95" customWidth="1"/>
    <col min="5590" max="5590" width="22.25" style="95" customWidth="1"/>
    <col min="5591" max="5592" width="9.5" style="95" customWidth="1"/>
    <col min="5593" max="5593" width="7.375" style="95" customWidth="1"/>
    <col min="5594" max="5594" width="12.625" style="95" customWidth="1"/>
    <col min="5595" max="5841" width="9" style="95"/>
    <col min="5842" max="5842" width="25.5" style="95" customWidth="1"/>
    <col min="5843" max="5843" width="8.5" style="95" customWidth="1"/>
    <col min="5844" max="5844" width="9.5" style="95" customWidth="1"/>
    <col min="5845" max="5845" width="6.75" style="95" customWidth="1"/>
    <col min="5846" max="5846" width="22.25" style="95" customWidth="1"/>
    <col min="5847" max="5848" width="9.5" style="95" customWidth="1"/>
    <col min="5849" max="5849" width="7.375" style="95" customWidth="1"/>
    <col min="5850" max="5850" width="12.625" style="95" customWidth="1"/>
    <col min="5851" max="6097" width="9" style="95"/>
    <col min="6098" max="6098" width="25.5" style="95" customWidth="1"/>
    <col min="6099" max="6099" width="8.5" style="95" customWidth="1"/>
    <col min="6100" max="6100" width="9.5" style="95" customWidth="1"/>
    <col min="6101" max="6101" width="6.75" style="95" customWidth="1"/>
    <col min="6102" max="6102" width="22.25" style="95" customWidth="1"/>
    <col min="6103" max="6104" width="9.5" style="95" customWidth="1"/>
    <col min="6105" max="6105" width="7.375" style="95" customWidth="1"/>
    <col min="6106" max="6106" width="12.625" style="95" customWidth="1"/>
    <col min="6107" max="6353" width="9" style="95"/>
    <col min="6354" max="6354" width="25.5" style="95" customWidth="1"/>
    <col min="6355" max="6355" width="8.5" style="95" customWidth="1"/>
    <col min="6356" max="6356" width="9.5" style="95" customWidth="1"/>
    <col min="6357" max="6357" width="6.75" style="95" customWidth="1"/>
    <col min="6358" max="6358" width="22.25" style="95" customWidth="1"/>
    <col min="6359" max="6360" width="9.5" style="95" customWidth="1"/>
    <col min="6361" max="6361" width="7.375" style="95" customWidth="1"/>
    <col min="6362" max="6362" width="12.625" style="95" customWidth="1"/>
    <col min="6363" max="6609" width="9" style="95"/>
    <col min="6610" max="6610" width="25.5" style="95" customWidth="1"/>
    <col min="6611" max="6611" width="8.5" style="95" customWidth="1"/>
    <col min="6612" max="6612" width="9.5" style="95" customWidth="1"/>
    <col min="6613" max="6613" width="6.75" style="95" customWidth="1"/>
    <col min="6614" max="6614" width="22.25" style="95" customWidth="1"/>
    <col min="6615" max="6616" width="9.5" style="95" customWidth="1"/>
    <col min="6617" max="6617" width="7.375" style="95" customWidth="1"/>
    <col min="6618" max="6618" width="12.625" style="95" customWidth="1"/>
    <col min="6619" max="6865" width="9" style="95"/>
    <col min="6866" max="6866" width="25.5" style="95" customWidth="1"/>
    <col min="6867" max="6867" width="8.5" style="95" customWidth="1"/>
    <col min="6868" max="6868" width="9.5" style="95" customWidth="1"/>
    <col min="6869" max="6869" width="6.75" style="95" customWidth="1"/>
    <col min="6870" max="6870" width="22.25" style="95" customWidth="1"/>
    <col min="6871" max="6872" width="9.5" style="95" customWidth="1"/>
    <col min="6873" max="6873" width="7.375" style="95" customWidth="1"/>
    <col min="6874" max="6874" width="12.625" style="95" customWidth="1"/>
    <col min="6875" max="7121" width="9" style="95"/>
    <col min="7122" max="7122" width="25.5" style="95" customWidth="1"/>
    <col min="7123" max="7123" width="8.5" style="95" customWidth="1"/>
    <col min="7124" max="7124" width="9.5" style="95" customWidth="1"/>
    <col min="7125" max="7125" width="6.75" style="95" customWidth="1"/>
    <col min="7126" max="7126" width="22.25" style="95" customWidth="1"/>
    <col min="7127" max="7128" width="9.5" style="95" customWidth="1"/>
    <col min="7129" max="7129" width="7.375" style="95" customWidth="1"/>
    <col min="7130" max="7130" width="12.625" style="95" customWidth="1"/>
    <col min="7131" max="7377" width="9" style="95"/>
    <col min="7378" max="7378" width="25.5" style="95" customWidth="1"/>
    <col min="7379" max="7379" width="8.5" style="95" customWidth="1"/>
    <col min="7380" max="7380" width="9.5" style="95" customWidth="1"/>
    <col min="7381" max="7381" width="6.75" style="95" customWidth="1"/>
    <col min="7382" max="7382" width="22.25" style="95" customWidth="1"/>
    <col min="7383" max="7384" width="9.5" style="95" customWidth="1"/>
    <col min="7385" max="7385" width="7.375" style="95" customWidth="1"/>
    <col min="7386" max="7386" width="12.625" style="95" customWidth="1"/>
    <col min="7387" max="7633" width="9" style="95"/>
    <col min="7634" max="7634" width="25.5" style="95" customWidth="1"/>
    <col min="7635" max="7635" width="8.5" style="95" customWidth="1"/>
    <col min="7636" max="7636" width="9.5" style="95" customWidth="1"/>
    <col min="7637" max="7637" width="6.75" style="95" customWidth="1"/>
    <col min="7638" max="7638" width="22.25" style="95" customWidth="1"/>
    <col min="7639" max="7640" width="9.5" style="95" customWidth="1"/>
    <col min="7641" max="7641" width="7.375" style="95" customWidth="1"/>
    <col min="7642" max="7642" width="12.625" style="95" customWidth="1"/>
    <col min="7643" max="7889" width="9" style="95"/>
    <col min="7890" max="7890" width="25.5" style="95" customWidth="1"/>
    <col min="7891" max="7891" width="8.5" style="95" customWidth="1"/>
    <col min="7892" max="7892" width="9.5" style="95" customWidth="1"/>
    <col min="7893" max="7893" width="6.75" style="95" customWidth="1"/>
    <col min="7894" max="7894" width="22.25" style="95" customWidth="1"/>
    <col min="7895" max="7896" width="9.5" style="95" customWidth="1"/>
    <col min="7897" max="7897" width="7.375" style="95" customWidth="1"/>
    <col min="7898" max="7898" width="12.625" style="95" customWidth="1"/>
    <col min="7899" max="8145" width="9" style="95"/>
    <col min="8146" max="8146" width="25.5" style="95" customWidth="1"/>
    <col min="8147" max="8147" width="8.5" style="95" customWidth="1"/>
    <col min="8148" max="8148" width="9.5" style="95" customWidth="1"/>
    <col min="8149" max="8149" width="6.75" style="95" customWidth="1"/>
    <col min="8150" max="8150" width="22.25" style="95" customWidth="1"/>
    <col min="8151" max="8152" width="9.5" style="95" customWidth="1"/>
    <col min="8153" max="8153" width="7.375" style="95" customWidth="1"/>
    <col min="8154" max="8154" width="12.625" style="95" customWidth="1"/>
    <col min="8155" max="8401" width="9" style="95"/>
    <col min="8402" max="8402" width="25.5" style="95" customWidth="1"/>
    <col min="8403" max="8403" width="8.5" style="95" customWidth="1"/>
    <col min="8404" max="8404" width="9.5" style="95" customWidth="1"/>
    <col min="8405" max="8405" width="6.75" style="95" customWidth="1"/>
    <col min="8406" max="8406" width="22.25" style="95" customWidth="1"/>
    <col min="8407" max="8408" width="9.5" style="95" customWidth="1"/>
    <col min="8409" max="8409" width="7.375" style="95" customWidth="1"/>
    <col min="8410" max="8410" width="12.625" style="95" customWidth="1"/>
    <col min="8411" max="8657" width="9" style="95"/>
    <col min="8658" max="8658" width="25.5" style="95" customWidth="1"/>
    <col min="8659" max="8659" width="8.5" style="95" customWidth="1"/>
    <col min="8660" max="8660" width="9.5" style="95" customWidth="1"/>
    <col min="8661" max="8661" width="6.75" style="95" customWidth="1"/>
    <col min="8662" max="8662" width="22.25" style="95" customWidth="1"/>
    <col min="8663" max="8664" width="9.5" style="95" customWidth="1"/>
    <col min="8665" max="8665" width="7.375" style="95" customWidth="1"/>
    <col min="8666" max="8666" width="12.625" style="95" customWidth="1"/>
    <col min="8667" max="8913" width="9" style="95"/>
    <col min="8914" max="8914" width="25.5" style="95" customWidth="1"/>
    <col min="8915" max="8915" width="8.5" style="95" customWidth="1"/>
    <col min="8916" max="8916" width="9.5" style="95" customWidth="1"/>
    <col min="8917" max="8917" width="6.75" style="95" customWidth="1"/>
    <col min="8918" max="8918" width="22.25" style="95" customWidth="1"/>
    <col min="8919" max="8920" width="9.5" style="95" customWidth="1"/>
    <col min="8921" max="8921" width="7.375" style="95" customWidth="1"/>
    <col min="8922" max="8922" width="12.625" style="95" customWidth="1"/>
    <col min="8923" max="9169" width="9" style="95"/>
    <col min="9170" max="9170" width="25.5" style="95" customWidth="1"/>
    <col min="9171" max="9171" width="8.5" style="95" customWidth="1"/>
    <col min="9172" max="9172" width="9.5" style="95" customWidth="1"/>
    <col min="9173" max="9173" width="6.75" style="95" customWidth="1"/>
    <col min="9174" max="9174" width="22.25" style="95" customWidth="1"/>
    <col min="9175" max="9176" width="9.5" style="95" customWidth="1"/>
    <col min="9177" max="9177" width="7.375" style="95" customWidth="1"/>
    <col min="9178" max="9178" width="12.625" style="95" customWidth="1"/>
    <col min="9179" max="9425" width="9" style="95"/>
    <col min="9426" max="9426" width="25.5" style="95" customWidth="1"/>
    <col min="9427" max="9427" width="8.5" style="95" customWidth="1"/>
    <col min="9428" max="9428" width="9.5" style="95" customWidth="1"/>
    <col min="9429" max="9429" width="6.75" style="95" customWidth="1"/>
    <col min="9430" max="9430" width="22.25" style="95" customWidth="1"/>
    <col min="9431" max="9432" width="9.5" style="95" customWidth="1"/>
    <col min="9433" max="9433" width="7.375" style="95" customWidth="1"/>
    <col min="9434" max="9434" width="12.625" style="95" customWidth="1"/>
    <col min="9435" max="9681" width="9" style="95"/>
    <col min="9682" max="9682" width="25.5" style="95" customWidth="1"/>
    <col min="9683" max="9683" width="8.5" style="95" customWidth="1"/>
    <col min="9684" max="9684" width="9.5" style="95" customWidth="1"/>
    <col min="9685" max="9685" width="6.75" style="95" customWidth="1"/>
    <col min="9686" max="9686" width="22.25" style="95" customWidth="1"/>
    <col min="9687" max="9688" width="9.5" style="95" customWidth="1"/>
    <col min="9689" max="9689" width="7.375" style="95" customWidth="1"/>
    <col min="9690" max="9690" width="12.625" style="95" customWidth="1"/>
    <col min="9691" max="9937" width="9" style="95"/>
    <col min="9938" max="9938" width="25.5" style="95" customWidth="1"/>
    <col min="9939" max="9939" width="8.5" style="95" customWidth="1"/>
    <col min="9940" max="9940" width="9.5" style="95" customWidth="1"/>
    <col min="9941" max="9941" width="6.75" style="95" customWidth="1"/>
    <col min="9942" max="9942" width="22.25" style="95" customWidth="1"/>
    <col min="9943" max="9944" width="9.5" style="95" customWidth="1"/>
    <col min="9945" max="9945" width="7.375" style="95" customWidth="1"/>
    <col min="9946" max="9946" width="12.625" style="95" customWidth="1"/>
    <col min="9947" max="10193" width="9" style="95"/>
    <col min="10194" max="10194" width="25.5" style="95" customWidth="1"/>
    <col min="10195" max="10195" width="8.5" style="95" customWidth="1"/>
    <col min="10196" max="10196" width="9.5" style="95" customWidth="1"/>
    <col min="10197" max="10197" width="6.75" style="95" customWidth="1"/>
    <col min="10198" max="10198" width="22.25" style="95" customWidth="1"/>
    <col min="10199" max="10200" width="9.5" style="95" customWidth="1"/>
    <col min="10201" max="10201" width="7.375" style="95" customWidth="1"/>
    <col min="10202" max="10202" width="12.625" style="95" customWidth="1"/>
    <col min="10203" max="10449" width="9" style="95"/>
    <col min="10450" max="10450" width="25.5" style="95" customWidth="1"/>
    <col min="10451" max="10451" width="8.5" style="95" customWidth="1"/>
    <col min="10452" max="10452" width="9.5" style="95" customWidth="1"/>
    <col min="10453" max="10453" width="6.75" style="95" customWidth="1"/>
    <col min="10454" max="10454" width="22.25" style="95" customWidth="1"/>
    <col min="10455" max="10456" width="9.5" style="95" customWidth="1"/>
    <col min="10457" max="10457" width="7.375" style="95" customWidth="1"/>
    <col min="10458" max="10458" width="12.625" style="95" customWidth="1"/>
    <col min="10459" max="10705" width="9" style="95"/>
    <col min="10706" max="10706" width="25.5" style="95" customWidth="1"/>
    <col min="10707" max="10707" width="8.5" style="95" customWidth="1"/>
    <col min="10708" max="10708" width="9.5" style="95" customWidth="1"/>
    <col min="10709" max="10709" width="6.75" style="95" customWidth="1"/>
    <col min="10710" max="10710" width="22.25" style="95" customWidth="1"/>
    <col min="10711" max="10712" width="9.5" style="95" customWidth="1"/>
    <col min="10713" max="10713" width="7.375" style="95" customWidth="1"/>
    <col min="10714" max="10714" width="12.625" style="95" customWidth="1"/>
    <col min="10715" max="10961" width="9" style="95"/>
    <col min="10962" max="10962" width="25.5" style="95" customWidth="1"/>
    <col min="10963" max="10963" width="8.5" style="95" customWidth="1"/>
    <col min="10964" max="10964" width="9.5" style="95" customWidth="1"/>
    <col min="10965" max="10965" width="6.75" style="95" customWidth="1"/>
    <col min="10966" max="10966" width="22.25" style="95" customWidth="1"/>
    <col min="10967" max="10968" width="9.5" style="95" customWidth="1"/>
    <col min="10969" max="10969" width="7.375" style="95" customWidth="1"/>
    <col min="10970" max="10970" width="12.625" style="95" customWidth="1"/>
    <col min="10971" max="11217" width="9" style="95"/>
    <col min="11218" max="11218" width="25.5" style="95" customWidth="1"/>
    <col min="11219" max="11219" width="8.5" style="95" customWidth="1"/>
    <col min="11220" max="11220" width="9.5" style="95" customWidth="1"/>
    <col min="11221" max="11221" width="6.75" style="95" customWidth="1"/>
    <col min="11222" max="11222" width="22.25" style="95" customWidth="1"/>
    <col min="11223" max="11224" width="9.5" style="95" customWidth="1"/>
    <col min="11225" max="11225" width="7.375" style="95" customWidth="1"/>
    <col min="11226" max="11226" width="12.625" style="95" customWidth="1"/>
    <col min="11227" max="11473" width="9" style="95"/>
    <col min="11474" max="11474" width="25.5" style="95" customWidth="1"/>
    <col min="11475" max="11475" width="8.5" style="95" customWidth="1"/>
    <col min="11476" max="11476" width="9.5" style="95" customWidth="1"/>
    <col min="11477" max="11477" width="6.75" style="95" customWidth="1"/>
    <col min="11478" max="11478" width="22.25" style="95" customWidth="1"/>
    <col min="11479" max="11480" width="9.5" style="95" customWidth="1"/>
    <col min="11481" max="11481" width="7.375" style="95" customWidth="1"/>
    <col min="11482" max="11482" width="12.625" style="95" customWidth="1"/>
    <col min="11483" max="11729" width="9" style="95"/>
    <col min="11730" max="11730" width="25.5" style="95" customWidth="1"/>
    <col min="11731" max="11731" width="8.5" style="95" customWidth="1"/>
    <col min="11732" max="11732" width="9.5" style="95" customWidth="1"/>
    <col min="11733" max="11733" width="6.75" style="95" customWidth="1"/>
    <col min="11734" max="11734" width="22.25" style="95" customWidth="1"/>
    <col min="11735" max="11736" width="9.5" style="95" customWidth="1"/>
    <col min="11737" max="11737" width="7.375" style="95" customWidth="1"/>
    <col min="11738" max="11738" width="12.625" style="95" customWidth="1"/>
    <col min="11739" max="11985" width="9" style="95"/>
    <col min="11986" max="11986" width="25.5" style="95" customWidth="1"/>
    <col min="11987" max="11987" width="8.5" style="95" customWidth="1"/>
    <col min="11988" max="11988" width="9.5" style="95" customWidth="1"/>
    <col min="11989" max="11989" width="6.75" style="95" customWidth="1"/>
    <col min="11990" max="11990" width="22.25" style="95" customWidth="1"/>
    <col min="11991" max="11992" width="9.5" style="95" customWidth="1"/>
    <col min="11993" max="11993" width="7.375" style="95" customWidth="1"/>
    <col min="11994" max="11994" width="12.625" style="95" customWidth="1"/>
    <col min="11995" max="12241" width="9" style="95"/>
    <col min="12242" max="12242" width="25.5" style="95" customWidth="1"/>
    <col min="12243" max="12243" width="8.5" style="95" customWidth="1"/>
    <col min="12244" max="12244" width="9.5" style="95" customWidth="1"/>
    <col min="12245" max="12245" width="6.75" style="95" customWidth="1"/>
    <col min="12246" max="12246" width="22.25" style="95" customWidth="1"/>
    <col min="12247" max="12248" width="9.5" style="95" customWidth="1"/>
    <col min="12249" max="12249" width="7.375" style="95" customWidth="1"/>
    <col min="12250" max="12250" width="12.625" style="95" customWidth="1"/>
    <col min="12251" max="12497" width="9" style="95"/>
    <col min="12498" max="12498" width="25.5" style="95" customWidth="1"/>
    <col min="12499" max="12499" width="8.5" style="95" customWidth="1"/>
    <col min="12500" max="12500" width="9.5" style="95" customWidth="1"/>
    <col min="12501" max="12501" width="6.75" style="95" customWidth="1"/>
    <col min="12502" max="12502" width="22.25" style="95" customWidth="1"/>
    <col min="12503" max="12504" width="9.5" style="95" customWidth="1"/>
    <col min="12505" max="12505" width="7.375" style="95" customWidth="1"/>
    <col min="12506" max="12506" width="12.625" style="95" customWidth="1"/>
    <col min="12507" max="12753" width="9" style="95"/>
    <col min="12754" max="12754" width="25.5" style="95" customWidth="1"/>
    <col min="12755" max="12755" width="8.5" style="95" customWidth="1"/>
    <col min="12756" max="12756" width="9.5" style="95" customWidth="1"/>
    <col min="12757" max="12757" width="6.75" style="95" customWidth="1"/>
    <col min="12758" max="12758" width="22.25" style="95" customWidth="1"/>
    <col min="12759" max="12760" width="9.5" style="95" customWidth="1"/>
    <col min="12761" max="12761" width="7.375" style="95" customWidth="1"/>
    <col min="12762" max="12762" width="12.625" style="95" customWidth="1"/>
    <col min="12763" max="13009" width="9" style="95"/>
    <col min="13010" max="13010" width="25.5" style="95" customWidth="1"/>
    <col min="13011" max="13011" width="8.5" style="95" customWidth="1"/>
    <col min="13012" max="13012" width="9.5" style="95" customWidth="1"/>
    <col min="13013" max="13013" width="6.75" style="95" customWidth="1"/>
    <col min="13014" max="13014" width="22.25" style="95" customWidth="1"/>
    <col min="13015" max="13016" width="9.5" style="95" customWidth="1"/>
    <col min="13017" max="13017" width="7.375" style="95" customWidth="1"/>
    <col min="13018" max="13018" width="12.625" style="95" customWidth="1"/>
    <col min="13019" max="13265" width="9" style="95"/>
    <col min="13266" max="13266" width="25.5" style="95" customWidth="1"/>
    <col min="13267" max="13267" width="8.5" style="95" customWidth="1"/>
    <col min="13268" max="13268" width="9.5" style="95" customWidth="1"/>
    <col min="13269" max="13269" width="6.75" style="95" customWidth="1"/>
    <col min="13270" max="13270" width="22.25" style="95" customWidth="1"/>
    <col min="13271" max="13272" width="9.5" style="95" customWidth="1"/>
    <col min="13273" max="13273" width="7.375" style="95" customWidth="1"/>
    <col min="13274" max="13274" width="12.625" style="95" customWidth="1"/>
    <col min="13275" max="13521" width="9" style="95"/>
    <col min="13522" max="13522" width="25.5" style="95" customWidth="1"/>
    <col min="13523" max="13523" width="8.5" style="95" customWidth="1"/>
    <col min="13524" max="13524" width="9.5" style="95" customWidth="1"/>
    <col min="13525" max="13525" width="6.75" style="95" customWidth="1"/>
    <col min="13526" max="13526" width="22.25" style="95" customWidth="1"/>
    <col min="13527" max="13528" width="9.5" style="95" customWidth="1"/>
    <col min="13529" max="13529" width="7.375" style="95" customWidth="1"/>
    <col min="13530" max="13530" width="12.625" style="95" customWidth="1"/>
    <col min="13531" max="13777" width="9" style="95"/>
    <col min="13778" max="13778" width="25.5" style="95" customWidth="1"/>
    <col min="13779" max="13779" width="8.5" style="95" customWidth="1"/>
    <col min="13780" max="13780" width="9.5" style="95" customWidth="1"/>
    <col min="13781" max="13781" width="6.75" style="95" customWidth="1"/>
    <col min="13782" max="13782" width="22.25" style="95" customWidth="1"/>
    <col min="13783" max="13784" width="9.5" style="95" customWidth="1"/>
    <col min="13785" max="13785" width="7.375" style="95" customWidth="1"/>
    <col min="13786" max="13786" width="12.625" style="95" customWidth="1"/>
    <col min="13787" max="14033" width="9" style="95"/>
    <col min="14034" max="14034" width="25.5" style="95" customWidth="1"/>
    <col min="14035" max="14035" width="8.5" style="95" customWidth="1"/>
    <col min="14036" max="14036" width="9.5" style="95" customWidth="1"/>
    <col min="14037" max="14037" width="6.75" style="95" customWidth="1"/>
    <col min="14038" max="14038" width="22.25" style="95" customWidth="1"/>
    <col min="14039" max="14040" width="9.5" style="95" customWidth="1"/>
    <col min="14041" max="14041" width="7.375" style="95" customWidth="1"/>
    <col min="14042" max="14042" width="12.625" style="95" customWidth="1"/>
    <col min="14043" max="14289" width="9" style="95"/>
    <col min="14290" max="14290" width="25.5" style="95" customWidth="1"/>
    <col min="14291" max="14291" width="8.5" style="95" customWidth="1"/>
    <col min="14292" max="14292" width="9.5" style="95" customWidth="1"/>
    <col min="14293" max="14293" width="6.75" style="95" customWidth="1"/>
    <col min="14294" max="14294" width="22.25" style="95" customWidth="1"/>
    <col min="14295" max="14296" width="9.5" style="95" customWidth="1"/>
    <col min="14297" max="14297" width="7.375" style="95" customWidth="1"/>
    <col min="14298" max="14298" width="12.625" style="95" customWidth="1"/>
    <col min="14299" max="14545" width="9" style="95"/>
    <col min="14546" max="14546" width="25.5" style="95" customWidth="1"/>
    <col min="14547" max="14547" width="8.5" style="95" customWidth="1"/>
    <col min="14548" max="14548" width="9.5" style="95" customWidth="1"/>
    <col min="14549" max="14549" width="6.75" style="95" customWidth="1"/>
    <col min="14550" max="14550" width="22.25" style="95" customWidth="1"/>
    <col min="14551" max="14552" width="9.5" style="95" customWidth="1"/>
    <col min="14553" max="14553" width="7.375" style="95" customWidth="1"/>
    <col min="14554" max="14554" width="12.625" style="95" customWidth="1"/>
    <col min="14555" max="14801" width="9" style="95"/>
    <col min="14802" max="14802" width="25.5" style="95" customWidth="1"/>
    <col min="14803" max="14803" width="8.5" style="95" customWidth="1"/>
    <col min="14804" max="14804" width="9.5" style="95" customWidth="1"/>
    <col min="14805" max="14805" width="6.75" style="95" customWidth="1"/>
    <col min="14806" max="14806" width="22.25" style="95" customWidth="1"/>
    <col min="14807" max="14808" width="9.5" style="95" customWidth="1"/>
    <col min="14809" max="14809" width="7.375" style="95" customWidth="1"/>
    <col min="14810" max="14810" width="12.625" style="95" customWidth="1"/>
    <col min="14811" max="15057" width="9" style="95"/>
    <col min="15058" max="15058" width="25.5" style="95" customWidth="1"/>
    <col min="15059" max="15059" width="8.5" style="95" customWidth="1"/>
    <col min="15060" max="15060" width="9.5" style="95" customWidth="1"/>
    <col min="15061" max="15061" width="6.75" style="95" customWidth="1"/>
    <col min="15062" max="15062" width="22.25" style="95" customWidth="1"/>
    <col min="15063" max="15064" width="9.5" style="95" customWidth="1"/>
    <col min="15065" max="15065" width="7.375" style="95" customWidth="1"/>
    <col min="15066" max="15066" width="12.625" style="95" customWidth="1"/>
    <col min="15067" max="15313" width="9" style="95"/>
    <col min="15314" max="15314" width="25.5" style="95" customWidth="1"/>
    <col min="15315" max="15315" width="8.5" style="95" customWidth="1"/>
    <col min="15316" max="15316" width="9.5" style="95" customWidth="1"/>
    <col min="15317" max="15317" width="6.75" style="95" customWidth="1"/>
    <col min="15318" max="15318" width="22.25" style="95" customWidth="1"/>
    <col min="15319" max="15320" width="9.5" style="95" customWidth="1"/>
    <col min="15321" max="15321" width="7.375" style="95" customWidth="1"/>
    <col min="15322" max="15322" width="12.625" style="95" customWidth="1"/>
    <col min="15323" max="15569" width="9" style="95"/>
    <col min="15570" max="15570" width="25.5" style="95" customWidth="1"/>
    <col min="15571" max="15571" width="8.5" style="95" customWidth="1"/>
    <col min="15572" max="15572" width="9.5" style="95" customWidth="1"/>
    <col min="15573" max="15573" width="6.75" style="95" customWidth="1"/>
    <col min="15574" max="15574" width="22.25" style="95" customWidth="1"/>
    <col min="15575" max="15576" width="9.5" style="95" customWidth="1"/>
    <col min="15577" max="15577" width="7.375" style="95" customWidth="1"/>
    <col min="15578" max="15578" width="12.625" style="95" customWidth="1"/>
    <col min="15579" max="15825" width="9" style="95"/>
    <col min="15826" max="15826" width="25.5" style="95" customWidth="1"/>
    <col min="15827" max="15827" width="8.5" style="95" customWidth="1"/>
    <col min="15828" max="15828" width="9.5" style="95" customWidth="1"/>
    <col min="15829" max="15829" width="6.75" style="95" customWidth="1"/>
    <col min="15830" max="15830" width="22.25" style="95" customWidth="1"/>
    <col min="15831" max="15832" width="9.5" style="95" customWidth="1"/>
    <col min="15833" max="15833" width="7.375" style="95" customWidth="1"/>
    <col min="15834" max="15834" width="12.625" style="95" customWidth="1"/>
    <col min="15835" max="16081" width="9" style="95"/>
    <col min="16082" max="16082" width="25.5" style="95" customWidth="1"/>
    <col min="16083" max="16083" width="8.5" style="95" customWidth="1"/>
    <col min="16084" max="16084" width="9.5" style="95" customWidth="1"/>
    <col min="16085" max="16085" width="6.75" style="95" customWidth="1"/>
    <col min="16086" max="16086" width="22.25" style="95" customWidth="1"/>
    <col min="16087" max="16088" width="9.5" style="95" customWidth="1"/>
    <col min="16089" max="16089" width="7.375" style="95" customWidth="1"/>
    <col min="16090" max="16090" width="12.625" style="95" customWidth="1"/>
    <col min="16091" max="16384" width="9" style="95"/>
  </cols>
  <sheetData>
    <row r="1" ht="24" spans="1:12">
      <c r="A1" s="96" t="s">
        <v>93</v>
      </c>
      <c r="B1" s="96"/>
      <c r="C1" s="96"/>
      <c r="D1" s="96"/>
      <c r="E1" s="96"/>
      <c r="F1" s="122"/>
      <c r="G1" s="96"/>
      <c r="H1" s="96"/>
      <c r="I1" s="96"/>
      <c r="J1" s="96"/>
      <c r="K1" s="96"/>
      <c r="L1" s="122"/>
    </row>
    <row r="2" s="94" customFormat="1" ht="18.75" customHeight="1" spans="1:14">
      <c r="A2" s="81"/>
      <c r="B2" s="97"/>
      <c r="C2" s="97"/>
      <c r="D2" s="97"/>
      <c r="E2" s="97"/>
      <c r="F2" s="123"/>
      <c r="G2" s="97"/>
      <c r="H2" s="145"/>
      <c r="I2" s="145"/>
      <c r="J2" s="120" t="s">
        <v>15</v>
      </c>
      <c r="K2" s="120"/>
      <c r="L2" s="137"/>
      <c r="M2" s="155"/>
      <c r="N2" s="155"/>
    </row>
    <row r="3" ht="20.25" customHeight="1" spans="1:12">
      <c r="A3" s="99" t="s">
        <v>16</v>
      </c>
      <c r="B3" s="99"/>
      <c r="C3" s="99"/>
      <c r="D3" s="99"/>
      <c r="E3" s="99"/>
      <c r="F3" s="124"/>
      <c r="G3" s="99" t="s">
        <v>17</v>
      </c>
      <c r="H3" s="99"/>
      <c r="I3" s="99"/>
      <c r="J3" s="99"/>
      <c r="K3" s="99"/>
      <c r="L3" s="124"/>
    </row>
    <row r="4" ht="27" customHeight="1" spans="1:16">
      <c r="A4" s="100" t="s">
        <v>18</v>
      </c>
      <c r="B4" s="101" t="s">
        <v>94</v>
      </c>
      <c r="C4" s="101" t="s">
        <v>95</v>
      </c>
      <c r="D4" s="101" t="s">
        <v>19</v>
      </c>
      <c r="E4" s="101" t="s">
        <v>20</v>
      </c>
      <c r="F4" s="125" t="s">
        <v>96</v>
      </c>
      <c r="G4" s="100" t="s">
        <v>18</v>
      </c>
      <c r="H4" s="101" t="s">
        <v>94</v>
      </c>
      <c r="I4" s="101" t="s">
        <v>95</v>
      </c>
      <c r="J4" s="101" t="s">
        <v>19</v>
      </c>
      <c r="K4" s="101" t="s">
        <v>20</v>
      </c>
      <c r="L4" s="125" t="s">
        <v>96</v>
      </c>
      <c r="O4" s="95" t="s">
        <v>97</v>
      </c>
      <c r="P4" s="95" t="s">
        <v>98</v>
      </c>
    </row>
    <row r="5" ht="20.25" customHeight="1" spans="1:20">
      <c r="A5" s="102" t="s">
        <v>22</v>
      </c>
      <c r="B5" s="146">
        <f>B6+B30</f>
        <v>101850647.95</v>
      </c>
      <c r="C5" s="146">
        <f>C6+C30</f>
        <v>151210954.55</v>
      </c>
      <c r="D5" s="146">
        <f>D6+D30</f>
        <v>151210954.55</v>
      </c>
      <c r="E5" s="146">
        <f>E6+E30</f>
        <v>151210954.55</v>
      </c>
      <c r="F5" s="147">
        <v>0.120933006571527</v>
      </c>
      <c r="G5" s="128" t="s">
        <v>22</v>
      </c>
      <c r="H5" s="128">
        <f>H6+H31</f>
        <v>101850647.95</v>
      </c>
      <c r="I5" s="128">
        <f>I6+I31</f>
        <v>151210954.55</v>
      </c>
      <c r="J5" s="128">
        <f>J6+J31</f>
        <v>151210954.55</v>
      </c>
      <c r="K5" s="128">
        <f>K6+K31</f>
        <v>151210954.55</v>
      </c>
      <c r="L5" s="156">
        <v>0.120933006571527</v>
      </c>
      <c r="M5" s="144">
        <v>1352892</v>
      </c>
      <c r="N5" s="144">
        <v>1352892</v>
      </c>
      <c r="O5" s="103">
        <f>O6+O30</f>
        <v>1330004</v>
      </c>
      <c r="P5" s="105">
        <f>P6+P31</f>
        <v>1330004</v>
      </c>
      <c r="Q5" s="119">
        <f>B5-H5</f>
        <v>0</v>
      </c>
      <c r="R5" s="119">
        <f t="shared" ref="R5:T5" si="0">C5-I5</f>
        <v>0</v>
      </c>
      <c r="S5" s="119">
        <f t="shared" si="0"/>
        <v>0</v>
      </c>
      <c r="T5" s="119">
        <f t="shared" si="0"/>
        <v>0</v>
      </c>
    </row>
    <row r="6" ht="20.25" customHeight="1" spans="1:16">
      <c r="A6" s="106" t="s">
        <v>25</v>
      </c>
      <c r="B6" s="146">
        <f>B7+B22</f>
        <v>15050000</v>
      </c>
      <c r="C6" s="146">
        <f>C7+C22</f>
        <v>13777476.4</v>
      </c>
      <c r="D6" s="146">
        <f>D7+D22</f>
        <v>13777476.4</v>
      </c>
      <c r="E6" s="146">
        <f>E7+E22</f>
        <v>13777476.4</v>
      </c>
      <c r="F6" s="138">
        <v>-0.101096745600125</v>
      </c>
      <c r="G6" s="129" t="s">
        <v>26</v>
      </c>
      <c r="H6" s="128">
        <f>SUM(H7:H30)</f>
        <v>101850647.95</v>
      </c>
      <c r="I6" s="128">
        <f t="shared" ref="I6:J6" si="1">SUM(I7:I30)</f>
        <v>145997175.91</v>
      </c>
      <c r="J6" s="128">
        <f t="shared" si="1"/>
        <v>135234628.67</v>
      </c>
      <c r="K6" s="128">
        <f t="shared" ref="K6" si="2">SUM(K7:K30)</f>
        <v>135234628.67</v>
      </c>
      <c r="L6" s="156">
        <v>0.158445602449575</v>
      </c>
      <c r="M6" s="144">
        <v>619852</v>
      </c>
      <c r="N6" s="144">
        <v>1058376</v>
      </c>
      <c r="O6" s="103">
        <f>O7+O22</f>
        <v>755314</v>
      </c>
      <c r="P6" s="105">
        <f t="shared" ref="P6" si="3">SUM(P7:P30)</f>
        <v>1063130</v>
      </c>
    </row>
    <row r="7" ht="20.25" customHeight="1" spans="1:16">
      <c r="A7" s="108" t="s">
        <v>27</v>
      </c>
      <c r="B7" s="53">
        <f>SUM(B8:B21)</f>
        <v>15050000</v>
      </c>
      <c r="C7" s="53">
        <f>SUM(C8:C21)</f>
        <v>13777476.4</v>
      </c>
      <c r="D7" s="53">
        <f>SUM(D8:D21)</f>
        <v>13777476.4</v>
      </c>
      <c r="E7" s="53">
        <f>SUM(E8:E21)</f>
        <v>13777476.4</v>
      </c>
      <c r="F7" s="138">
        <v>-0.101096745600125</v>
      </c>
      <c r="G7" s="131" t="s">
        <v>28</v>
      </c>
      <c r="H7" s="53">
        <v>16962368.13</v>
      </c>
      <c r="I7" s="53">
        <v>21817494.54</v>
      </c>
      <c r="J7" s="53">
        <v>21772137.33</v>
      </c>
      <c r="K7" s="53">
        <v>21772137.33</v>
      </c>
      <c r="L7" s="156">
        <v>0.295546618958481</v>
      </c>
      <c r="M7" s="144">
        <v>541362</v>
      </c>
      <c r="N7" s="144">
        <v>89240</v>
      </c>
      <c r="O7" s="109">
        <f t="shared" ref="O7" si="4">SUM(O8:O21)</f>
        <v>686409</v>
      </c>
      <c r="P7" s="95">
        <v>86783</v>
      </c>
    </row>
    <row r="8" ht="20.25" customHeight="1" spans="1:16">
      <c r="A8" s="112" t="s">
        <v>29</v>
      </c>
      <c r="B8" s="53">
        <v>7200000</v>
      </c>
      <c r="C8" s="53">
        <v>5054626.76</v>
      </c>
      <c r="D8" s="53">
        <v>5054626.76</v>
      </c>
      <c r="E8" s="53">
        <v>5054626.76</v>
      </c>
      <c r="F8" s="138">
        <v>-0.251187143049978</v>
      </c>
      <c r="G8" s="131" t="s">
        <v>30</v>
      </c>
      <c r="H8" s="53"/>
      <c r="I8" s="53">
        <v>34990</v>
      </c>
      <c r="J8" s="53">
        <v>34990</v>
      </c>
      <c r="K8" s="53">
        <v>34990</v>
      </c>
      <c r="L8" s="156">
        <v>-0.121075106757096</v>
      </c>
      <c r="M8" s="144">
        <v>123964</v>
      </c>
      <c r="N8" s="144">
        <v>1755</v>
      </c>
      <c r="O8" s="95">
        <v>120330</v>
      </c>
      <c r="P8" s="95">
        <v>1160</v>
      </c>
    </row>
    <row r="9" ht="20.25" customHeight="1" spans="1:16">
      <c r="A9" s="112" t="s">
        <v>31</v>
      </c>
      <c r="C9" s="53"/>
      <c r="D9" s="53"/>
      <c r="E9" s="53"/>
      <c r="F9" s="138"/>
      <c r="G9" s="131" t="s">
        <v>32</v>
      </c>
      <c r="H9" s="53">
        <v>7095085.07</v>
      </c>
      <c r="I9" s="53">
        <v>1053041.58</v>
      </c>
      <c r="J9" s="53">
        <v>673041.58</v>
      </c>
      <c r="K9" s="53">
        <v>673041.58</v>
      </c>
      <c r="L9" s="156">
        <v>-0.899880260470239</v>
      </c>
      <c r="M9" s="144">
        <v>903</v>
      </c>
      <c r="N9" s="144">
        <v>95760</v>
      </c>
      <c r="O9" s="95">
        <v>1199</v>
      </c>
      <c r="P9" s="95">
        <v>106080</v>
      </c>
    </row>
    <row r="10" ht="20.25" customHeight="1" spans="1:16">
      <c r="A10" s="112" t="s">
        <v>33</v>
      </c>
      <c r="B10" s="53">
        <v>550000</v>
      </c>
      <c r="C10" s="53">
        <v>353638.92</v>
      </c>
      <c r="D10" s="53">
        <v>353638.92</v>
      </c>
      <c r="E10" s="53">
        <v>353638.92</v>
      </c>
      <c r="F10" s="138">
        <v>1.12034919075251</v>
      </c>
      <c r="G10" s="131" t="s">
        <v>34</v>
      </c>
      <c r="H10" s="53"/>
      <c r="I10" s="53"/>
      <c r="J10" s="53"/>
      <c r="K10" s="53"/>
      <c r="L10" s="156"/>
      <c r="M10" s="144">
        <v>57892</v>
      </c>
      <c r="N10" s="144">
        <v>183743</v>
      </c>
      <c r="O10" s="95">
        <v>67063</v>
      </c>
      <c r="P10" s="95">
        <v>191347</v>
      </c>
    </row>
    <row r="11" ht="20.25" customHeight="1" spans="1:16">
      <c r="A11" s="112" t="s">
        <v>35</v>
      </c>
      <c r="B11" s="53">
        <v>300000</v>
      </c>
      <c r="C11" s="53">
        <v>358267.57</v>
      </c>
      <c r="D11" s="53">
        <v>358267.57</v>
      </c>
      <c r="E11" s="53">
        <v>358267.57</v>
      </c>
      <c r="F11" s="138">
        <v>3.34999265424566</v>
      </c>
      <c r="G11" s="131" t="s">
        <v>36</v>
      </c>
      <c r="H11" s="53"/>
      <c r="I11" s="53"/>
      <c r="J11" s="53"/>
      <c r="K11" s="53"/>
      <c r="L11" s="156"/>
      <c r="M11" s="144">
        <v>24419</v>
      </c>
      <c r="N11" s="144">
        <v>21680</v>
      </c>
      <c r="O11" s="95">
        <v>32088</v>
      </c>
      <c r="P11" s="95">
        <v>23926</v>
      </c>
    </row>
    <row r="12" ht="20.25" customHeight="1" spans="1:16">
      <c r="A12" s="112" t="s">
        <v>37</v>
      </c>
      <c r="B12" s="53"/>
      <c r="C12" s="53"/>
      <c r="D12" s="53"/>
      <c r="E12" s="53"/>
      <c r="F12" s="138"/>
      <c r="G12" s="131" t="s">
        <v>38</v>
      </c>
      <c r="H12" s="53">
        <v>1172479.54</v>
      </c>
      <c r="I12" s="53">
        <v>1169754.4</v>
      </c>
      <c r="J12" s="53">
        <v>1169754.4</v>
      </c>
      <c r="K12" s="53">
        <v>1169754.4</v>
      </c>
      <c r="L12" s="156">
        <v>-0.382598822135463</v>
      </c>
      <c r="M12" s="144">
        <v>110</v>
      </c>
      <c r="N12" s="144">
        <v>16412</v>
      </c>
      <c r="O12" s="95">
        <v>110</v>
      </c>
      <c r="P12" s="95">
        <v>14710</v>
      </c>
    </row>
    <row r="13" ht="20.25" customHeight="1" spans="1:16">
      <c r="A13" s="112" t="s">
        <v>39</v>
      </c>
      <c r="B13" s="53"/>
      <c r="C13" s="53"/>
      <c r="D13" s="53"/>
      <c r="E13" s="53"/>
      <c r="F13" s="138"/>
      <c r="G13" s="131" t="s">
        <v>40</v>
      </c>
      <c r="H13" s="53">
        <v>32483342.84</v>
      </c>
      <c r="I13" s="53">
        <v>33576320.48</v>
      </c>
      <c r="J13" s="53">
        <v>33459633.41</v>
      </c>
      <c r="K13" s="53">
        <v>33459633.41</v>
      </c>
      <c r="L13" s="156">
        <v>0.0368672528641002</v>
      </c>
      <c r="M13" s="144">
        <v>22505</v>
      </c>
      <c r="N13" s="144">
        <v>113097</v>
      </c>
      <c r="O13" s="95">
        <v>23377</v>
      </c>
      <c r="P13" s="95">
        <v>121756</v>
      </c>
    </row>
    <row r="14" ht="20.25" customHeight="1" spans="1:16">
      <c r="A14" s="112" t="s">
        <v>41</v>
      </c>
      <c r="B14" s="53">
        <v>2000000</v>
      </c>
      <c r="C14" s="53">
        <v>1419121.62</v>
      </c>
      <c r="D14" s="53">
        <v>1419121.62</v>
      </c>
      <c r="E14" s="53">
        <v>1419121.62</v>
      </c>
      <c r="F14" s="138">
        <v>-0.464902120150988</v>
      </c>
      <c r="G14" s="131" t="s">
        <v>99</v>
      </c>
      <c r="H14" s="53">
        <v>2619949.71</v>
      </c>
      <c r="I14" s="53">
        <v>2821412.51</v>
      </c>
      <c r="J14" s="53">
        <v>2793516.51</v>
      </c>
      <c r="K14" s="53">
        <v>2793516.51</v>
      </c>
      <c r="L14" s="156">
        <v>-0.731337394871121</v>
      </c>
      <c r="M14" s="144">
        <v>15688</v>
      </c>
      <c r="N14" s="144">
        <v>86789</v>
      </c>
      <c r="O14" s="95">
        <v>20796</v>
      </c>
      <c r="P14" s="95">
        <v>103715</v>
      </c>
    </row>
    <row r="15" ht="20.25" customHeight="1" spans="1:16">
      <c r="A15" s="112" t="s">
        <v>43</v>
      </c>
      <c r="B15" s="53"/>
      <c r="C15" s="53"/>
      <c r="D15" s="53"/>
      <c r="E15" s="53"/>
      <c r="F15" s="138"/>
      <c r="G15" s="131" t="s">
        <v>44</v>
      </c>
      <c r="H15" s="53">
        <v>370000</v>
      </c>
      <c r="I15" s="53">
        <v>777200</v>
      </c>
      <c r="J15" s="53">
        <v>777200</v>
      </c>
      <c r="K15" s="53">
        <v>777200</v>
      </c>
      <c r="L15" s="156">
        <v>-0.674167480514297</v>
      </c>
      <c r="M15" s="144">
        <v>16954</v>
      </c>
      <c r="N15" s="144">
        <v>27765</v>
      </c>
      <c r="O15" s="95">
        <v>19244</v>
      </c>
      <c r="P15" s="95">
        <v>29673</v>
      </c>
    </row>
    <row r="16" ht="20.25" customHeight="1" spans="1:16">
      <c r="A16" s="112" t="s">
        <v>45</v>
      </c>
      <c r="B16" s="53">
        <v>5000000</v>
      </c>
      <c r="C16" s="53">
        <v>6591821.53</v>
      </c>
      <c r="D16" s="53">
        <v>6591821.53</v>
      </c>
      <c r="E16" s="53">
        <v>6591821.53</v>
      </c>
      <c r="F16" s="138">
        <v>0.161436708479033</v>
      </c>
      <c r="G16" s="131" t="s">
        <v>46</v>
      </c>
      <c r="H16" s="53">
        <v>8503778.01</v>
      </c>
      <c r="I16" s="53">
        <v>10037247.85</v>
      </c>
      <c r="J16" s="53">
        <v>9812847.85</v>
      </c>
      <c r="K16" s="53">
        <v>9812847.85</v>
      </c>
      <c r="L16" s="156">
        <v>0.574791740111882</v>
      </c>
      <c r="M16" s="144">
        <v>35746</v>
      </c>
      <c r="N16" s="144">
        <v>197822</v>
      </c>
      <c r="O16" s="95">
        <v>60711</v>
      </c>
      <c r="P16" s="95">
        <v>169295</v>
      </c>
    </row>
    <row r="17" ht="20.25" customHeight="1" spans="1:16">
      <c r="A17" s="112" t="s">
        <v>47</v>
      </c>
      <c r="B17" s="53"/>
      <c r="C17" s="53"/>
      <c r="D17" s="53"/>
      <c r="E17" s="53"/>
      <c r="F17" s="138"/>
      <c r="G17" s="131" t="s">
        <v>48</v>
      </c>
      <c r="H17" s="53">
        <v>26075222.17</v>
      </c>
      <c r="I17" s="53">
        <v>55328456.65</v>
      </c>
      <c r="J17" s="53">
        <v>48174613.1</v>
      </c>
      <c r="K17" s="53">
        <v>48174613.1</v>
      </c>
      <c r="L17" s="156">
        <v>0.565700437038066</v>
      </c>
      <c r="M17" s="144">
        <v>55960</v>
      </c>
      <c r="N17" s="144">
        <v>92443</v>
      </c>
      <c r="O17" s="95">
        <v>119755</v>
      </c>
      <c r="P17" s="95">
        <v>87123</v>
      </c>
    </row>
    <row r="18" ht="20.25" customHeight="1" spans="1:16">
      <c r="A18" s="112" t="s">
        <v>49</v>
      </c>
      <c r="B18" s="53"/>
      <c r="C18" s="53"/>
      <c r="D18" s="53"/>
      <c r="E18" s="53"/>
      <c r="F18" s="138"/>
      <c r="G18" s="131" t="s">
        <v>50</v>
      </c>
      <c r="H18" s="53">
        <v>2692721.47</v>
      </c>
      <c r="I18" s="53">
        <v>14783189.15</v>
      </c>
      <c r="J18" s="53">
        <v>12030158.12</v>
      </c>
      <c r="K18" s="53">
        <v>12030158.12</v>
      </c>
      <c r="L18" s="156">
        <v>4.27032967025264</v>
      </c>
      <c r="M18" s="144">
        <v>15282</v>
      </c>
      <c r="N18" s="144">
        <v>35379</v>
      </c>
      <c r="O18" s="95">
        <v>9044</v>
      </c>
      <c r="P18" s="95">
        <v>29015</v>
      </c>
    </row>
    <row r="19" ht="20.25" customHeight="1" spans="1:16">
      <c r="A19" s="112" t="s">
        <v>51</v>
      </c>
      <c r="B19" s="53"/>
      <c r="C19" s="53"/>
      <c r="D19" s="53"/>
      <c r="E19" s="53"/>
      <c r="F19" s="138"/>
      <c r="G19" s="131" t="s">
        <v>52</v>
      </c>
      <c r="H19" s="53"/>
      <c r="I19" s="53"/>
      <c r="J19" s="53"/>
      <c r="K19" s="53"/>
      <c r="L19" s="156"/>
      <c r="M19" s="144">
        <v>171939</v>
      </c>
      <c r="N19" s="144">
        <v>15577</v>
      </c>
      <c r="O19" s="95">
        <v>212654</v>
      </c>
      <c r="P19" s="95">
        <v>27334</v>
      </c>
    </row>
    <row r="20" ht="20.25" customHeight="1" spans="1:16">
      <c r="A20" s="112" t="s">
        <v>53</v>
      </c>
      <c r="B20" s="53"/>
      <c r="C20" s="53"/>
      <c r="D20" s="53"/>
      <c r="E20" s="53"/>
      <c r="F20" s="138"/>
      <c r="G20" s="131" t="s">
        <v>54</v>
      </c>
      <c r="H20" s="53">
        <v>376437.2</v>
      </c>
      <c r="I20" s="53">
        <v>285178.81</v>
      </c>
      <c r="J20" s="53">
        <v>285178.81</v>
      </c>
      <c r="K20" s="53">
        <v>285178.81</v>
      </c>
      <c r="L20" s="156">
        <v>-0.0740744204020328</v>
      </c>
      <c r="N20" s="144">
        <v>20223</v>
      </c>
      <c r="O20" s="95">
        <v>38</v>
      </c>
      <c r="P20" s="95">
        <v>11467</v>
      </c>
    </row>
    <row r="21" ht="20.25" customHeight="1" spans="1:14">
      <c r="A21" s="112" t="s">
        <v>55</v>
      </c>
      <c r="B21" s="53"/>
      <c r="C21" s="53"/>
      <c r="D21" s="53"/>
      <c r="E21" s="53"/>
      <c r="F21" s="138"/>
      <c r="G21" s="131" t="s">
        <v>56</v>
      </c>
      <c r="H21" s="53"/>
      <c r="I21" s="53"/>
      <c r="J21" s="53"/>
      <c r="K21" s="53"/>
      <c r="L21" s="156"/>
      <c r="M21" s="144">
        <v>78490</v>
      </c>
      <c r="N21" s="144">
        <v>1700</v>
      </c>
    </row>
    <row r="22" ht="20.25" customHeight="1" spans="1:16">
      <c r="A22" s="108" t="s">
        <v>57</v>
      </c>
      <c r="B22" s="53">
        <f>SUM(B23:B29)</f>
        <v>0</v>
      </c>
      <c r="C22" s="53">
        <f>SUM(C23:C29)</f>
        <v>0</v>
      </c>
      <c r="D22" s="53">
        <f>SUM(D23:D29)</f>
        <v>0</v>
      </c>
      <c r="E22" s="53">
        <f>SUM(E23:E29)</f>
        <v>0</v>
      </c>
      <c r="F22" s="138"/>
      <c r="G22" s="131" t="s">
        <v>58</v>
      </c>
      <c r="H22" s="53"/>
      <c r="I22" s="53"/>
      <c r="J22" s="53"/>
      <c r="K22" s="53"/>
      <c r="L22" s="156"/>
      <c r="M22" s="144">
        <v>23240</v>
      </c>
      <c r="N22" s="144">
        <v>8887</v>
      </c>
      <c r="O22" s="109">
        <f>SUM(O23:O29)</f>
        <v>68905</v>
      </c>
      <c r="P22" s="95">
        <v>724</v>
      </c>
    </row>
    <row r="23" ht="20.25" customHeight="1" spans="1:16">
      <c r="A23" s="112" t="s">
        <v>59</v>
      </c>
      <c r="B23" s="53"/>
      <c r="C23" s="53"/>
      <c r="D23" s="53"/>
      <c r="E23" s="53"/>
      <c r="F23" s="138"/>
      <c r="G23" s="131" t="s">
        <v>100</v>
      </c>
      <c r="H23" s="53"/>
      <c r="I23" s="53"/>
      <c r="J23" s="53"/>
      <c r="K23" s="53"/>
      <c r="L23" s="156"/>
      <c r="M23" s="144">
        <v>10381</v>
      </c>
      <c r="N23" s="144">
        <v>25134</v>
      </c>
      <c r="O23" s="95">
        <v>24692</v>
      </c>
      <c r="P23" s="95">
        <v>2256</v>
      </c>
    </row>
    <row r="24" ht="20.25" customHeight="1" spans="1:16">
      <c r="A24" s="112" t="s">
        <v>61</v>
      </c>
      <c r="B24" s="53"/>
      <c r="C24" s="53"/>
      <c r="D24" s="53"/>
      <c r="E24" s="53"/>
      <c r="F24" s="138"/>
      <c r="G24" s="131" t="s">
        <v>62</v>
      </c>
      <c r="H24" s="53">
        <v>1747154.12</v>
      </c>
      <c r="I24" s="53">
        <v>2140771</v>
      </c>
      <c r="J24" s="53">
        <v>2140771</v>
      </c>
      <c r="K24" s="53">
        <v>2140771</v>
      </c>
      <c r="L24" s="156">
        <v>-0.279780264872201</v>
      </c>
      <c r="M24" s="144">
        <v>11537</v>
      </c>
      <c r="N24" s="144">
        <v>3921</v>
      </c>
      <c r="O24" s="95">
        <v>1809</v>
      </c>
      <c r="P24" s="95">
        <v>24745</v>
      </c>
    </row>
    <row r="25" ht="20.25" customHeight="1" spans="1:16">
      <c r="A25" s="112" t="s">
        <v>63</v>
      </c>
      <c r="B25" s="53"/>
      <c r="C25" s="53"/>
      <c r="D25" s="53"/>
      <c r="E25" s="53"/>
      <c r="F25" s="138"/>
      <c r="G25" s="131" t="s">
        <v>64</v>
      </c>
      <c r="H25" s="53"/>
      <c r="I25" s="53"/>
      <c r="J25" s="53"/>
      <c r="K25" s="53"/>
      <c r="L25" s="156"/>
      <c r="M25" s="144">
        <v>22240</v>
      </c>
      <c r="O25" s="95">
        <v>20999</v>
      </c>
      <c r="P25" s="95">
        <v>5300</v>
      </c>
    </row>
    <row r="26" ht="20.25" customHeight="1" spans="1:15">
      <c r="A26" s="148" t="s">
        <v>65</v>
      </c>
      <c r="B26" s="53"/>
      <c r="C26" s="53"/>
      <c r="D26" s="53"/>
      <c r="E26" s="53"/>
      <c r="F26" s="138"/>
      <c r="G26" s="131" t="s">
        <v>66</v>
      </c>
      <c r="H26" s="53">
        <v>752109.69</v>
      </c>
      <c r="I26" s="53">
        <v>2172118.94</v>
      </c>
      <c r="J26" s="53">
        <v>2110786.56</v>
      </c>
      <c r="K26" s="53">
        <v>2110786.56</v>
      </c>
      <c r="L26" s="156">
        <v>-0.423254197811539</v>
      </c>
      <c r="M26" s="144">
        <v>9885</v>
      </c>
      <c r="N26" s="144">
        <v>2815</v>
      </c>
      <c r="O26" s="95">
        <v>18445</v>
      </c>
    </row>
    <row r="27" ht="20.25" customHeight="1" spans="1:15">
      <c r="A27" s="112" t="s">
        <v>67</v>
      </c>
      <c r="B27" s="53"/>
      <c r="C27" s="53"/>
      <c r="D27" s="53"/>
      <c r="E27" s="53"/>
      <c r="F27" s="138"/>
      <c r="G27" s="131" t="s">
        <v>101</v>
      </c>
      <c r="H27" s="53">
        <v>1000000</v>
      </c>
      <c r="I27" s="53"/>
      <c r="J27" s="53"/>
      <c r="K27" s="53"/>
      <c r="L27" s="156"/>
      <c r="M27" s="144">
        <v>50</v>
      </c>
      <c r="N27" s="144">
        <v>18233</v>
      </c>
      <c r="O27" s="95">
        <v>2111</v>
      </c>
    </row>
    <row r="28" ht="20.25" customHeight="1" spans="1:16">
      <c r="A28" s="112" t="s">
        <v>69</v>
      </c>
      <c r="B28" s="53"/>
      <c r="C28" s="53"/>
      <c r="D28" s="53"/>
      <c r="E28" s="53"/>
      <c r="F28" s="138"/>
      <c r="G28" s="131" t="s">
        <v>68</v>
      </c>
      <c r="H28" s="53"/>
      <c r="I28" s="53"/>
      <c r="J28" s="53"/>
      <c r="K28" s="53"/>
      <c r="L28" s="156"/>
      <c r="M28" s="144">
        <v>1157</v>
      </c>
      <c r="N28" s="144">
        <v>1</v>
      </c>
      <c r="O28" s="95">
        <v>88</v>
      </c>
      <c r="P28" s="95">
        <v>5441</v>
      </c>
    </row>
    <row r="29" ht="20.25" customHeight="1" spans="1:16">
      <c r="A29" s="112" t="s">
        <v>71</v>
      </c>
      <c r="B29" s="53"/>
      <c r="C29" s="53"/>
      <c r="D29" s="53"/>
      <c r="E29" s="53"/>
      <c r="F29" s="138"/>
      <c r="G29" s="131" t="s">
        <v>70</v>
      </c>
      <c r="H29" s="149"/>
      <c r="I29" s="53"/>
      <c r="J29" s="130"/>
      <c r="K29" s="130"/>
      <c r="L29" s="156"/>
      <c r="M29" s="144">
        <v>733040</v>
      </c>
      <c r="N29" s="144">
        <v>294516</v>
      </c>
      <c r="O29" s="95">
        <v>761</v>
      </c>
      <c r="P29" s="95">
        <v>21279</v>
      </c>
    </row>
    <row r="30" ht="20.25" customHeight="1" spans="1:16">
      <c r="A30" s="113" t="s">
        <v>78</v>
      </c>
      <c r="B30" s="146">
        <f>B31+B35+B36+B38+B37</f>
        <v>86800647.95</v>
      </c>
      <c r="C30" s="146">
        <f>C31+C35+C36+C38+C37</f>
        <v>137433478.15</v>
      </c>
      <c r="D30" s="146">
        <f>D31+D35+D36+D38+D37</f>
        <v>137433478.15</v>
      </c>
      <c r="E30" s="146">
        <f>E31+E35+E36+E38+E37</f>
        <v>137433478.15</v>
      </c>
      <c r="F30" s="138">
        <v>0.14939361228408</v>
      </c>
      <c r="G30" s="131" t="s">
        <v>72</v>
      </c>
      <c r="H30" s="149"/>
      <c r="I30" s="53"/>
      <c r="J30" s="149"/>
      <c r="K30" s="149"/>
      <c r="L30" s="156"/>
      <c r="M30" s="144">
        <v>414296</v>
      </c>
      <c r="N30" s="144">
        <v>69075</v>
      </c>
      <c r="O30" s="103">
        <f>O31+O35+O36+O38+O37</f>
        <v>574690</v>
      </c>
      <c r="P30" s="95">
        <v>1</v>
      </c>
    </row>
    <row r="31" ht="20.25" customHeight="1" spans="1:16">
      <c r="A31" s="117" t="s">
        <v>79</v>
      </c>
      <c r="B31" s="53">
        <f>SUM(B32:B34)</f>
        <v>70243728.1</v>
      </c>
      <c r="C31" s="53">
        <f>SUM(C32:C34)</f>
        <v>120876558.3</v>
      </c>
      <c r="D31" s="53">
        <f>SUM(D32:D34)</f>
        <v>120876558.3</v>
      </c>
      <c r="E31" s="53">
        <f>SUM(E32:E34)</f>
        <v>120876558.3</v>
      </c>
      <c r="F31" s="138">
        <v>0.294240098874621</v>
      </c>
      <c r="G31" s="134" t="s">
        <v>81</v>
      </c>
      <c r="H31" s="128">
        <f>H32+H35+H36+H37</f>
        <v>0</v>
      </c>
      <c r="I31" s="128">
        <f>I32+I35+I36+I37</f>
        <v>5213778.64</v>
      </c>
      <c r="J31" s="128">
        <f>J32+J35+J36+J37</f>
        <v>15976325.88</v>
      </c>
      <c r="K31" s="128">
        <f>K32+K35+K36+K37</f>
        <v>15976325.88</v>
      </c>
      <c r="L31" s="156">
        <v>-0.120217332636207</v>
      </c>
      <c r="M31" s="144">
        <v>78545</v>
      </c>
      <c r="N31" s="144">
        <v>69075</v>
      </c>
      <c r="O31" s="95">
        <v>425942</v>
      </c>
      <c r="P31" s="114">
        <f>P32+P34+P35+P36</f>
        <v>266874</v>
      </c>
    </row>
    <row r="32" ht="20.25" customHeight="1" spans="1:16">
      <c r="A32" s="108" t="s">
        <v>80</v>
      </c>
      <c r="B32" s="53"/>
      <c r="C32" s="53"/>
      <c r="D32" s="53"/>
      <c r="E32" s="53"/>
      <c r="F32" s="138"/>
      <c r="G32" s="136" t="s">
        <v>83</v>
      </c>
      <c r="H32" s="55">
        <f>SUM(H33:H34)</f>
        <v>0</v>
      </c>
      <c r="I32" s="55">
        <f>SUM(I33:I34)</f>
        <v>109644.3</v>
      </c>
      <c r="J32" s="55">
        <f t="shared" ref="J32:K32" si="5">SUM(J33:J34)</f>
        <v>109644.3</v>
      </c>
      <c r="K32" s="55">
        <f t="shared" si="5"/>
        <v>109644.3</v>
      </c>
      <c r="L32" s="156">
        <v>-0.931578397201694</v>
      </c>
      <c r="M32" s="144">
        <v>199663</v>
      </c>
      <c r="N32" s="144">
        <v>89600</v>
      </c>
      <c r="O32" s="95">
        <v>78545</v>
      </c>
      <c r="P32" s="116">
        <v>68507</v>
      </c>
    </row>
    <row r="33" ht="20.25" customHeight="1" spans="1:16">
      <c r="A33" s="108" t="s">
        <v>82</v>
      </c>
      <c r="B33" s="53">
        <v>58394351.9</v>
      </c>
      <c r="C33" s="53">
        <v>64440836.22</v>
      </c>
      <c r="D33" s="53">
        <v>64440836.22</v>
      </c>
      <c r="E33" s="53">
        <v>64440836.22</v>
      </c>
      <c r="F33" s="138">
        <v>0.143380994408471</v>
      </c>
      <c r="G33" s="131" t="s">
        <v>85</v>
      </c>
      <c r="H33" s="55"/>
      <c r="I33" s="53">
        <v>109644.3</v>
      </c>
      <c r="J33" s="53">
        <v>109644.3</v>
      </c>
      <c r="K33" s="53">
        <v>109644.3</v>
      </c>
      <c r="L33" s="156">
        <v>-0.917280553817716</v>
      </c>
      <c r="M33" s="144">
        <v>136088</v>
      </c>
      <c r="N33" s="144">
        <v>92091</v>
      </c>
      <c r="O33" s="95">
        <v>196644</v>
      </c>
      <c r="P33" s="116">
        <v>68507</v>
      </c>
    </row>
    <row r="34" ht="20.25" customHeight="1" spans="1:16">
      <c r="A34" s="108" t="s">
        <v>84</v>
      </c>
      <c r="B34" s="53">
        <v>11849376.2</v>
      </c>
      <c r="C34" s="53">
        <v>56435722.08</v>
      </c>
      <c r="D34" s="53">
        <v>56435722.08</v>
      </c>
      <c r="E34" s="53">
        <v>56435722.08</v>
      </c>
      <c r="F34" s="138">
        <v>0.523812184395645</v>
      </c>
      <c r="G34" s="131" t="s">
        <v>87</v>
      </c>
      <c r="H34" s="55"/>
      <c r="I34" s="55"/>
      <c r="J34" s="55"/>
      <c r="K34" s="55"/>
      <c r="L34" s="156">
        <v>-1</v>
      </c>
      <c r="M34" s="144">
        <v>89600</v>
      </c>
      <c r="N34" s="144">
        <v>43750</v>
      </c>
      <c r="O34" s="95">
        <v>150753</v>
      </c>
      <c r="P34" s="116"/>
    </row>
    <row r="35" ht="20.25" customHeight="1" spans="1:16">
      <c r="A35" s="115" t="s">
        <v>86</v>
      </c>
      <c r="B35" s="53"/>
      <c r="C35" s="53"/>
      <c r="D35" s="53"/>
      <c r="E35" s="53"/>
      <c r="F35" s="138"/>
      <c r="G35" s="136" t="s">
        <v>89</v>
      </c>
      <c r="H35" s="55"/>
      <c r="I35" s="53"/>
      <c r="J35" s="53"/>
      <c r="K35" s="53"/>
      <c r="L35" s="156"/>
      <c r="M35" s="144">
        <v>94980</v>
      </c>
      <c r="P35" s="116">
        <v>127926</v>
      </c>
    </row>
    <row r="36" ht="20.25" customHeight="1" spans="1:16">
      <c r="A36" s="150" t="s">
        <v>88</v>
      </c>
      <c r="B36" s="53">
        <v>4182908.45</v>
      </c>
      <c r="C36" s="53">
        <v>4182908.45</v>
      </c>
      <c r="D36" s="53">
        <v>4182908.45</v>
      </c>
      <c r="E36" s="53">
        <v>4182908.45</v>
      </c>
      <c r="F36" s="138">
        <v>-0.740349818734136</v>
      </c>
      <c r="G36" s="136" t="s">
        <v>91</v>
      </c>
      <c r="H36" s="55"/>
      <c r="I36" s="53">
        <v>5104134.34</v>
      </c>
      <c r="J36" s="53">
        <v>5104134.34</v>
      </c>
      <c r="K36" s="53">
        <v>5104134.34</v>
      </c>
      <c r="L36" s="156">
        <v>0.220235728563459</v>
      </c>
      <c r="M36" s="144">
        <v>75965</v>
      </c>
      <c r="O36" s="95">
        <v>92091</v>
      </c>
      <c r="P36" s="116">
        <v>70441</v>
      </c>
    </row>
    <row r="37" ht="20.25" customHeight="1" spans="1:15">
      <c r="A37" s="151" t="s">
        <v>102</v>
      </c>
      <c r="B37" s="53"/>
      <c r="C37" s="53"/>
      <c r="D37" s="53"/>
      <c r="E37" s="53"/>
      <c r="F37" s="138">
        <v>-1</v>
      </c>
      <c r="G37" s="136" t="s">
        <v>92</v>
      </c>
      <c r="H37" s="55"/>
      <c r="I37" s="53"/>
      <c r="J37" s="55">
        <v>10762547.24</v>
      </c>
      <c r="K37" s="55">
        <v>10762547.24</v>
      </c>
      <c r="L37" s="156">
        <v>-0.130229729705922</v>
      </c>
      <c r="M37" s="144">
        <v>58199</v>
      </c>
      <c r="O37" s="95">
        <v>12907</v>
      </c>
    </row>
    <row r="38" ht="20.25" customHeight="1" spans="1:15">
      <c r="A38" s="115" t="s">
        <v>90</v>
      </c>
      <c r="B38" s="53">
        <v>12374011.4</v>
      </c>
      <c r="C38" s="53">
        <v>12374011.4</v>
      </c>
      <c r="D38" s="53">
        <v>12374011.4</v>
      </c>
      <c r="E38" s="53">
        <v>12374011.4</v>
      </c>
      <c r="F38" s="138">
        <v>0.310314369266453</v>
      </c>
      <c r="G38" s="136" t="s">
        <v>103</v>
      </c>
      <c r="H38" s="55"/>
      <c r="I38" s="55"/>
      <c r="J38" s="55"/>
      <c r="K38" s="55"/>
      <c r="L38" s="156"/>
      <c r="O38" s="95">
        <v>43750</v>
      </c>
    </row>
    <row r="39" spans="2:12">
      <c r="B39" s="152"/>
      <c r="C39" s="152"/>
      <c r="F39" s="153"/>
      <c r="G39" s="144"/>
      <c r="H39" s="154"/>
      <c r="L39" s="157"/>
    </row>
    <row r="41" spans="4:5">
      <c r="D41" s="152"/>
      <c r="E41" s="152"/>
    </row>
    <row r="42" spans="4:11">
      <c r="D42" s="152"/>
      <c r="E42" s="152"/>
      <c r="H42" s="152"/>
      <c r="I42" s="152"/>
      <c r="J42" s="152"/>
      <c r="K42" s="152"/>
    </row>
    <row r="45" spans="4:5">
      <c r="D45" s="152"/>
      <c r="E45" s="152"/>
    </row>
  </sheetData>
  <mergeCells count="5">
    <mergeCell ref="A1:L1"/>
    <mergeCell ref="D2:G2"/>
    <mergeCell ref="J2:L2"/>
    <mergeCell ref="A3:F3"/>
    <mergeCell ref="G3:L3"/>
  </mergeCells>
  <printOptions horizontalCentered="1"/>
  <pageMargins left="0.511811023622047" right="0.511811023622047" top="0.748031496062992" bottom="0.748031496062992" header="0.31496062992126" footer="0.31496062992126"/>
  <pageSetup paperSize="9" scale="75" orientation="landscape"/>
  <headerFooter alignWithMargins="0" differentFirst="1">
    <oddFooter>&amp;C第 3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showZeros="0" workbookViewId="0">
      <selection activeCell="T6" sqref="T6"/>
    </sheetView>
  </sheetViews>
  <sheetFormatPr defaultColWidth="9" defaultRowHeight="14.25"/>
  <cols>
    <col min="1" max="1" width="20.5" style="95" customWidth="1"/>
    <col min="2" max="2" width="15" style="95" customWidth="1"/>
    <col min="3" max="3" width="15.875" style="95" customWidth="1"/>
    <col min="4" max="5" width="12.25" style="95" customWidth="1"/>
    <col min="6" max="6" width="9.75" style="121" customWidth="1"/>
    <col min="7" max="7" width="22.25" style="95" customWidth="1"/>
    <col min="8" max="8" width="11.25" style="95" customWidth="1"/>
    <col min="9" max="9" width="11.875" style="95" customWidth="1"/>
    <col min="10" max="11" width="12.25" style="95" customWidth="1"/>
    <col min="12" max="12" width="9.625" style="121" customWidth="1"/>
    <col min="13" max="18" width="9" style="95" hidden="1" customWidth="1"/>
    <col min="19" max="224" width="9" style="95"/>
    <col min="225" max="225" width="25.5" style="95" customWidth="1"/>
    <col min="226" max="226" width="8.5" style="95" customWidth="1"/>
    <col min="227" max="227" width="9.5" style="95" customWidth="1"/>
    <col min="228" max="228" width="6.75" style="95" customWidth="1"/>
    <col min="229" max="229" width="22.25" style="95" customWidth="1"/>
    <col min="230" max="231" width="9.5" style="95" customWidth="1"/>
    <col min="232" max="232" width="7.375" style="95" customWidth="1"/>
    <col min="233" max="233" width="12.625" style="95" customWidth="1"/>
    <col min="234" max="480" width="9" style="95"/>
    <col min="481" max="481" width="25.5" style="95" customWidth="1"/>
    <col min="482" max="482" width="8.5" style="95" customWidth="1"/>
    <col min="483" max="483" width="9.5" style="95" customWidth="1"/>
    <col min="484" max="484" width="6.75" style="95" customWidth="1"/>
    <col min="485" max="485" width="22.25" style="95" customWidth="1"/>
    <col min="486" max="487" width="9.5" style="95" customWidth="1"/>
    <col min="488" max="488" width="7.375" style="95" customWidth="1"/>
    <col min="489" max="489" width="12.625" style="95" customWidth="1"/>
    <col min="490" max="736" width="9" style="95"/>
    <col min="737" max="737" width="25.5" style="95" customWidth="1"/>
    <col min="738" max="738" width="8.5" style="95" customWidth="1"/>
    <col min="739" max="739" width="9.5" style="95" customWidth="1"/>
    <col min="740" max="740" width="6.75" style="95" customWidth="1"/>
    <col min="741" max="741" width="22.25" style="95" customWidth="1"/>
    <col min="742" max="743" width="9.5" style="95" customWidth="1"/>
    <col min="744" max="744" width="7.375" style="95" customWidth="1"/>
    <col min="745" max="745" width="12.625" style="95" customWidth="1"/>
    <col min="746" max="992" width="9" style="95"/>
    <col min="993" max="993" width="25.5" style="95" customWidth="1"/>
    <col min="994" max="994" width="8.5" style="95" customWidth="1"/>
    <col min="995" max="995" width="9.5" style="95" customWidth="1"/>
    <col min="996" max="996" width="6.75" style="95" customWidth="1"/>
    <col min="997" max="997" width="22.25" style="95" customWidth="1"/>
    <col min="998" max="999" width="9.5" style="95" customWidth="1"/>
    <col min="1000" max="1000" width="7.375" style="95" customWidth="1"/>
    <col min="1001" max="1001" width="12.625" style="95" customWidth="1"/>
    <col min="1002" max="1248" width="9" style="95"/>
    <col min="1249" max="1249" width="25.5" style="95" customWidth="1"/>
    <col min="1250" max="1250" width="8.5" style="95" customWidth="1"/>
    <col min="1251" max="1251" width="9.5" style="95" customWidth="1"/>
    <col min="1252" max="1252" width="6.75" style="95" customWidth="1"/>
    <col min="1253" max="1253" width="22.25" style="95" customWidth="1"/>
    <col min="1254" max="1255" width="9.5" style="95" customWidth="1"/>
    <col min="1256" max="1256" width="7.375" style="95" customWidth="1"/>
    <col min="1257" max="1257" width="12.625" style="95" customWidth="1"/>
    <col min="1258" max="1504" width="9" style="95"/>
    <col min="1505" max="1505" width="25.5" style="95" customWidth="1"/>
    <col min="1506" max="1506" width="8.5" style="95" customWidth="1"/>
    <col min="1507" max="1507" width="9.5" style="95" customWidth="1"/>
    <col min="1508" max="1508" width="6.75" style="95" customWidth="1"/>
    <col min="1509" max="1509" width="22.25" style="95" customWidth="1"/>
    <col min="1510" max="1511" width="9.5" style="95" customWidth="1"/>
    <col min="1512" max="1512" width="7.375" style="95" customWidth="1"/>
    <col min="1513" max="1513" width="12.625" style="95" customWidth="1"/>
    <col min="1514" max="1760" width="9" style="95"/>
    <col min="1761" max="1761" width="25.5" style="95" customWidth="1"/>
    <col min="1762" max="1762" width="8.5" style="95" customWidth="1"/>
    <col min="1763" max="1763" width="9.5" style="95" customWidth="1"/>
    <col min="1764" max="1764" width="6.75" style="95" customWidth="1"/>
    <col min="1765" max="1765" width="22.25" style="95" customWidth="1"/>
    <col min="1766" max="1767" width="9.5" style="95" customWidth="1"/>
    <col min="1768" max="1768" width="7.375" style="95" customWidth="1"/>
    <col min="1769" max="1769" width="12.625" style="95" customWidth="1"/>
    <col min="1770" max="2016" width="9" style="95"/>
    <col min="2017" max="2017" width="25.5" style="95" customWidth="1"/>
    <col min="2018" max="2018" width="8.5" style="95" customWidth="1"/>
    <col min="2019" max="2019" width="9.5" style="95" customWidth="1"/>
    <col min="2020" max="2020" width="6.75" style="95" customWidth="1"/>
    <col min="2021" max="2021" width="22.25" style="95" customWidth="1"/>
    <col min="2022" max="2023" width="9.5" style="95" customWidth="1"/>
    <col min="2024" max="2024" width="7.375" style="95" customWidth="1"/>
    <col min="2025" max="2025" width="12.625" style="95" customWidth="1"/>
    <col min="2026" max="2272" width="9" style="95"/>
    <col min="2273" max="2273" width="25.5" style="95" customWidth="1"/>
    <col min="2274" max="2274" width="8.5" style="95" customWidth="1"/>
    <col min="2275" max="2275" width="9.5" style="95" customWidth="1"/>
    <col min="2276" max="2276" width="6.75" style="95" customWidth="1"/>
    <col min="2277" max="2277" width="22.25" style="95" customWidth="1"/>
    <col min="2278" max="2279" width="9.5" style="95" customWidth="1"/>
    <col min="2280" max="2280" width="7.375" style="95" customWidth="1"/>
    <col min="2281" max="2281" width="12.625" style="95" customWidth="1"/>
    <col min="2282" max="2528" width="9" style="95"/>
    <col min="2529" max="2529" width="25.5" style="95" customWidth="1"/>
    <col min="2530" max="2530" width="8.5" style="95" customWidth="1"/>
    <col min="2531" max="2531" width="9.5" style="95" customWidth="1"/>
    <col min="2532" max="2532" width="6.75" style="95" customWidth="1"/>
    <col min="2533" max="2533" width="22.25" style="95" customWidth="1"/>
    <col min="2534" max="2535" width="9.5" style="95" customWidth="1"/>
    <col min="2536" max="2536" width="7.375" style="95" customWidth="1"/>
    <col min="2537" max="2537" width="12.625" style="95" customWidth="1"/>
    <col min="2538" max="2784" width="9" style="95"/>
    <col min="2785" max="2785" width="25.5" style="95" customWidth="1"/>
    <col min="2786" max="2786" width="8.5" style="95" customWidth="1"/>
    <col min="2787" max="2787" width="9.5" style="95" customWidth="1"/>
    <col min="2788" max="2788" width="6.75" style="95" customWidth="1"/>
    <col min="2789" max="2789" width="22.25" style="95" customWidth="1"/>
    <col min="2790" max="2791" width="9.5" style="95" customWidth="1"/>
    <col min="2792" max="2792" width="7.375" style="95" customWidth="1"/>
    <col min="2793" max="2793" width="12.625" style="95" customWidth="1"/>
    <col min="2794" max="3040" width="9" style="95"/>
    <col min="3041" max="3041" width="25.5" style="95" customWidth="1"/>
    <col min="3042" max="3042" width="8.5" style="95" customWidth="1"/>
    <col min="3043" max="3043" width="9.5" style="95" customWidth="1"/>
    <col min="3044" max="3044" width="6.75" style="95" customWidth="1"/>
    <col min="3045" max="3045" width="22.25" style="95" customWidth="1"/>
    <col min="3046" max="3047" width="9.5" style="95" customWidth="1"/>
    <col min="3048" max="3048" width="7.375" style="95" customWidth="1"/>
    <col min="3049" max="3049" width="12.625" style="95" customWidth="1"/>
    <col min="3050" max="3296" width="9" style="95"/>
    <col min="3297" max="3297" width="25.5" style="95" customWidth="1"/>
    <col min="3298" max="3298" width="8.5" style="95" customWidth="1"/>
    <col min="3299" max="3299" width="9.5" style="95" customWidth="1"/>
    <col min="3300" max="3300" width="6.75" style="95" customWidth="1"/>
    <col min="3301" max="3301" width="22.25" style="95" customWidth="1"/>
    <col min="3302" max="3303" width="9.5" style="95" customWidth="1"/>
    <col min="3304" max="3304" width="7.375" style="95" customWidth="1"/>
    <col min="3305" max="3305" width="12.625" style="95" customWidth="1"/>
    <col min="3306" max="3552" width="9" style="95"/>
    <col min="3553" max="3553" width="25.5" style="95" customWidth="1"/>
    <col min="3554" max="3554" width="8.5" style="95" customWidth="1"/>
    <col min="3555" max="3555" width="9.5" style="95" customWidth="1"/>
    <col min="3556" max="3556" width="6.75" style="95" customWidth="1"/>
    <col min="3557" max="3557" width="22.25" style="95" customWidth="1"/>
    <col min="3558" max="3559" width="9.5" style="95" customWidth="1"/>
    <col min="3560" max="3560" width="7.375" style="95" customWidth="1"/>
    <col min="3561" max="3561" width="12.625" style="95" customWidth="1"/>
    <col min="3562" max="3808" width="9" style="95"/>
    <col min="3809" max="3809" width="25.5" style="95" customWidth="1"/>
    <col min="3810" max="3810" width="8.5" style="95" customWidth="1"/>
    <col min="3811" max="3811" width="9.5" style="95" customWidth="1"/>
    <col min="3812" max="3812" width="6.75" style="95" customWidth="1"/>
    <col min="3813" max="3813" width="22.25" style="95" customWidth="1"/>
    <col min="3814" max="3815" width="9.5" style="95" customWidth="1"/>
    <col min="3816" max="3816" width="7.375" style="95" customWidth="1"/>
    <col min="3817" max="3817" width="12.625" style="95" customWidth="1"/>
    <col min="3818" max="4064" width="9" style="95"/>
    <col min="4065" max="4065" width="25.5" style="95" customWidth="1"/>
    <col min="4066" max="4066" width="8.5" style="95" customWidth="1"/>
    <col min="4067" max="4067" width="9.5" style="95" customWidth="1"/>
    <col min="4068" max="4068" width="6.75" style="95" customWidth="1"/>
    <col min="4069" max="4069" width="22.25" style="95" customWidth="1"/>
    <col min="4070" max="4071" width="9.5" style="95" customWidth="1"/>
    <col min="4072" max="4072" width="7.375" style="95" customWidth="1"/>
    <col min="4073" max="4073" width="12.625" style="95" customWidth="1"/>
    <col min="4074" max="4320" width="9" style="95"/>
    <col min="4321" max="4321" width="25.5" style="95" customWidth="1"/>
    <col min="4322" max="4322" width="8.5" style="95" customWidth="1"/>
    <col min="4323" max="4323" width="9.5" style="95" customWidth="1"/>
    <col min="4324" max="4324" width="6.75" style="95" customWidth="1"/>
    <col min="4325" max="4325" width="22.25" style="95" customWidth="1"/>
    <col min="4326" max="4327" width="9.5" style="95" customWidth="1"/>
    <col min="4328" max="4328" width="7.375" style="95" customWidth="1"/>
    <col min="4329" max="4329" width="12.625" style="95" customWidth="1"/>
    <col min="4330" max="4576" width="9" style="95"/>
    <col min="4577" max="4577" width="25.5" style="95" customWidth="1"/>
    <col min="4578" max="4578" width="8.5" style="95" customWidth="1"/>
    <col min="4579" max="4579" width="9.5" style="95" customWidth="1"/>
    <col min="4580" max="4580" width="6.75" style="95" customWidth="1"/>
    <col min="4581" max="4581" width="22.25" style="95" customWidth="1"/>
    <col min="4582" max="4583" width="9.5" style="95" customWidth="1"/>
    <col min="4584" max="4584" width="7.375" style="95" customWidth="1"/>
    <col min="4585" max="4585" width="12.625" style="95" customWidth="1"/>
    <col min="4586" max="4832" width="9" style="95"/>
    <col min="4833" max="4833" width="25.5" style="95" customWidth="1"/>
    <col min="4834" max="4834" width="8.5" style="95" customWidth="1"/>
    <col min="4835" max="4835" width="9.5" style="95" customWidth="1"/>
    <col min="4836" max="4836" width="6.75" style="95" customWidth="1"/>
    <col min="4837" max="4837" width="22.25" style="95" customWidth="1"/>
    <col min="4838" max="4839" width="9.5" style="95" customWidth="1"/>
    <col min="4840" max="4840" width="7.375" style="95" customWidth="1"/>
    <col min="4841" max="4841" width="12.625" style="95" customWidth="1"/>
    <col min="4842" max="5088" width="9" style="95"/>
    <col min="5089" max="5089" width="25.5" style="95" customWidth="1"/>
    <col min="5090" max="5090" width="8.5" style="95" customWidth="1"/>
    <col min="5091" max="5091" width="9.5" style="95" customWidth="1"/>
    <col min="5092" max="5092" width="6.75" style="95" customWidth="1"/>
    <col min="5093" max="5093" width="22.25" style="95" customWidth="1"/>
    <col min="5094" max="5095" width="9.5" style="95" customWidth="1"/>
    <col min="5096" max="5096" width="7.375" style="95" customWidth="1"/>
    <col min="5097" max="5097" width="12.625" style="95" customWidth="1"/>
    <col min="5098" max="5344" width="9" style="95"/>
    <col min="5345" max="5345" width="25.5" style="95" customWidth="1"/>
    <col min="5346" max="5346" width="8.5" style="95" customWidth="1"/>
    <col min="5347" max="5347" width="9.5" style="95" customWidth="1"/>
    <col min="5348" max="5348" width="6.75" style="95" customWidth="1"/>
    <col min="5349" max="5349" width="22.25" style="95" customWidth="1"/>
    <col min="5350" max="5351" width="9.5" style="95" customWidth="1"/>
    <col min="5352" max="5352" width="7.375" style="95" customWidth="1"/>
    <col min="5353" max="5353" width="12.625" style="95" customWidth="1"/>
    <col min="5354" max="5600" width="9" style="95"/>
    <col min="5601" max="5601" width="25.5" style="95" customWidth="1"/>
    <col min="5602" max="5602" width="8.5" style="95" customWidth="1"/>
    <col min="5603" max="5603" width="9.5" style="95" customWidth="1"/>
    <col min="5604" max="5604" width="6.75" style="95" customWidth="1"/>
    <col min="5605" max="5605" width="22.25" style="95" customWidth="1"/>
    <col min="5606" max="5607" width="9.5" style="95" customWidth="1"/>
    <col min="5608" max="5608" width="7.375" style="95" customWidth="1"/>
    <col min="5609" max="5609" width="12.625" style="95" customWidth="1"/>
    <col min="5610" max="5856" width="9" style="95"/>
    <col min="5857" max="5857" width="25.5" style="95" customWidth="1"/>
    <col min="5858" max="5858" width="8.5" style="95" customWidth="1"/>
    <col min="5859" max="5859" width="9.5" style="95" customWidth="1"/>
    <col min="5860" max="5860" width="6.75" style="95" customWidth="1"/>
    <col min="5861" max="5861" width="22.25" style="95" customWidth="1"/>
    <col min="5862" max="5863" width="9.5" style="95" customWidth="1"/>
    <col min="5864" max="5864" width="7.375" style="95" customWidth="1"/>
    <col min="5865" max="5865" width="12.625" style="95" customWidth="1"/>
    <col min="5866" max="6112" width="9" style="95"/>
    <col min="6113" max="6113" width="25.5" style="95" customWidth="1"/>
    <col min="6114" max="6114" width="8.5" style="95" customWidth="1"/>
    <col min="6115" max="6115" width="9.5" style="95" customWidth="1"/>
    <col min="6116" max="6116" width="6.75" style="95" customWidth="1"/>
    <col min="6117" max="6117" width="22.25" style="95" customWidth="1"/>
    <col min="6118" max="6119" width="9.5" style="95" customWidth="1"/>
    <col min="6120" max="6120" width="7.375" style="95" customWidth="1"/>
    <col min="6121" max="6121" width="12.625" style="95" customWidth="1"/>
    <col min="6122" max="6368" width="9" style="95"/>
    <col min="6369" max="6369" width="25.5" style="95" customWidth="1"/>
    <col min="6370" max="6370" width="8.5" style="95" customWidth="1"/>
    <col min="6371" max="6371" width="9.5" style="95" customWidth="1"/>
    <col min="6372" max="6372" width="6.75" style="95" customWidth="1"/>
    <col min="6373" max="6373" width="22.25" style="95" customWidth="1"/>
    <col min="6374" max="6375" width="9.5" style="95" customWidth="1"/>
    <col min="6376" max="6376" width="7.375" style="95" customWidth="1"/>
    <col min="6377" max="6377" width="12.625" style="95" customWidth="1"/>
    <col min="6378" max="6624" width="9" style="95"/>
    <col min="6625" max="6625" width="25.5" style="95" customWidth="1"/>
    <col min="6626" max="6626" width="8.5" style="95" customWidth="1"/>
    <col min="6627" max="6627" width="9.5" style="95" customWidth="1"/>
    <col min="6628" max="6628" width="6.75" style="95" customWidth="1"/>
    <col min="6629" max="6629" width="22.25" style="95" customWidth="1"/>
    <col min="6630" max="6631" width="9.5" style="95" customWidth="1"/>
    <col min="6632" max="6632" width="7.375" style="95" customWidth="1"/>
    <col min="6633" max="6633" width="12.625" style="95" customWidth="1"/>
    <col min="6634" max="6880" width="9" style="95"/>
    <col min="6881" max="6881" width="25.5" style="95" customWidth="1"/>
    <col min="6882" max="6882" width="8.5" style="95" customWidth="1"/>
    <col min="6883" max="6883" width="9.5" style="95" customWidth="1"/>
    <col min="6884" max="6884" width="6.75" style="95" customWidth="1"/>
    <col min="6885" max="6885" width="22.25" style="95" customWidth="1"/>
    <col min="6886" max="6887" width="9.5" style="95" customWidth="1"/>
    <col min="6888" max="6888" width="7.375" style="95" customWidth="1"/>
    <col min="6889" max="6889" width="12.625" style="95" customWidth="1"/>
    <col min="6890" max="7136" width="9" style="95"/>
    <col min="7137" max="7137" width="25.5" style="95" customWidth="1"/>
    <col min="7138" max="7138" width="8.5" style="95" customWidth="1"/>
    <col min="7139" max="7139" width="9.5" style="95" customWidth="1"/>
    <col min="7140" max="7140" width="6.75" style="95" customWidth="1"/>
    <col min="7141" max="7141" width="22.25" style="95" customWidth="1"/>
    <col min="7142" max="7143" width="9.5" style="95" customWidth="1"/>
    <col min="7144" max="7144" width="7.375" style="95" customWidth="1"/>
    <col min="7145" max="7145" width="12.625" style="95" customWidth="1"/>
    <col min="7146" max="7392" width="9" style="95"/>
    <col min="7393" max="7393" width="25.5" style="95" customWidth="1"/>
    <col min="7394" max="7394" width="8.5" style="95" customWidth="1"/>
    <col min="7395" max="7395" width="9.5" style="95" customWidth="1"/>
    <col min="7396" max="7396" width="6.75" style="95" customWidth="1"/>
    <col min="7397" max="7397" width="22.25" style="95" customWidth="1"/>
    <col min="7398" max="7399" width="9.5" style="95" customWidth="1"/>
    <col min="7400" max="7400" width="7.375" style="95" customWidth="1"/>
    <col min="7401" max="7401" width="12.625" style="95" customWidth="1"/>
    <col min="7402" max="7648" width="9" style="95"/>
    <col min="7649" max="7649" width="25.5" style="95" customWidth="1"/>
    <col min="7650" max="7650" width="8.5" style="95" customWidth="1"/>
    <col min="7651" max="7651" width="9.5" style="95" customWidth="1"/>
    <col min="7652" max="7652" width="6.75" style="95" customWidth="1"/>
    <col min="7653" max="7653" width="22.25" style="95" customWidth="1"/>
    <col min="7654" max="7655" width="9.5" style="95" customWidth="1"/>
    <col min="7656" max="7656" width="7.375" style="95" customWidth="1"/>
    <col min="7657" max="7657" width="12.625" style="95" customWidth="1"/>
    <col min="7658" max="7904" width="9" style="95"/>
    <col min="7905" max="7905" width="25.5" style="95" customWidth="1"/>
    <col min="7906" max="7906" width="8.5" style="95" customWidth="1"/>
    <col min="7907" max="7907" width="9.5" style="95" customWidth="1"/>
    <col min="7908" max="7908" width="6.75" style="95" customWidth="1"/>
    <col min="7909" max="7909" width="22.25" style="95" customWidth="1"/>
    <col min="7910" max="7911" width="9.5" style="95" customWidth="1"/>
    <col min="7912" max="7912" width="7.375" style="95" customWidth="1"/>
    <col min="7913" max="7913" width="12.625" style="95" customWidth="1"/>
    <col min="7914" max="8160" width="9" style="95"/>
    <col min="8161" max="8161" width="25.5" style="95" customWidth="1"/>
    <col min="8162" max="8162" width="8.5" style="95" customWidth="1"/>
    <col min="8163" max="8163" width="9.5" style="95" customWidth="1"/>
    <col min="8164" max="8164" width="6.75" style="95" customWidth="1"/>
    <col min="8165" max="8165" width="22.25" style="95" customWidth="1"/>
    <col min="8166" max="8167" width="9.5" style="95" customWidth="1"/>
    <col min="8168" max="8168" width="7.375" style="95" customWidth="1"/>
    <col min="8169" max="8169" width="12.625" style="95" customWidth="1"/>
    <col min="8170" max="8416" width="9" style="95"/>
    <col min="8417" max="8417" width="25.5" style="95" customWidth="1"/>
    <col min="8418" max="8418" width="8.5" style="95" customWidth="1"/>
    <col min="8419" max="8419" width="9.5" style="95" customWidth="1"/>
    <col min="8420" max="8420" width="6.75" style="95" customWidth="1"/>
    <col min="8421" max="8421" width="22.25" style="95" customWidth="1"/>
    <col min="8422" max="8423" width="9.5" style="95" customWidth="1"/>
    <col min="8424" max="8424" width="7.375" style="95" customWidth="1"/>
    <col min="8425" max="8425" width="12.625" style="95" customWidth="1"/>
    <col min="8426" max="8672" width="9" style="95"/>
    <col min="8673" max="8673" width="25.5" style="95" customWidth="1"/>
    <col min="8674" max="8674" width="8.5" style="95" customWidth="1"/>
    <col min="8675" max="8675" width="9.5" style="95" customWidth="1"/>
    <col min="8676" max="8676" width="6.75" style="95" customWidth="1"/>
    <col min="8677" max="8677" width="22.25" style="95" customWidth="1"/>
    <col min="8678" max="8679" width="9.5" style="95" customWidth="1"/>
    <col min="8680" max="8680" width="7.375" style="95" customWidth="1"/>
    <col min="8681" max="8681" width="12.625" style="95" customWidth="1"/>
    <col min="8682" max="8928" width="9" style="95"/>
    <col min="8929" max="8929" width="25.5" style="95" customWidth="1"/>
    <col min="8930" max="8930" width="8.5" style="95" customWidth="1"/>
    <col min="8931" max="8931" width="9.5" style="95" customWidth="1"/>
    <col min="8932" max="8932" width="6.75" style="95" customWidth="1"/>
    <col min="8933" max="8933" width="22.25" style="95" customWidth="1"/>
    <col min="8934" max="8935" width="9.5" style="95" customWidth="1"/>
    <col min="8936" max="8936" width="7.375" style="95" customWidth="1"/>
    <col min="8937" max="8937" width="12.625" style="95" customWidth="1"/>
    <col min="8938" max="9184" width="9" style="95"/>
    <col min="9185" max="9185" width="25.5" style="95" customWidth="1"/>
    <col min="9186" max="9186" width="8.5" style="95" customWidth="1"/>
    <col min="9187" max="9187" width="9.5" style="95" customWidth="1"/>
    <col min="9188" max="9188" width="6.75" style="95" customWidth="1"/>
    <col min="9189" max="9189" width="22.25" style="95" customWidth="1"/>
    <col min="9190" max="9191" width="9.5" style="95" customWidth="1"/>
    <col min="9192" max="9192" width="7.375" style="95" customWidth="1"/>
    <col min="9193" max="9193" width="12.625" style="95" customWidth="1"/>
    <col min="9194" max="9440" width="9" style="95"/>
    <col min="9441" max="9441" width="25.5" style="95" customWidth="1"/>
    <col min="9442" max="9442" width="8.5" style="95" customWidth="1"/>
    <col min="9443" max="9443" width="9.5" style="95" customWidth="1"/>
    <col min="9444" max="9444" width="6.75" style="95" customWidth="1"/>
    <col min="9445" max="9445" width="22.25" style="95" customWidth="1"/>
    <col min="9446" max="9447" width="9.5" style="95" customWidth="1"/>
    <col min="9448" max="9448" width="7.375" style="95" customWidth="1"/>
    <col min="9449" max="9449" width="12.625" style="95" customWidth="1"/>
    <col min="9450" max="9696" width="9" style="95"/>
    <col min="9697" max="9697" width="25.5" style="95" customWidth="1"/>
    <col min="9698" max="9698" width="8.5" style="95" customWidth="1"/>
    <col min="9699" max="9699" width="9.5" style="95" customWidth="1"/>
    <col min="9700" max="9700" width="6.75" style="95" customWidth="1"/>
    <col min="9701" max="9701" width="22.25" style="95" customWidth="1"/>
    <col min="9702" max="9703" width="9.5" style="95" customWidth="1"/>
    <col min="9704" max="9704" width="7.375" style="95" customWidth="1"/>
    <col min="9705" max="9705" width="12.625" style="95" customWidth="1"/>
    <col min="9706" max="9952" width="9" style="95"/>
    <col min="9953" max="9953" width="25.5" style="95" customWidth="1"/>
    <col min="9954" max="9954" width="8.5" style="95" customWidth="1"/>
    <col min="9955" max="9955" width="9.5" style="95" customWidth="1"/>
    <col min="9956" max="9956" width="6.75" style="95" customWidth="1"/>
    <col min="9957" max="9957" width="22.25" style="95" customWidth="1"/>
    <col min="9958" max="9959" width="9.5" style="95" customWidth="1"/>
    <col min="9960" max="9960" width="7.375" style="95" customWidth="1"/>
    <col min="9961" max="9961" width="12.625" style="95" customWidth="1"/>
    <col min="9962" max="10208" width="9" style="95"/>
    <col min="10209" max="10209" width="25.5" style="95" customWidth="1"/>
    <col min="10210" max="10210" width="8.5" style="95" customWidth="1"/>
    <col min="10211" max="10211" width="9.5" style="95" customWidth="1"/>
    <col min="10212" max="10212" width="6.75" style="95" customWidth="1"/>
    <col min="10213" max="10213" width="22.25" style="95" customWidth="1"/>
    <col min="10214" max="10215" width="9.5" style="95" customWidth="1"/>
    <col min="10216" max="10216" width="7.375" style="95" customWidth="1"/>
    <col min="10217" max="10217" width="12.625" style="95" customWidth="1"/>
    <col min="10218" max="10464" width="9" style="95"/>
    <col min="10465" max="10465" width="25.5" style="95" customWidth="1"/>
    <col min="10466" max="10466" width="8.5" style="95" customWidth="1"/>
    <col min="10467" max="10467" width="9.5" style="95" customWidth="1"/>
    <col min="10468" max="10468" width="6.75" style="95" customWidth="1"/>
    <col min="10469" max="10469" width="22.25" style="95" customWidth="1"/>
    <col min="10470" max="10471" width="9.5" style="95" customWidth="1"/>
    <col min="10472" max="10472" width="7.375" style="95" customWidth="1"/>
    <col min="10473" max="10473" width="12.625" style="95" customWidth="1"/>
    <col min="10474" max="10720" width="9" style="95"/>
    <col min="10721" max="10721" width="25.5" style="95" customWidth="1"/>
    <col min="10722" max="10722" width="8.5" style="95" customWidth="1"/>
    <col min="10723" max="10723" width="9.5" style="95" customWidth="1"/>
    <col min="10724" max="10724" width="6.75" style="95" customWidth="1"/>
    <col min="10725" max="10725" width="22.25" style="95" customWidth="1"/>
    <col min="10726" max="10727" width="9.5" style="95" customWidth="1"/>
    <col min="10728" max="10728" width="7.375" style="95" customWidth="1"/>
    <col min="10729" max="10729" width="12.625" style="95" customWidth="1"/>
    <col min="10730" max="10976" width="9" style="95"/>
    <col min="10977" max="10977" width="25.5" style="95" customWidth="1"/>
    <col min="10978" max="10978" width="8.5" style="95" customWidth="1"/>
    <col min="10979" max="10979" width="9.5" style="95" customWidth="1"/>
    <col min="10980" max="10980" width="6.75" style="95" customWidth="1"/>
    <col min="10981" max="10981" width="22.25" style="95" customWidth="1"/>
    <col min="10982" max="10983" width="9.5" style="95" customWidth="1"/>
    <col min="10984" max="10984" width="7.375" style="95" customWidth="1"/>
    <col min="10985" max="10985" width="12.625" style="95" customWidth="1"/>
    <col min="10986" max="11232" width="9" style="95"/>
    <col min="11233" max="11233" width="25.5" style="95" customWidth="1"/>
    <col min="11234" max="11234" width="8.5" style="95" customWidth="1"/>
    <col min="11235" max="11235" width="9.5" style="95" customWidth="1"/>
    <col min="11236" max="11236" width="6.75" style="95" customWidth="1"/>
    <col min="11237" max="11237" width="22.25" style="95" customWidth="1"/>
    <col min="11238" max="11239" width="9.5" style="95" customWidth="1"/>
    <col min="11240" max="11240" width="7.375" style="95" customWidth="1"/>
    <col min="11241" max="11241" width="12.625" style="95" customWidth="1"/>
    <col min="11242" max="11488" width="9" style="95"/>
    <col min="11489" max="11489" width="25.5" style="95" customWidth="1"/>
    <col min="11490" max="11490" width="8.5" style="95" customWidth="1"/>
    <col min="11491" max="11491" width="9.5" style="95" customWidth="1"/>
    <col min="11492" max="11492" width="6.75" style="95" customWidth="1"/>
    <col min="11493" max="11493" width="22.25" style="95" customWidth="1"/>
    <col min="11494" max="11495" width="9.5" style="95" customWidth="1"/>
    <col min="11496" max="11496" width="7.375" style="95" customWidth="1"/>
    <col min="11497" max="11497" width="12.625" style="95" customWidth="1"/>
    <col min="11498" max="11744" width="9" style="95"/>
    <col min="11745" max="11745" width="25.5" style="95" customWidth="1"/>
    <col min="11746" max="11746" width="8.5" style="95" customWidth="1"/>
    <col min="11747" max="11747" width="9.5" style="95" customWidth="1"/>
    <col min="11748" max="11748" width="6.75" style="95" customWidth="1"/>
    <col min="11749" max="11749" width="22.25" style="95" customWidth="1"/>
    <col min="11750" max="11751" width="9.5" style="95" customWidth="1"/>
    <col min="11752" max="11752" width="7.375" style="95" customWidth="1"/>
    <col min="11753" max="11753" width="12.625" style="95" customWidth="1"/>
    <col min="11754" max="12000" width="9" style="95"/>
    <col min="12001" max="12001" width="25.5" style="95" customWidth="1"/>
    <col min="12002" max="12002" width="8.5" style="95" customWidth="1"/>
    <col min="12003" max="12003" width="9.5" style="95" customWidth="1"/>
    <col min="12004" max="12004" width="6.75" style="95" customWidth="1"/>
    <col min="12005" max="12005" width="22.25" style="95" customWidth="1"/>
    <col min="12006" max="12007" width="9.5" style="95" customWidth="1"/>
    <col min="12008" max="12008" width="7.375" style="95" customWidth="1"/>
    <col min="12009" max="12009" width="12.625" style="95" customWidth="1"/>
    <col min="12010" max="12256" width="9" style="95"/>
    <col min="12257" max="12257" width="25.5" style="95" customWidth="1"/>
    <col min="12258" max="12258" width="8.5" style="95" customWidth="1"/>
    <col min="12259" max="12259" width="9.5" style="95" customWidth="1"/>
    <col min="12260" max="12260" width="6.75" style="95" customWidth="1"/>
    <col min="12261" max="12261" width="22.25" style="95" customWidth="1"/>
    <col min="12262" max="12263" width="9.5" style="95" customWidth="1"/>
    <col min="12264" max="12264" width="7.375" style="95" customWidth="1"/>
    <col min="12265" max="12265" width="12.625" style="95" customWidth="1"/>
    <col min="12266" max="12512" width="9" style="95"/>
    <col min="12513" max="12513" width="25.5" style="95" customWidth="1"/>
    <col min="12514" max="12514" width="8.5" style="95" customWidth="1"/>
    <col min="12515" max="12515" width="9.5" style="95" customWidth="1"/>
    <col min="12516" max="12516" width="6.75" style="95" customWidth="1"/>
    <col min="12517" max="12517" width="22.25" style="95" customWidth="1"/>
    <col min="12518" max="12519" width="9.5" style="95" customWidth="1"/>
    <col min="12520" max="12520" width="7.375" style="95" customWidth="1"/>
    <col min="12521" max="12521" width="12.625" style="95" customWidth="1"/>
    <col min="12522" max="12768" width="9" style="95"/>
    <col min="12769" max="12769" width="25.5" style="95" customWidth="1"/>
    <col min="12770" max="12770" width="8.5" style="95" customWidth="1"/>
    <col min="12771" max="12771" width="9.5" style="95" customWidth="1"/>
    <col min="12772" max="12772" width="6.75" style="95" customWidth="1"/>
    <col min="12773" max="12773" width="22.25" style="95" customWidth="1"/>
    <col min="12774" max="12775" width="9.5" style="95" customWidth="1"/>
    <col min="12776" max="12776" width="7.375" style="95" customWidth="1"/>
    <col min="12777" max="12777" width="12.625" style="95" customWidth="1"/>
    <col min="12778" max="13024" width="9" style="95"/>
    <col min="13025" max="13025" width="25.5" style="95" customWidth="1"/>
    <col min="13026" max="13026" width="8.5" style="95" customWidth="1"/>
    <col min="13027" max="13027" width="9.5" style="95" customWidth="1"/>
    <col min="13028" max="13028" width="6.75" style="95" customWidth="1"/>
    <col min="13029" max="13029" width="22.25" style="95" customWidth="1"/>
    <col min="13030" max="13031" width="9.5" style="95" customWidth="1"/>
    <col min="13032" max="13032" width="7.375" style="95" customWidth="1"/>
    <col min="13033" max="13033" width="12.625" style="95" customWidth="1"/>
    <col min="13034" max="13280" width="9" style="95"/>
    <col min="13281" max="13281" width="25.5" style="95" customWidth="1"/>
    <col min="13282" max="13282" width="8.5" style="95" customWidth="1"/>
    <col min="13283" max="13283" width="9.5" style="95" customWidth="1"/>
    <col min="13284" max="13284" width="6.75" style="95" customWidth="1"/>
    <col min="13285" max="13285" width="22.25" style="95" customWidth="1"/>
    <col min="13286" max="13287" width="9.5" style="95" customWidth="1"/>
    <col min="13288" max="13288" width="7.375" style="95" customWidth="1"/>
    <col min="13289" max="13289" width="12.625" style="95" customWidth="1"/>
    <col min="13290" max="13536" width="9" style="95"/>
    <col min="13537" max="13537" width="25.5" style="95" customWidth="1"/>
    <col min="13538" max="13538" width="8.5" style="95" customWidth="1"/>
    <col min="13539" max="13539" width="9.5" style="95" customWidth="1"/>
    <col min="13540" max="13540" width="6.75" style="95" customWidth="1"/>
    <col min="13541" max="13541" width="22.25" style="95" customWidth="1"/>
    <col min="13542" max="13543" width="9.5" style="95" customWidth="1"/>
    <col min="13544" max="13544" width="7.375" style="95" customWidth="1"/>
    <col min="13545" max="13545" width="12.625" style="95" customWidth="1"/>
    <col min="13546" max="13792" width="9" style="95"/>
    <col min="13793" max="13793" width="25.5" style="95" customWidth="1"/>
    <col min="13794" max="13794" width="8.5" style="95" customWidth="1"/>
    <col min="13795" max="13795" width="9.5" style="95" customWidth="1"/>
    <col min="13796" max="13796" width="6.75" style="95" customWidth="1"/>
    <col min="13797" max="13797" width="22.25" style="95" customWidth="1"/>
    <col min="13798" max="13799" width="9.5" style="95" customWidth="1"/>
    <col min="13800" max="13800" width="7.375" style="95" customWidth="1"/>
    <col min="13801" max="13801" width="12.625" style="95" customWidth="1"/>
    <col min="13802" max="14048" width="9" style="95"/>
    <col min="14049" max="14049" width="25.5" style="95" customWidth="1"/>
    <col min="14050" max="14050" width="8.5" style="95" customWidth="1"/>
    <col min="14051" max="14051" width="9.5" style="95" customWidth="1"/>
    <col min="14052" max="14052" width="6.75" style="95" customWidth="1"/>
    <col min="14053" max="14053" width="22.25" style="95" customWidth="1"/>
    <col min="14054" max="14055" width="9.5" style="95" customWidth="1"/>
    <col min="14056" max="14056" width="7.375" style="95" customWidth="1"/>
    <col min="14057" max="14057" width="12.625" style="95" customWidth="1"/>
    <col min="14058" max="14304" width="9" style="95"/>
    <col min="14305" max="14305" width="25.5" style="95" customWidth="1"/>
    <col min="14306" max="14306" width="8.5" style="95" customWidth="1"/>
    <col min="14307" max="14307" width="9.5" style="95" customWidth="1"/>
    <col min="14308" max="14308" width="6.75" style="95" customWidth="1"/>
    <col min="14309" max="14309" width="22.25" style="95" customWidth="1"/>
    <col min="14310" max="14311" width="9.5" style="95" customWidth="1"/>
    <col min="14312" max="14312" width="7.375" style="95" customWidth="1"/>
    <col min="14313" max="14313" width="12.625" style="95" customWidth="1"/>
    <col min="14314" max="14560" width="9" style="95"/>
    <col min="14561" max="14561" width="25.5" style="95" customWidth="1"/>
    <col min="14562" max="14562" width="8.5" style="95" customWidth="1"/>
    <col min="14563" max="14563" width="9.5" style="95" customWidth="1"/>
    <col min="14564" max="14564" width="6.75" style="95" customWidth="1"/>
    <col min="14565" max="14565" width="22.25" style="95" customWidth="1"/>
    <col min="14566" max="14567" width="9.5" style="95" customWidth="1"/>
    <col min="14568" max="14568" width="7.375" style="95" customWidth="1"/>
    <col min="14569" max="14569" width="12.625" style="95" customWidth="1"/>
    <col min="14570" max="14816" width="9" style="95"/>
    <col min="14817" max="14817" width="25.5" style="95" customWidth="1"/>
    <col min="14818" max="14818" width="8.5" style="95" customWidth="1"/>
    <col min="14819" max="14819" width="9.5" style="95" customWidth="1"/>
    <col min="14820" max="14820" width="6.75" style="95" customWidth="1"/>
    <col min="14821" max="14821" width="22.25" style="95" customWidth="1"/>
    <col min="14822" max="14823" width="9.5" style="95" customWidth="1"/>
    <col min="14824" max="14824" width="7.375" style="95" customWidth="1"/>
    <col min="14825" max="14825" width="12.625" style="95" customWidth="1"/>
    <col min="14826" max="15072" width="9" style="95"/>
    <col min="15073" max="15073" width="25.5" style="95" customWidth="1"/>
    <col min="15074" max="15074" width="8.5" style="95" customWidth="1"/>
    <col min="15075" max="15075" width="9.5" style="95" customWidth="1"/>
    <col min="15076" max="15076" width="6.75" style="95" customWidth="1"/>
    <col min="15077" max="15077" width="22.25" style="95" customWidth="1"/>
    <col min="15078" max="15079" width="9.5" style="95" customWidth="1"/>
    <col min="15080" max="15080" width="7.375" style="95" customWidth="1"/>
    <col min="15081" max="15081" width="12.625" style="95" customWidth="1"/>
    <col min="15082" max="15328" width="9" style="95"/>
    <col min="15329" max="15329" width="25.5" style="95" customWidth="1"/>
    <col min="15330" max="15330" width="8.5" style="95" customWidth="1"/>
    <col min="15331" max="15331" width="9.5" style="95" customWidth="1"/>
    <col min="15332" max="15332" width="6.75" style="95" customWidth="1"/>
    <col min="15333" max="15333" width="22.25" style="95" customWidth="1"/>
    <col min="15334" max="15335" width="9.5" style="95" customWidth="1"/>
    <col min="15336" max="15336" width="7.375" style="95" customWidth="1"/>
    <col min="15337" max="15337" width="12.625" style="95" customWidth="1"/>
    <col min="15338" max="15584" width="9" style="95"/>
    <col min="15585" max="15585" width="25.5" style="95" customWidth="1"/>
    <col min="15586" max="15586" width="8.5" style="95" customWidth="1"/>
    <col min="15587" max="15587" width="9.5" style="95" customWidth="1"/>
    <col min="15588" max="15588" width="6.75" style="95" customWidth="1"/>
    <col min="15589" max="15589" width="22.25" style="95" customWidth="1"/>
    <col min="15590" max="15591" width="9.5" style="95" customWidth="1"/>
    <col min="15592" max="15592" width="7.375" style="95" customWidth="1"/>
    <col min="15593" max="15593" width="12.625" style="95" customWidth="1"/>
    <col min="15594" max="15840" width="9" style="95"/>
    <col min="15841" max="15841" width="25.5" style="95" customWidth="1"/>
    <col min="15842" max="15842" width="8.5" style="95" customWidth="1"/>
    <col min="15843" max="15843" width="9.5" style="95" customWidth="1"/>
    <col min="15844" max="15844" width="6.75" style="95" customWidth="1"/>
    <col min="15845" max="15845" width="22.25" style="95" customWidth="1"/>
    <col min="15846" max="15847" width="9.5" style="95" customWidth="1"/>
    <col min="15848" max="15848" width="7.375" style="95" customWidth="1"/>
    <col min="15849" max="15849" width="12.625" style="95" customWidth="1"/>
    <col min="15850" max="16096" width="9" style="95"/>
    <col min="16097" max="16097" width="25.5" style="95" customWidth="1"/>
    <col min="16098" max="16098" width="8.5" style="95" customWidth="1"/>
    <col min="16099" max="16099" width="9.5" style="95" customWidth="1"/>
    <col min="16100" max="16100" width="6.75" style="95" customWidth="1"/>
    <col min="16101" max="16101" width="22.25" style="95" customWidth="1"/>
    <col min="16102" max="16103" width="9.5" style="95" customWidth="1"/>
    <col min="16104" max="16104" width="7.375" style="95" customWidth="1"/>
    <col min="16105" max="16105" width="12.625" style="95" customWidth="1"/>
    <col min="16106" max="16384" width="9" style="95"/>
  </cols>
  <sheetData>
    <row r="1" ht="24" spans="1:12">
      <c r="A1" s="96" t="s">
        <v>104</v>
      </c>
      <c r="B1" s="96"/>
      <c r="C1" s="96"/>
      <c r="D1" s="96"/>
      <c r="E1" s="96"/>
      <c r="F1" s="122"/>
      <c r="G1" s="96"/>
      <c r="H1" s="96"/>
      <c r="I1" s="96"/>
      <c r="J1" s="96"/>
      <c r="K1" s="96"/>
      <c r="L1" s="122"/>
    </row>
    <row r="2" s="94" customFormat="1" ht="18.75" customHeight="1" spans="1:12">
      <c r="A2" s="81"/>
      <c r="B2" s="82"/>
      <c r="C2" s="82"/>
      <c r="D2" s="97"/>
      <c r="E2" s="97"/>
      <c r="F2" s="123"/>
      <c r="G2" s="97"/>
      <c r="H2" s="98"/>
      <c r="I2" s="98"/>
      <c r="J2" s="120" t="s">
        <v>15</v>
      </c>
      <c r="K2" s="120"/>
      <c r="L2" s="137"/>
    </row>
    <row r="3" ht="20.25" customHeight="1" spans="1:12">
      <c r="A3" s="99" t="s">
        <v>16</v>
      </c>
      <c r="B3" s="99"/>
      <c r="C3" s="99"/>
      <c r="D3" s="99"/>
      <c r="E3" s="99"/>
      <c r="F3" s="124"/>
      <c r="G3" s="99" t="s">
        <v>17</v>
      </c>
      <c r="H3" s="99"/>
      <c r="I3" s="99"/>
      <c r="J3" s="99"/>
      <c r="K3" s="99"/>
      <c r="L3" s="124"/>
    </row>
    <row r="4" ht="20.25" customHeight="1" spans="1:12">
      <c r="A4" s="100" t="s">
        <v>18</v>
      </c>
      <c r="B4" s="101" t="s">
        <v>94</v>
      </c>
      <c r="C4" s="101" t="s">
        <v>95</v>
      </c>
      <c r="D4" s="101" t="s">
        <v>19</v>
      </c>
      <c r="E4" s="101" t="s">
        <v>20</v>
      </c>
      <c r="F4" s="125" t="s">
        <v>105</v>
      </c>
      <c r="G4" s="100" t="s">
        <v>18</v>
      </c>
      <c r="H4" s="101" t="s">
        <v>94</v>
      </c>
      <c r="I4" s="101" t="s">
        <v>95</v>
      </c>
      <c r="J4" s="101" t="s">
        <v>19</v>
      </c>
      <c r="K4" s="101" t="s">
        <v>20</v>
      </c>
      <c r="L4" s="125" t="s">
        <v>105</v>
      </c>
    </row>
    <row r="5" ht="20.25" customHeight="1" spans="1:22">
      <c r="A5" s="102" t="s">
        <v>22</v>
      </c>
      <c r="B5" s="126">
        <f>B6+B15</f>
        <v>1500744.25</v>
      </c>
      <c r="C5" s="126">
        <f>C6+C15</f>
        <v>8105517.35</v>
      </c>
      <c r="D5" s="126">
        <f>D6+D15</f>
        <v>8105517.35</v>
      </c>
      <c r="E5" s="126">
        <f>E6+E15</f>
        <v>8105517.35</v>
      </c>
      <c r="F5" s="127">
        <v>2.12294086608196</v>
      </c>
      <c r="G5" s="128" t="s">
        <v>22</v>
      </c>
      <c r="H5" s="129">
        <f>H6+H14</f>
        <v>1500744.25</v>
      </c>
      <c r="I5" s="129">
        <f>I6+I14</f>
        <v>8105517.35</v>
      </c>
      <c r="J5" s="129">
        <f>J6+J14</f>
        <v>8105517.35</v>
      </c>
      <c r="K5" s="129">
        <f>K6+K14</f>
        <v>8105517.35</v>
      </c>
      <c r="L5" s="138">
        <v>2.12294086608196</v>
      </c>
      <c r="M5" s="95">
        <v>928472</v>
      </c>
      <c r="N5" s="95">
        <v>928472</v>
      </c>
      <c r="O5" s="103">
        <f>O6+O15</f>
        <v>1100487</v>
      </c>
      <c r="P5" s="105">
        <f>P6+P14</f>
        <v>1100487</v>
      </c>
      <c r="S5" s="140">
        <f>B5-H5</f>
        <v>0</v>
      </c>
      <c r="T5" s="140">
        <f t="shared" ref="T5:V5" si="0">C5-I5</f>
        <v>0</v>
      </c>
      <c r="U5" s="140">
        <f t="shared" si="0"/>
        <v>0</v>
      </c>
      <c r="V5" s="140">
        <f t="shared" si="0"/>
        <v>0</v>
      </c>
    </row>
    <row r="6" ht="20.25" customHeight="1" spans="1:20">
      <c r="A6" s="106" t="s">
        <v>75</v>
      </c>
      <c r="B6" s="126"/>
      <c r="C6" s="126"/>
      <c r="D6" s="126"/>
      <c r="E6" s="126"/>
      <c r="F6" s="127"/>
      <c r="G6" s="129" t="s">
        <v>76</v>
      </c>
      <c r="H6" s="129">
        <f>SUM(H7:H13)</f>
        <v>1500744.25</v>
      </c>
      <c r="I6" s="129">
        <f>SUM(I7:I13)</f>
        <v>8105514.83</v>
      </c>
      <c r="J6" s="129">
        <f>SUM(J7:J13)</f>
        <v>7190510.83</v>
      </c>
      <c r="K6" s="129">
        <f>SUM(K7:K13)</f>
        <v>7190510.83</v>
      </c>
      <c r="L6" s="138">
        <v>9.34417513983293</v>
      </c>
      <c r="N6" s="95">
        <v>815260</v>
      </c>
      <c r="O6" s="95">
        <v>250</v>
      </c>
      <c r="P6" s="105">
        <f>SUM(P7:P13)</f>
        <v>855454</v>
      </c>
      <c r="Q6" s="95">
        <f>J6/I6</f>
        <v>0.887113401284098</v>
      </c>
      <c r="T6" s="140"/>
    </row>
    <row r="7" ht="20.25" customHeight="1" spans="1:20">
      <c r="A7" s="108"/>
      <c r="B7" s="130"/>
      <c r="C7" s="130"/>
      <c r="D7" s="130"/>
      <c r="E7" s="130"/>
      <c r="F7" s="127"/>
      <c r="G7" s="131" t="s">
        <v>77</v>
      </c>
      <c r="H7" s="132"/>
      <c r="I7" s="132"/>
      <c r="J7" s="132"/>
      <c r="K7" s="132"/>
      <c r="L7" s="138"/>
      <c r="N7" s="119">
        <v>2402</v>
      </c>
      <c r="P7" s="119">
        <v>122</v>
      </c>
      <c r="T7" s="140"/>
    </row>
    <row r="8" ht="20.25" customHeight="1" spans="1:20">
      <c r="A8" s="112"/>
      <c r="B8" s="130"/>
      <c r="C8" s="130"/>
      <c r="D8" s="130"/>
      <c r="E8" s="130"/>
      <c r="F8" s="127"/>
      <c r="G8" s="131" t="s">
        <v>40</v>
      </c>
      <c r="H8" s="132"/>
      <c r="I8" s="132"/>
      <c r="J8" s="132"/>
      <c r="K8" s="132"/>
      <c r="L8" s="138">
        <v>-0.00274914089347079</v>
      </c>
      <c r="N8" s="119">
        <v>787420</v>
      </c>
      <c r="P8" s="119">
        <v>1840</v>
      </c>
      <c r="T8" s="140"/>
    </row>
    <row r="9" ht="20.25" customHeight="1" spans="1:20">
      <c r="A9" s="112"/>
      <c r="B9" s="130"/>
      <c r="C9" s="130"/>
      <c r="D9" s="130"/>
      <c r="E9" s="130"/>
      <c r="F9" s="127"/>
      <c r="G9" s="131" t="s">
        <v>46</v>
      </c>
      <c r="H9" s="132">
        <v>1081423.73</v>
      </c>
      <c r="I9" s="132">
        <v>6873008.83</v>
      </c>
      <c r="J9" s="132">
        <v>5958004.83</v>
      </c>
      <c r="K9" s="132">
        <v>5958004.83</v>
      </c>
      <c r="L9" s="138">
        <v>78.9814700990722</v>
      </c>
      <c r="N9" s="119">
        <v>7731</v>
      </c>
      <c r="P9" s="119">
        <v>827720</v>
      </c>
      <c r="T9" s="140"/>
    </row>
    <row r="10" ht="20.25" customHeight="1" spans="1:20">
      <c r="A10" s="112"/>
      <c r="B10" s="130"/>
      <c r="C10" s="130"/>
      <c r="D10" s="130"/>
      <c r="E10" s="130"/>
      <c r="F10" s="127"/>
      <c r="G10" s="131" t="s">
        <v>48</v>
      </c>
      <c r="H10" s="132"/>
      <c r="I10" s="132"/>
      <c r="J10" s="132"/>
      <c r="K10" s="132"/>
      <c r="L10" s="138"/>
      <c r="N10" s="119">
        <v>113</v>
      </c>
      <c r="P10" s="119">
        <v>6198</v>
      </c>
      <c r="T10" s="140"/>
    </row>
    <row r="11" ht="20.25" customHeight="1" spans="1:20">
      <c r="A11" s="112"/>
      <c r="B11" s="130"/>
      <c r="C11" s="130"/>
      <c r="D11" s="130"/>
      <c r="E11" s="130"/>
      <c r="F11" s="127"/>
      <c r="G11" s="131" t="s">
        <v>68</v>
      </c>
      <c r="H11" s="132">
        <v>419320.52</v>
      </c>
      <c r="I11" s="132">
        <v>1232506</v>
      </c>
      <c r="J11" s="132">
        <v>1232506</v>
      </c>
      <c r="K11" s="132">
        <v>1232506</v>
      </c>
      <c r="L11" s="138">
        <v>-0.943115050276424</v>
      </c>
      <c r="N11" s="119">
        <v>3437</v>
      </c>
      <c r="P11" s="119">
        <v>3278</v>
      </c>
      <c r="T11" s="140"/>
    </row>
    <row r="12" ht="20.25" customHeight="1" spans="1:20">
      <c r="A12" s="112"/>
      <c r="B12" s="130"/>
      <c r="C12" s="130"/>
      <c r="D12" s="130"/>
      <c r="E12" s="130"/>
      <c r="F12" s="127"/>
      <c r="G12" s="131" t="s">
        <v>70</v>
      </c>
      <c r="H12" s="132"/>
      <c r="I12" s="132"/>
      <c r="J12" s="132"/>
      <c r="K12" s="132"/>
      <c r="L12" s="138"/>
      <c r="N12" s="119">
        <v>14156</v>
      </c>
      <c r="P12" s="119">
        <v>16293</v>
      </c>
      <c r="T12" s="140"/>
    </row>
    <row r="13" ht="20.25" customHeight="1" spans="1:16">
      <c r="A13" s="112"/>
      <c r="B13" s="130"/>
      <c r="C13" s="130"/>
      <c r="D13" s="130"/>
      <c r="E13" s="130"/>
      <c r="F13" s="127"/>
      <c r="G13" s="131" t="s">
        <v>72</v>
      </c>
      <c r="H13" s="133"/>
      <c r="I13" s="133"/>
      <c r="J13" s="133"/>
      <c r="K13" s="133"/>
      <c r="L13" s="138"/>
      <c r="N13" s="119">
        <v>1</v>
      </c>
      <c r="P13" s="95">
        <v>3</v>
      </c>
    </row>
    <row r="14" ht="20.25" customHeight="1" spans="1:16">
      <c r="A14" s="112"/>
      <c r="B14" s="130"/>
      <c r="C14" s="130"/>
      <c r="D14" s="130"/>
      <c r="E14" s="130"/>
      <c r="F14" s="127"/>
      <c r="G14" s="134" t="s">
        <v>81</v>
      </c>
      <c r="H14" s="135">
        <f>H15+H17+H18+H19</f>
        <v>0</v>
      </c>
      <c r="I14" s="135">
        <f>I15+I17+I18+I19</f>
        <v>2.52</v>
      </c>
      <c r="J14" s="135">
        <f>J15+J17+J18+J19</f>
        <v>915006.52</v>
      </c>
      <c r="K14" s="135">
        <f>K15+K17+K18+K19</f>
        <v>915006.52</v>
      </c>
      <c r="L14" s="138">
        <v>-0.462102550531829</v>
      </c>
      <c r="N14" s="95">
        <v>113212</v>
      </c>
      <c r="P14" s="95">
        <v>245033</v>
      </c>
    </row>
    <row r="15" ht="20.25" customHeight="1" spans="1:16">
      <c r="A15" s="113" t="s">
        <v>78</v>
      </c>
      <c r="B15" s="126">
        <f>B16+B18+B19</f>
        <v>1500744.25</v>
      </c>
      <c r="C15" s="126">
        <f>C16+C18+C19</f>
        <v>8105517.35</v>
      </c>
      <c r="D15" s="126">
        <f>D16+D18+D19</f>
        <v>8105517.35</v>
      </c>
      <c r="E15" s="126">
        <f>E16+E18+E19</f>
        <v>8105517.35</v>
      </c>
      <c r="F15" s="127">
        <v>2.12294086608196</v>
      </c>
      <c r="G15" s="136" t="s">
        <v>83</v>
      </c>
      <c r="H15" s="132">
        <f>H16</f>
        <v>0</v>
      </c>
      <c r="I15" s="132">
        <f>I16</f>
        <v>2.52</v>
      </c>
      <c r="J15" s="132">
        <f>J16</f>
        <v>2.52</v>
      </c>
      <c r="K15" s="132">
        <f>K16</f>
        <v>2.52</v>
      </c>
      <c r="L15" s="138"/>
      <c r="N15" s="95">
        <v>35</v>
      </c>
      <c r="O15" s="95">
        <v>1100237</v>
      </c>
      <c r="P15" s="95">
        <v>3591</v>
      </c>
    </row>
    <row r="16" ht="20.25" customHeight="1" spans="1:16">
      <c r="A16" s="117" t="s">
        <v>79</v>
      </c>
      <c r="B16" s="130">
        <f>SUM(B17:B17)</f>
        <v>0</v>
      </c>
      <c r="C16" s="130">
        <f>SUM(C17:C17)</f>
        <v>6604773.1</v>
      </c>
      <c r="D16" s="130">
        <f>SUM(D17:D17)</f>
        <v>6604773.1</v>
      </c>
      <c r="E16" s="130">
        <f>SUM(E17:E17)</f>
        <v>6604773.1</v>
      </c>
      <c r="F16" s="127">
        <v>1.76618932131332</v>
      </c>
      <c r="G16" s="131" t="s">
        <v>85</v>
      </c>
      <c r="H16" s="132"/>
      <c r="I16" s="132">
        <v>2.52</v>
      </c>
      <c r="J16" s="132">
        <v>2.52</v>
      </c>
      <c r="K16" s="132">
        <v>2.52</v>
      </c>
      <c r="L16" s="138"/>
      <c r="N16" s="95">
        <v>35</v>
      </c>
      <c r="O16" s="95">
        <v>824225</v>
      </c>
      <c r="P16" s="95">
        <v>3591</v>
      </c>
    </row>
    <row r="17" ht="20.25" customHeight="1" spans="1:16">
      <c r="A17" s="108" t="s">
        <v>84</v>
      </c>
      <c r="B17" s="130"/>
      <c r="C17" s="130">
        <v>6604773.1</v>
      </c>
      <c r="D17" s="130">
        <v>6604773.1</v>
      </c>
      <c r="E17" s="130">
        <v>6604773.1</v>
      </c>
      <c r="F17" s="127">
        <v>1.76618932131332</v>
      </c>
      <c r="G17" s="136" t="s">
        <v>89</v>
      </c>
      <c r="H17" s="132"/>
      <c r="I17" s="132"/>
      <c r="J17" s="132"/>
      <c r="K17" s="132"/>
      <c r="L17" s="138"/>
      <c r="N17" s="95">
        <v>57000</v>
      </c>
      <c r="O17" s="95">
        <v>824225</v>
      </c>
      <c r="P17" s="95">
        <v>155800</v>
      </c>
    </row>
    <row r="18" ht="20.25" customHeight="1" spans="1:16">
      <c r="A18" s="115" t="s">
        <v>86</v>
      </c>
      <c r="B18" s="130"/>
      <c r="C18" s="130"/>
      <c r="D18" s="130"/>
      <c r="E18" s="130"/>
      <c r="F18" s="127"/>
      <c r="G18" s="136" t="s">
        <v>106</v>
      </c>
      <c r="H18" s="132"/>
      <c r="I18" s="132"/>
      <c r="J18" s="132"/>
      <c r="K18" s="132"/>
      <c r="L18" s="138">
        <v>0.987223960219228</v>
      </c>
      <c r="M18" s="95">
        <v>852328</v>
      </c>
      <c r="N18" s="95">
        <v>35965</v>
      </c>
      <c r="O18" s="95">
        <v>255800</v>
      </c>
      <c r="P18" s="95">
        <v>12589</v>
      </c>
    </row>
    <row r="19" ht="20.25" customHeight="1" spans="1:16">
      <c r="A19" s="115" t="s">
        <v>90</v>
      </c>
      <c r="B19" s="130">
        <v>1500744.25</v>
      </c>
      <c r="C19" s="130">
        <v>1500744.25</v>
      </c>
      <c r="D19" s="130">
        <v>1500744.25</v>
      </c>
      <c r="E19" s="130">
        <v>1500744.25</v>
      </c>
      <c r="F19" s="127">
        <v>4.83780994156191</v>
      </c>
      <c r="G19" s="136" t="s">
        <v>92</v>
      </c>
      <c r="H19" s="132"/>
      <c r="I19" s="132"/>
      <c r="J19" s="132">
        <v>915004</v>
      </c>
      <c r="K19" s="132">
        <v>915004</v>
      </c>
      <c r="L19" s="138">
        <v>-0.586850397221981</v>
      </c>
      <c r="M19" s="95">
        <v>57000</v>
      </c>
      <c r="N19" s="95">
        <v>20212</v>
      </c>
      <c r="O19" s="95">
        <v>20212</v>
      </c>
      <c r="P19" s="95">
        <v>73053</v>
      </c>
    </row>
    <row r="20" ht="20.25" customHeight="1" spans="9:13">
      <c r="I20" s="139"/>
      <c r="J20" s="139"/>
      <c r="K20" s="139"/>
      <c r="M20" s="119">
        <v>19144</v>
      </c>
    </row>
    <row r="21" spans="2:5">
      <c r="B21" s="119"/>
      <c r="D21" s="119"/>
      <c r="E21" s="119"/>
    </row>
    <row r="22" spans="2:3">
      <c r="B22" s="119"/>
      <c r="C22" s="119"/>
    </row>
    <row r="23" spans="8:11">
      <c r="H23" s="119"/>
      <c r="I23" s="119"/>
      <c r="J23" s="119"/>
      <c r="K23" s="119"/>
    </row>
    <row r="24" spans="4:5">
      <c r="D24" s="119"/>
      <c r="E24" s="119"/>
    </row>
    <row r="25" spans="4:5">
      <c r="D25" s="119"/>
      <c r="E25" s="119"/>
    </row>
    <row r="28" spans="4:5">
      <c r="D28" s="119"/>
      <c r="E28" s="119"/>
    </row>
  </sheetData>
  <mergeCells count="5">
    <mergeCell ref="A1:L1"/>
    <mergeCell ref="D2:G2"/>
    <mergeCell ref="J2:L2"/>
    <mergeCell ref="A3:F3"/>
    <mergeCell ref="G3:L3"/>
  </mergeCells>
  <printOptions horizontalCentered="1"/>
  <pageMargins left="0.511811023622047" right="0.708661417322835" top="0.748031496062992" bottom="0.748031496062992" header="0.31496062992126" footer="0.31496062992126"/>
  <pageSetup paperSize="9" scale="82" orientation="landscape"/>
  <headerFooter alignWithMargins="0">
    <oddFooter>&amp;C第4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showZeros="0" workbookViewId="0">
      <selection activeCell="A22" sqref="A22"/>
    </sheetView>
  </sheetViews>
  <sheetFormatPr defaultColWidth="9" defaultRowHeight="14.25"/>
  <cols>
    <col min="1" max="1" width="19.25" style="95" customWidth="1"/>
    <col min="2" max="3" width="8.5" style="95" customWidth="1"/>
    <col min="4" max="5" width="9.5" style="95" customWidth="1"/>
    <col min="6" max="6" width="7.625" style="95" customWidth="1"/>
    <col min="7" max="7" width="17.75" style="95" customWidth="1"/>
    <col min="8" max="11" width="9.5" style="95" customWidth="1"/>
    <col min="12" max="12" width="7.625" style="95" customWidth="1"/>
    <col min="13" max="16" width="9" style="95" hidden="1" customWidth="1"/>
    <col min="17" max="232" width="9" style="95"/>
    <col min="233" max="233" width="25.5" style="95" customWidth="1"/>
    <col min="234" max="234" width="8.5" style="95" customWidth="1"/>
    <col min="235" max="235" width="9.5" style="95" customWidth="1"/>
    <col min="236" max="236" width="6.75" style="95" customWidth="1"/>
    <col min="237" max="237" width="22.25" style="95" customWidth="1"/>
    <col min="238" max="239" width="9.5" style="95" customWidth="1"/>
    <col min="240" max="240" width="7.375" style="95" customWidth="1"/>
    <col min="241" max="241" width="12.625" style="95" customWidth="1"/>
    <col min="242" max="488" width="9" style="95"/>
    <col min="489" max="489" width="25.5" style="95" customWidth="1"/>
    <col min="490" max="490" width="8.5" style="95" customWidth="1"/>
    <col min="491" max="491" width="9.5" style="95" customWidth="1"/>
    <col min="492" max="492" width="6.75" style="95" customWidth="1"/>
    <col min="493" max="493" width="22.25" style="95" customWidth="1"/>
    <col min="494" max="495" width="9.5" style="95" customWidth="1"/>
    <col min="496" max="496" width="7.375" style="95" customWidth="1"/>
    <col min="497" max="497" width="12.625" style="95" customWidth="1"/>
    <col min="498" max="744" width="9" style="95"/>
    <col min="745" max="745" width="25.5" style="95" customWidth="1"/>
    <col min="746" max="746" width="8.5" style="95" customWidth="1"/>
    <col min="747" max="747" width="9.5" style="95" customWidth="1"/>
    <col min="748" max="748" width="6.75" style="95" customWidth="1"/>
    <col min="749" max="749" width="22.25" style="95" customWidth="1"/>
    <col min="750" max="751" width="9.5" style="95" customWidth="1"/>
    <col min="752" max="752" width="7.375" style="95" customWidth="1"/>
    <col min="753" max="753" width="12.625" style="95" customWidth="1"/>
    <col min="754" max="1000" width="9" style="95"/>
    <col min="1001" max="1001" width="25.5" style="95" customWidth="1"/>
    <col min="1002" max="1002" width="8.5" style="95" customWidth="1"/>
    <col min="1003" max="1003" width="9.5" style="95" customWidth="1"/>
    <col min="1004" max="1004" width="6.75" style="95" customWidth="1"/>
    <col min="1005" max="1005" width="22.25" style="95" customWidth="1"/>
    <col min="1006" max="1007" width="9.5" style="95" customWidth="1"/>
    <col min="1008" max="1008" width="7.375" style="95" customWidth="1"/>
    <col min="1009" max="1009" width="12.625" style="95" customWidth="1"/>
    <col min="1010" max="1256" width="9" style="95"/>
    <col min="1257" max="1257" width="25.5" style="95" customWidth="1"/>
    <col min="1258" max="1258" width="8.5" style="95" customWidth="1"/>
    <col min="1259" max="1259" width="9.5" style="95" customWidth="1"/>
    <col min="1260" max="1260" width="6.75" style="95" customWidth="1"/>
    <col min="1261" max="1261" width="22.25" style="95" customWidth="1"/>
    <col min="1262" max="1263" width="9.5" style="95" customWidth="1"/>
    <col min="1264" max="1264" width="7.375" style="95" customWidth="1"/>
    <col min="1265" max="1265" width="12.625" style="95" customWidth="1"/>
    <col min="1266" max="1512" width="9" style="95"/>
    <col min="1513" max="1513" width="25.5" style="95" customWidth="1"/>
    <col min="1514" max="1514" width="8.5" style="95" customWidth="1"/>
    <col min="1515" max="1515" width="9.5" style="95" customWidth="1"/>
    <col min="1516" max="1516" width="6.75" style="95" customWidth="1"/>
    <col min="1517" max="1517" width="22.25" style="95" customWidth="1"/>
    <col min="1518" max="1519" width="9.5" style="95" customWidth="1"/>
    <col min="1520" max="1520" width="7.375" style="95" customWidth="1"/>
    <col min="1521" max="1521" width="12.625" style="95" customWidth="1"/>
    <col min="1522" max="1768" width="9" style="95"/>
    <col min="1769" max="1769" width="25.5" style="95" customWidth="1"/>
    <col min="1770" max="1770" width="8.5" style="95" customWidth="1"/>
    <col min="1771" max="1771" width="9.5" style="95" customWidth="1"/>
    <col min="1772" max="1772" width="6.75" style="95" customWidth="1"/>
    <col min="1773" max="1773" width="22.25" style="95" customWidth="1"/>
    <col min="1774" max="1775" width="9.5" style="95" customWidth="1"/>
    <col min="1776" max="1776" width="7.375" style="95" customWidth="1"/>
    <col min="1777" max="1777" width="12.625" style="95" customWidth="1"/>
    <col min="1778" max="2024" width="9" style="95"/>
    <col min="2025" max="2025" width="25.5" style="95" customWidth="1"/>
    <col min="2026" max="2026" width="8.5" style="95" customWidth="1"/>
    <col min="2027" max="2027" width="9.5" style="95" customWidth="1"/>
    <col min="2028" max="2028" width="6.75" style="95" customWidth="1"/>
    <col min="2029" max="2029" width="22.25" style="95" customWidth="1"/>
    <col min="2030" max="2031" width="9.5" style="95" customWidth="1"/>
    <col min="2032" max="2032" width="7.375" style="95" customWidth="1"/>
    <col min="2033" max="2033" width="12.625" style="95" customWidth="1"/>
    <col min="2034" max="2280" width="9" style="95"/>
    <col min="2281" max="2281" width="25.5" style="95" customWidth="1"/>
    <col min="2282" max="2282" width="8.5" style="95" customWidth="1"/>
    <col min="2283" max="2283" width="9.5" style="95" customWidth="1"/>
    <col min="2284" max="2284" width="6.75" style="95" customWidth="1"/>
    <col min="2285" max="2285" width="22.25" style="95" customWidth="1"/>
    <col min="2286" max="2287" width="9.5" style="95" customWidth="1"/>
    <col min="2288" max="2288" width="7.375" style="95" customWidth="1"/>
    <col min="2289" max="2289" width="12.625" style="95" customWidth="1"/>
    <col min="2290" max="2536" width="9" style="95"/>
    <col min="2537" max="2537" width="25.5" style="95" customWidth="1"/>
    <col min="2538" max="2538" width="8.5" style="95" customWidth="1"/>
    <col min="2539" max="2539" width="9.5" style="95" customWidth="1"/>
    <col min="2540" max="2540" width="6.75" style="95" customWidth="1"/>
    <col min="2541" max="2541" width="22.25" style="95" customWidth="1"/>
    <col min="2542" max="2543" width="9.5" style="95" customWidth="1"/>
    <col min="2544" max="2544" width="7.375" style="95" customWidth="1"/>
    <col min="2545" max="2545" width="12.625" style="95" customWidth="1"/>
    <col min="2546" max="2792" width="9" style="95"/>
    <col min="2793" max="2793" width="25.5" style="95" customWidth="1"/>
    <col min="2794" max="2794" width="8.5" style="95" customWidth="1"/>
    <col min="2795" max="2795" width="9.5" style="95" customWidth="1"/>
    <col min="2796" max="2796" width="6.75" style="95" customWidth="1"/>
    <col min="2797" max="2797" width="22.25" style="95" customWidth="1"/>
    <col min="2798" max="2799" width="9.5" style="95" customWidth="1"/>
    <col min="2800" max="2800" width="7.375" style="95" customWidth="1"/>
    <col min="2801" max="2801" width="12.625" style="95" customWidth="1"/>
    <col min="2802" max="3048" width="9" style="95"/>
    <col min="3049" max="3049" width="25.5" style="95" customWidth="1"/>
    <col min="3050" max="3050" width="8.5" style="95" customWidth="1"/>
    <col min="3051" max="3051" width="9.5" style="95" customWidth="1"/>
    <col min="3052" max="3052" width="6.75" style="95" customWidth="1"/>
    <col min="3053" max="3053" width="22.25" style="95" customWidth="1"/>
    <col min="3054" max="3055" width="9.5" style="95" customWidth="1"/>
    <col min="3056" max="3056" width="7.375" style="95" customWidth="1"/>
    <col min="3057" max="3057" width="12.625" style="95" customWidth="1"/>
    <col min="3058" max="3304" width="9" style="95"/>
    <col min="3305" max="3305" width="25.5" style="95" customWidth="1"/>
    <col min="3306" max="3306" width="8.5" style="95" customWidth="1"/>
    <col min="3307" max="3307" width="9.5" style="95" customWidth="1"/>
    <col min="3308" max="3308" width="6.75" style="95" customWidth="1"/>
    <col min="3309" max="3309" width="22.25" style="95" customWidth="1"/>
    <col min="3310" max="3311" width="9.5" style="95" customWidth="1"/>
    <col min="3312" max="3312" width="7.375" style="95" customWidth="1"/>
    <col min="3313" max="3313" width="12.625" style="95" customWidth="1"/>
    <col min="3314" max="3560" width="9" style="95"/>
    <col min="3561" max="3561" width="25.5" style="95" customWidth="1"/>
    <col min="3562" max="3562" width="8.5" style="95" customWidth="1"/>
    <col min="3563" max="3563" width="9.5" style="95" customWidth="1"/>
    <col min="3564" max="3564" width="6.75" style="95" customWidth="1"/>
    <col min="3565" max="3565" width="22.25" style="95" customWidth="1"/>
    <col min="3566" max="3567" width="9.5" style="95" customWidth="1"/>
    <col min="3568" max="3568" width="7.375" style="95" customWidth="1"/>
    <col min="3569" max="3569" width="12.625" style="95" customWidth="1"/>
    <col min="3570" max="3816" width="9" style="95"/>
    <col min="3817" max="3817" width="25.5" style="95" customWidth="1"/>
    <col min="3818" max="3818" width="8.5" style="95" customWidth="1"/>
    <col min="3819" max="3819" width="9.5" style="95" customWidth="1"/>
    <col min="3820" max="3820" width="6.75" style="95" customWidth="1"/>
    <col min="3821" max="3821" width="22.25" style="95" customWidth="1"/>
    <col min="3822" max="3823" width="9.5" style="95" customWidth="1"/>
    <col min="3824" max="3824" width="7.375" style="95" customWidth="1"/>
    <col min="3825" max="3825" width="12.625" style="95" customWidth="1"/>
    <col min="3826" max="4072" width="9" style="95"/>
    <col min="4073" max="4073" width="25.5" style="95" customWidth="1"/>
    <col min="4074" max="4074" width="8.5" style="95" customWidth="1"/>
    <col min="4075" max="4075" width="9.5" style="95" customWidth="1"/>
    <col min="4076" max="4076" width="6.75" style="95" customWidth="1"/>
    <col min="4077" max="4077" width="22.25" style="95" customWidth="1"/>
    <col min="4078" max="4079" width="9.5" style="95" customWidth="1"/>
    <col min="4080" max="4080" width="7.375" style="95" customWidth="1"/>
    <col min="4081" max="4081" width="12.625" style="95" customWidth="1"/>
    <col min="4082" max="4328" width="9" style="95"/>
    <col min="4329" max="4329" width="25.5" style="95" customWidth="1"/>
    <col min="4330" max="4330" width="8.5" style="95" customWidth="1"/>
    <col min="4331" max="4331" width="9.5" style="95" customWidth="1"/>
    <col min="4332" max="4332" width="6.75" style="95" customWidth="1"/>
    <col min="4333" max="4333" width="22.25" style="95" customWidth="1"/>
    <col min="4334" max="4335" width="9.5" style="95" customWidth="1"/>
    <col min="4336" max="4336" width="7.375" style="95" customWidth="1"/>
    <col min="4337" max="4337" width="12.625" style="95" customWidth="1"/>
    <col min="4338" max="4584" width="9" style="95"/>
    <col min="4585" max="4585" width="25.5" style="95" customWidth="1"/>
    <col min="4586" max="4586" width="8.5" style="95" customWidth="1"/>
    <col min="4587" max="4587" width="9.5" style="95" customWidth="1"/>
    <col min="4588" max="4588" width="6.75" style="95" customWidth="1"/>
    <col min="4589" max="4589" width="22.25" style="95" customWidth="1"/>
    <col min="4590" max="4591" width="9.5" style="95" customWidth="1"/>
    <col min="4592" max="4592" width="7.375" style="95" customWidth="1"/>
    <col min="4593" max="4593" width="12.625" style="95" customWidth="1"/>
    <col min="4594" max="4840" width="9" style="95"/>
    <col min="4841" max="4841" width="25.5" style="95" customWidth="1"/>
    <col min="4842" max="4842" width="8.5" style="95" customWidth="1"/>
    <col min="4843" max="4843" width="9.5" style="95" customWidth="1"/>
    <col min="4844" max="4844" width="6.75" style="95" customWidth="1"/>
    <col min="4845" max="4845" width="22.25" style="95" customWidth="1"/>
    <col min="4846" max="4847" width="9.5" style="95" customWidth="1"/>
    <col min="4848" max="4848" width="7.375" style="95" customWidth="1"/>
    <col min="4849" max="4849" width="12.625" style="95" customWidth="1"/>
    <col min="4850" max="5096" width="9" style="95"/>
    <col min="5097" max="5097" width="25.5" style="95" customWidth="1"/>
    <col min="5098" max="5098" width="8.5" style="95" customWidth="1"/>
    <col min="5099" max="5099" width="9.5" style="95" customWidth="1"/>
    <col min="5100" max="5100" width="6.75" style="95" customWidth="1"/>
    <col min="5101" max="5101" width="22.25" style="95" customWidth="1"/>
    <col min="5102" max="5103" width="9.5" style="95" customWidth="1"/>
    <col min="5104" max="5104" width="7.375" style="95" customWidth="1"/>
    <col min="5105" max="5105" width="12.625" style="95" customWidth="1"/>
    <col min="5106" max="5352" width="9" style="95"/>
    <col min="5353" max="5353" width="25.5" style="95" customWidth="1"/>
    <col min="5354" max="5354" width="8.5" style="95" customWidth="1"/>
    <col min="5355" max="5355" width="9.5" style="95" customWidth="1"/>
    <col min="5356" max="5356" width="6.75" style="95" customWidth="1"/>
    <col min="5357" max="5357" width="22.25" style="95" customWidth="1"/>
    <col min="5358" max="5359" width="9.5" style="95" customWidth="1"/>
    <col min="5360" max="5360" width="7.375" style="95" customWidth="1"/>
    <col min="5361" max="5361" width="12.625" style="95" customWidth="1"/>
    <col min="5362" max="5608" width="9" style="95"/>
    <col min="5609" max="5609" width="25.5" style="95" customWidth="1"/>
    <col min="5610" max="5610" width="8.5" style="95" customWidth="1"/>
    <col min="5611" max="5611" width="9.5" style="95" customWidth="1"/>
    <col min="5612" max="5612" width="6.75" style="95" customWidth="1"/>
    <col min="5613" max="5613" width="22.25" style="95" customWidth="1"/>
    <col min="5614" max="5615" width="9.5" style="95" customWidth="1"/>
    <col min="5616" max="5616" width="7.375" style="95" customWidth="1"/>
    <col min="5617" max="5617" width="12.625" style="95" customWidth="1"/>
    <col min="5618" max="5864" width="9" style="95"/>
    <col min="5865" max="5865" width="25.5" style="95" customWidth="1"/>
    <col min="5866" max="5866" width="8.5" style="95" customWidth="1"/>
    <col min="5867" max="5867" width="9.5" style="95" customWidth="1"/>
    <col min="5868" max="5868" width="6.75" style="95" customWidth="1"/>
    <col min="5869" max="5869" width="22.25" style="95" customWidth="1"/>
    <col min="5870" max="5871" width="9.5" style="95" customWidth="1"/>
    <col min="5872" max="5872" width="7.375" style="95" customWidth="1"/>
    <col min="5873" max="5873" width="12.625" style="95" customWidth="1"/>
    <col min="5874" max="6120" width="9" style="95"/>
    <col min="6121" max="6121" width="25.5" style="95" customWidth="1"/>
    <col min="6122" max="6122" width="8.5" style="95" customWidth="1"/>
    <col min="6123" max="6123" width="9.5" style="95" customWidth="1"/>
    <col min="6124" max="6124" width="6.75" style="95" customWidth="1"/>
    <col min="6125" max="6125" width="22.25" style="95" customWidth="1"/>
    <col min="6126" max="6127" width="9.5" style="95" customWidth="1"/>
    <col min="6128" max="6128" width="7.375" style="95" customWidth="1"/>
    <col min="6129" max="6129" width="12.625" style="95" customWidth="1"/>
    <col min="6130" max="6376" width="9" style="95"/>
    <col min="6377" max="6377" width="25.5" style="95" customWidth="1"/>
    <col min="6378" max="6378" width="8.5" style="95" customWidth="1"/>
    <col min="6379" max="6379" width="9.5" style="95" customWidth="1"/>
    <col min="6380" max="6380" width="6.75" style="95" customWidth="1"/>
    <col min="6381" max="6381" width="22.25" style="95" customWidth="1"/>
    <col min="6382" max="6383" width="9.5" style="95" customWidth="1"/>
    <col min="6384" max="6384" width="7.375" style="95" customWidth="1"/>
    <col min="6385" max="6385" width="12.625" style="95" customWidth="1"/>
    <col min="6386" max="6632" width="9" style="95"/>
    <col min="6633" max="6633" width="25.5" style="95" customWidth="1"/>
    <col min="6634" max="6634" width="8.5" style="95" customWidth="1"/>
    <col min="6635" max="6635" width="9.5" style="95" customWidth="1"/>
    <col min="6636" max="6636" width="6.75" style="95" customWidth="1"/>
    <col min="6637" max="6637" width="22.25" style="95" customWidth="1"/>
    <col min="6638" max="6639" width="9.5" style="95" customWidth="1"/>
    <col min="6640" max="6640" width="7.375" style="95" customWidth="1"/>
    <col min="6641" max="6641" width="12.625" style="95" customWidth="1"/>
    <col min="6642" max="6888" width="9" style="95"/>
    <col min="6889" max="6889" width="25.5" style="95" customWidth="1"/>
    <col min="6890" max="6890" width="8.5" style="95" customWidth="1"/>
    <col min="6891" max="6891" width="9.5" style="95" customWidth="1"/>
    <col min="6892" max="6892" width="6.75" style="95" customWidth="1"/>
    <col min="6893" max="6893" width="22.25" style="95" customWidth="1"/>
    <col min="6894" max="6895" width="9.5" style="95" customWidth="1"/>
    <col min="6896" max="6896" width="7.375" style="95" customWidth="1"/>
    <col min="6897" max="6897" width="12.625" style="95" customWidth="1"/>
    <col min="6898" max="7144" width="9" style="95"/>
    <col min="7145" max="7145" width="25.5" style="95" customWidth="1"/>
    <col min="7146" max="7146" width="8.5" style="95" customWidth="1"/>
    <col min="7147" max="7147" width="9.5" style="95" customWidth="1"/>
    <col min="7148" max="7148" width="6.75" style="95" customWidth="1"/>
    <col min="7149" max="7149" width="22.25" style="95" customWidth="1"/>
    <col min="7150" max="7151" width="9.5" style="95" customWidth="1"/>
    <col min="7152" max="7152" width="7.375" style="95" customWidth="1"/>
    <col min="7153" max="7153" width="12.625" style="95" customWidth="1"/>
    <col min="7154" max="7400" width="9" style="95"/>
    <col min="7401" max="7401" width="25.5" style="95" customWidth="1"/>
    <col min="7402" max="7402" width="8.5" style="95" customWidth="1"/>
    <col min="7403" max="7403" width="9.5" style="95" customWidth="1"/>
    <col min="7404" max="7404" width="6.75" style="95" customWidth="1"/>
    <col min="7405" max="7405" width="22.25" style="95" customWidth="1"/>
    <col min="7406" max="7407" width="9.5" style="95" customWidth="1"/>
    <col min="7408" max="7408" width="7.375" style="95" customWidth="1"/>
    <col min="7409" max="7409" width="12.625" style="95" customWidth="1"/>
    <col min="7410" max="7656" width="9" style="95"/>
    <col min="7657" max="7657" width="25.5" style="95" customWidth="1"/>
    <col min="7658" max="7658" width="8.5" style="95" customWidth="1"/>
    <col min="7659" max="7659" width="9.5" style="95" customWidth="1"/>
    <col min="7660" max="7660" width="6.75" style="95" customWidth="1"/>
    <col min="7661" max="7661" width="22.25" style="95" customWidth="1"/>
    <col min="7662" max="7663" width="9.5" style="95" customWidth="1"/>
    <col min="7664" max="7664" width="7.375" style="95" customWidth="1"/>
    <col min="7665" max="7665" width="12.625" style="95" customWidth="1"/>
    <col min="7666" max="7912" width="9" style="95"/>
    <col min="7913" max="7913" width="25.5" style="95" customWidth="1"/>
    <col min="7914" max="7914" width="8.5" style="95" customWidth="1"/>
    <col min="7915" max="7915" width="9.5" style="95" customWidth="1"/>
    <col min="7916" max="7916" width="6.75" style="95" customWidth="1"/>
    <col min="7917" max="7917" width="22.25" style="95" customWidth="1"/>
    <col min="7918" max="7919" width="9.5" style="95" customWidth="1"/>
    <col min="7920" max="7920" width="7.375" style="95" customWidth="1"/>
    <col min="7921" max="7921" width="12.625" style="95" customWidth="1"/>
    <col min="7922" max="8168" width="9" style="95"/>
    <col min="8169" max="8169" width="25.5" style="95" customWidth="1"/>
    <col min="8170" max="8170" width="8.5" style="95" customWidth="1"/>
    <col min="8171" max="8171" width="9.5" style="95" customWidth="1"/>
    <col min="8172" max="8172" width="6.75" style="95" customWidth="1"/>
    <col min="8173" max="8173" width="22.25" style="95" customWidth="1"/>
    <col min="8174" max="8175" width="9.5" style="95" customWidth="1"/>
    <col min="8176" max="8176" width="7.375" style="95" customWidth="1"/>
    <col min="8177" max="8177" width="12.625" style="95" customWidth="1"/>
    <col min="8178" max="8424" width="9" style="95"/>
    <col min="8425" max="8425" width="25.5" style="95" customWidth="1"/>
    <col min="8426" max="8426" width="8.5" style="95" customWidth="1"/>
    <col min="8427" max="8427" width="9.5" style="95" customWidth="1"/>
    <col min="8428" max="8428" width="6.75" style="95" customWidth="1"/>
    <col min="8429" max="8429" width="22.25" style="95" customWidth="1"/>
    <col min="8430" max="8431" width="9.5" style="95" customWidth="1"/>
    <col min="8432" max="8432" width="7.375" style="95" customWidth="1"/>
    <col min="8433" max="8433" width="12.625" style="95" customWidth="1"/>
    <col min="8434" max="8680" width="9" style="95"/>
    <col min="8681" max="8681" width="25.5" style="95" customWidth="1"/>
    <col min="8682" max="8682" width="8.5" style="95" customWidth="1"/>
    <col min="8683" max="8683" width="9.5" style="95" customWidth="1"/>
    <col min="8684" max="8684" width="6.75" style="95" customWidth="1"/>
    <col min="8685" max="8685" width="22.25" style="95" customWidth="1"/>
    <col min="8686" max="8687" width="9.5" style="95" customWidth="1"/>
    <col min="8688" max="8688" width="7.375" style="95" customWidth="1"/>
    <col min="8689" max="8689" width="12.625" style="95" customWidth="1"/>
    <col min="8690" max="8936" width="9" style="95"/>
    <col min="8937" max="8937" width="25.5" style="95" customWidth="1"/>
    <col min="8938" max="8938" width="8.5" style="95" customWidth="1"/>
    <col min="8939" max="8939" width="9.5" style="95" customWidth="1"/>
    <col min="8940" max="8940" width="6.75" style="95" customWidth="1"/>
    <col min="8941" max="8941" width="22.25" style="95" customWidth="1"/>
    <col min="8942" max="8943" width="9.5" style="95" customWidth="1"/>
    <col min="8944" max="8944" width="7.375" style="95" customWidth="1"/>
    <col min="8945" max="8945" width="12.625" style="95" customWidth="1"/>
    <col min="8946" max="9192" width="9" style="95"/>
    <col min="9193" max="9193" width="25.5" style="95" customWidth="1"/>
    <col min="9194" max="9194" width="8.5" style="95" customWidth="1"/>
    <col min="9195" max="9195" width="9.5" style="95" customWidth="1"/>
    <col min="9196" max="9196" width="6.75" style="95" customWidth="1"/>
    <col min="9197" max="9197" width="22.25" style="95" customWidth="1"/>
    <col min="9198" max="9199" width="9.5" style="95" customWidth="1"/>
    <col min="9200" max="9200" width="7.375" style="95" customWidth="1"/>
    <col min="9201" max="9201" width="12.625" style="95" customWidth="1"/>
    <col min="9202" max="9448" width="9" style="95"/>
    <col min="9449" max="9449" width="25.5" style="95" customWidth="1"/>
    <col min="9450" max="9450" width="8.5" style="95" customWidth="1"/>
    <col min="9451" max="9451" width="9.5" style="95" customWidth="1"/>
    <col min="9452" max="9452" width="6.75" style="95" customWidth="1"/>
    <col min="9453" max="9453" width="22.25" style="95" customWidth="1"/>
    <col min="9454" max="9455" width="9.5" style="95" customWidth="1"/>
    <col min="9456" max="9456" width="7.375" style="95" customWidth="1"/>
    <col min="9457" max="9457" width="12.625" style="95" customWidth="1"/>
    <col min="9458" max="9704" width="9" style="95"/>
    <col min="9705" max="9705" width="25.5" style="95" customWidth="1"/>
    <col min="9706" max="9706" width="8.5" style="95" customWidth="1"/>
    <col min="9707" max="9707" width="9.5" style="95" customWidth="1"/>
    <col min="9708" max="9708" width="6.75" style="95" customWidth="1"/>
    <col min="9709" max="9709" width="22.25" style="95" customWidth="1"/>
    <col min="9710" max="9711" width="9.5" style="95" customWidth="1"/>
    <col min="9712" max="9712" width="7.375" style="95" customWidth="1"/>
    <col min="9713" max="9713" width="12.625" style="95" customWidth="1"/>
    <col min="9714" max="9960" width="9" style="95"/>
    <col min="9961" max="9961" width="25.5" style="95" customWidth="1"/>
    <col min="9962" max="9962" width="8.5" style="95" customWidth="1"/>
    <col min="9963" max="9963" width="9.5" style="95" customWidth="1"/>
    <col min="9964" max="9964" width="6.75" style="95" customWidth="1"/>
    <col min="9965" max="9965" width="22.25" style="95" customWidth="1"/>
    <col min="9966" max="9967" width="9.5" style="95" customWidth="1"/>
    <col min="9968" max="9968" width="7.375" style="95" customWidth="1"/>
    <col min="9969" max="9969" width="12.625" style="95" customWidth="1"/>
    <col min="9970" max="10216" width="9" style="95"/>
    <col min="10217" max="10217" width="25.5" style="95" customWidth="1"/>
    <col min="10218" max="10218" width="8.5" style="95" customWidth="1"/>
    <col min="10219" max="10219" width="9.5" style="95" customWidth="1"/>
    <col min="10220" max="10220" width="6.75" style="95" customWidth="1"/>
    <col min="10221" max="10221" width="22.25" style="95" customWidth="1"/>
    <col min="10222" max="10223" width="9.5" style="95" customWidth="1"/>
    <col min="10224" max="10224" width="7.375" style="95" customWidth="1"/>
    <col min="10225" max="10225" width="12.625" style="95" customWidth="1"/>
    <col min="10226" max="10472" width="9" style="95"/>
    <col min="10473" max="10473" width="25.5" style="95" customWidth="1"/>
    <col min="10474" max="10474" width="8.5" style="95" customWidth="1"/>
    <col min="10475" max="10475" width="9.5" style="95" customWidth="1"/>
    <col min="10476" max="10476" width="6.75" style="95" customWidth="1"/>
    <col min="10477" max="10477" width="22.25" style="95" customWidth="1"/>
    <col min="10478" max="10479" width="9.5" style="95" customWidth="1"/>
    <col min="10480" max="10480" width="7.375" style="95" customWidth="1"/>
    <col min="10481" max="10481" width="12.625" style="95" customWidth="1"/>
    <col min="10482" max="10728" width="9" style="95"/>
    <col min="10729" max="10729" width="25.5" style="95" customWidth="1"/>
    <col min="10730" max="10730" width="8.5" style="95" customWidth="1"/>
    <col min="10731" max="10731" width="9.5" style="95" customWidth="1"/>
    <col min="10732" max="10732" width="6.75" style="95" customWidth="1"/>
    <col min="10733" max="10733" width="22.25" style="95" customWidth="1"/>
    <col min="10734" max="10735" width="9.5" style="95" customWidth="1"/>
    <col min="10736" max="10736" width="7.375" style="95" customWidth="1"/>
    <col min="10737" max="10737" width="12.625" style="95" customWidth="1"/>
    <col min="10738" max="10984" width="9" style="95"/>
    <col min="10985" max="10985" width="25.5" style="95" customWidth="1"/>
    <col min="10986" max="10986" width="8.5" style="95" customWidth="1"/>
    <col min="10987" max="10987" width="9.5" style="95" customWidth="1"/>
    <col min="10988" max="10988" width="6.75" style="95" customWidth="1"/>
    <col min="10989" max="10989" width="22.25" style="95" customWidth="1"/>
    <col min="10990" max="10991" width="9.5" style="95" customWidth="1"/>
    <col min="10992" max="10992" width="7.375" style="95" customWidth="1"/>
    <col min="10993" max="10993" width="12.625" style="95" customWidth="1"/>
    <col min="10994" max="11240" width="9" style="95"/>
    <col min="11241" max="11241" width="25.5" style="95" customWidth="1"/>
    <col min="11242" max="11242" width="8.5" style="95" customWidth="1"/>
    <col min="11243" max="11243" width="9.5" style="95" customWidth="1"/>
    <col min="11244" max="11244" width="6.75" style="95" customWidth="1"/>
    <col min="11245" max="11245" width="22.25" style="95" customWidth="1"/>
    <col min="11246" max="11247" width="9.5" style="95" customWidth="1"/>
    <col min="11248" max="11248" width="7.375" style="95" customWidth="1"/>
    <col min="11249" max="11249" width="12.625" style="95" customWidth="1"/>
    <col min="11250" max="11496" width="9" style="95"/>
    <col min="11497" max="11497" width="25.5" style="95" customWidth="1"/>
    <col min="11498" max="11498" width="8.5" style="95" customWidth="1"/>
    <col min="11499" max="11499" width="9.5" style="95" customWidth="1"/>
    <col min="11500" max="11500" width="6.75" style="95" customWidth="1"/>
    <col min="11501" max="11501" width="22.25" style="95" customWidth="1"/>
    <col min="11502" max="11503" width="9.5" style="95" customWidth="1"/>
    <col min="11504" max="11504" width="7.375" style="95" customWidth="1"/>
    <col min="11505" max="11505" width="12.625" style="95" customWidth="1"/>
    <col min="11506" max="11752" width="9" style="95"/>
    <col min="11753" max="11753" width="25.5" style="95" customWidth="1"/>
    <col min="11754" max="11754" width="8.5" style="95" customWidth="1"/>
    <col min="11755" max="11755" width="9.5" style="95" customWidth="1"/>
    <col min="11756" max="11756" width="6.75" style="95" customWidth="1"/>
    <col min="11757" max="11757" width="22.25" style="95" customWidth="1"/>
    <col min="11758" max="11759" width="9.5" style="95" customWidth="1"/>
    <col min="11760" max="11760" width="7.375" style="95" customWidth="1"/>
    <col min="11761" max="11761" width="12.625" style="95" customWidth="1"/>
    <col min="11762" max="12008" width="9" style="95"/>
    <col min="12009" max="12009" width="25.5" style="95" customWidth="1"/>
    <col min="12010" max="12010" width="8.5" style="95" customWidth="1"/>
    <col min="12011" max="12011" width="9.5" style="95" customWidth="1"/>
    <col min="12012" max="12012" width="6.75" style="95" customWidth="1"/>
    <col min="12013" max="12013" width="22.25" style="95" customWidth="1"/>
    <col min="12014" max="12015" width="9.5" style="95" customWidth="1"/>
    <col min="12016" max="12016" width="7.375" style="95" customWidth="1"/>
    <col min="12017" max="12017" width="12.625" style="95" customWidth="1"/>
    <col min="12018" max="12264" width="9" style="95"/>
    <col min="12265" max="12265" width="25.5" style="95" customWidth="1"/>
    <col min="12266" max="12266" width="8.5" style="95" customWidth="1"/>
    <col min="12267" max="12267" width="9.5" style="95" customWidth="1"/>
    <col min="12268" max="12268" width="6.75" style="95" customWidth="1"/>
    <col min="12269" max="12269" width="22.25" style="95" customWidth="1"/>
    <col min="12270" max="12271" width="9.5" style="95" customWidth="1"/>
    <col min="12272" max="12272" width="7.375" style="95" customWidth="1"/>
    <col min="12273" max="12273" width="12.625" style="95" customWidth="1"/>
    <col min="12274" max="12520" width="9" style="95"/>
    <col min="12521" max="12521" width="25.5" style="95" customWidth="1"/>
    <col min="12522" max="12522" width="8.5" style="95" customWidth="1"/>
    <col min="12523" max="12523" width="9.5" style="95" customWidth="1"/>
    <col min="12524" max="12524" width="6.75" style="95" customWidth="1"/>
    <col min="12525" max="12525" width="22.25" style="95" customWidth="1"/>
    <col min="12526" max="12527" width="9.5" style="95" customWidth="1"/>
    <col min="12528" max="12528" width="7.375" style="95" customWidth="1"/>
    <col min="12529" max="12529" width="12.625" style="95" customWidth="1"/>
    <col min="12530" max="12776" width="9" style="95"/>
    <col min="12777" max="12777" width="25.5" style="95" customWidth="1"/>
    <col min="12778" max="12778" width="8.5" style="95" customWidth="1"/>
    <col min="12779" max="12779" width="9.5" style="95" customWidth="1"/>
    <col min="12780" max="12780" width="6.75" style="95" customWidth="1"/>
    <col min="12781" max="12781" width="22.25" style="95" customWidth="1"/>
    <col min="12782" max="12783" width="9.5" style="95" customWidth="1"/>
    <col min="12784" max="12784" width="7.375" style="95" customWidth="1"/>
    <col min="12785" max="12785" width="12.625" style="95" customWidth="1"/>
    <col min="12786" max="13032" width="9" style="95"/>
    <col min="13033" max="13033" width="25.5" style="95" customWidth="1"/>
    <col min="13034" max="13034" width="8.5" style="95" customWidth="1"/>
    <col min="13035" max="13035" width="9.5" style="95" customWidth="1"/>
    <col min="13036" max="13036" width="6.75" style="95" customWidth="1"/>
    <col min="13037" max="13037" width="22.25" style="95" customWidth="1"/>
    <col min="13038" max="13039" width="9.5" style="95" customWidth="1"/>
    <col min="13040" max="13040" width="7.375" style="95" customWidth="1"/>
    <col min="13041" max="13041" width="12.625" style="95" customWidth="1"/>
    <col min="13042" max="13288" width="9" style="95"/>
    <col min="13289" max="13289" width="25.5" style="95" customWidth="1"/>
    <col min="13290" max="13290" width="8.5" style="95" customWidth="1"/>
    <col min="13291" max="13291" width="9.5" style="95" customWidth="1"/>
    <col min="13292" max="13292" width="6.75" style="95" customWidth="1"/>
    <col min="13293" max="13293" width="22.25" style="95" customWidth="1"/>
    <col min="13294" max="13295" width="9.5" style="95" customWidth="1"/>
    <col min="13296" max="13296" width="7.375" style="95" customWidth="1"/>
    <col min="13297" max="13297" width="12.625" style="95" customWidth="1"/>
    <col min="13298" max="13544" width="9" style="95"/>
    <col min="13545" max="13545" width="25.5" style="95" customWidth="1"/>
    <col min="13546" max="13546" width="8.5" style="95" customWidth="1"/>
    <col min="13547" max="13547" width="9.5" style="95" customWidth="1"/>
    <col min="13548" max="13548" width="6.75" style="95" customWidth="1"/>
    <col min="13549" max="13549" width="22.25" style="95" customWidth="1"/>
    <col min="13550" max="13551" width="9.5" style="95" customWidth="1"/>
    <col min="13552" max="13552" width="7.375" style="95" customWidth="1"/>
    <col min="13553" max="13553" width="12.625" style="95" customWidth="1"/>
    <col min="13554" max="13800" width="9" style="95"/>
    <col min="13801" max="13801" width="25.5" style="95" customWidth="1"/>
    <col min="13802" max="13802" width="8.5" style="95" customWidth="1"/>
    <col min="13803" max="13803" width="9.5" style="95" customWidth="1"/>
    <col min="13804" max="13804" width="6.75" style="95" customWidth="1"/>
    <col min="13805" max="13805" width="22.25" style="95" customWidth="1"/>
    <col min="13806" max="13807" width="9.5" style="95" customWidth="1"/>
    <col min="13808" max="13808" width="7.375" style="95" customWidth="1"/>
    <col min="13809" max="13809" width="12.625" style="95" customWidth="1"/>
    <col min="13810" max="14056" width="9" style="95"/>
    <col min="14057" max="14057" width="25.5" style="95" customWidth="1"/>
    <col min="14058" max="14058" width="8.5" style="95" customWidth="1"/>
    <col min="14059" max="14059" width="9.5" style="95" customWidth="1"/>
    <col min="14060" max="14060" width="6.75" style="95" customWidth="1"/>
    <col min="14061" max="14061" width="22.25" style="95" customWidth="1"/>
    <col min="14062" max="14063" width="9.5" style="95" customWidth="1"/>
    <col min="14064" max="14064" width="7.375" style="95" customWidth="1"/>
    <col min="14065" max="14065" width="12.625" style="95" customWidth="1"/>
    <col min="14066" max="14312" width="9" style="95"/>
    <col min="14313" max="14313" width="25.5" style="95" customWidth="1"/>
    <col min="14314" max="14314" width="8.5" style="95" customWidth="1"/>
    <col min="14315" max="14315" width="9.5" style="95" customWidth="1"/>
    <col min="14316" max="14316" width="6.75" style="95" customWidth="1"/>
    <col min="14317" max="14317" width="22.25" style="95" customWidth="1"/>
    <col min="14318" max="14319" width="9.5" style="95" customWidth="1"/>
    <col min="14320" max="14320" width="7.375" style="95" customWidth="1"/>
    <col min="14321" max="14321" width="12.625" style="95" customWidth="1"/>
    <col min="14322" max="14568" width="9" style="95"/>
    <col min="14569" max="14569" width="25.5" style="95" customWidth="1"/>
    <col min="14570" max="14570" width="8.5" style="95" customWidth="1"/>
    <col min="14571" max="14571" width="9.5" style="95" customWidth="1"/>
    <col min="14572" max="14572" width="6.75" style="95" customWidth="1"/>
    <col min="14573" max="14573" width="22.25" style="95" customWidth="1"/>
    <col min="14574" max="14575" width="9.5" style="95" customWidth="1"/>
    <col min="14576" max="14576" width="7.375" style="95" customWidth="1"/>
    <col min="14577" max="14577" width="12.625" style="95" customWidth="1"/>
    <col min="14578" max="14824" width="9" style="95"/>
    <col min="14825" max="14825" width="25.5" style="95" customWidth="1"/>
    <col min="14826" max="14826" width="8.5" style="95" customWidth="1"/>
    <col min="14827" max="14827" width="9.5" style="95" customWidth="1"/>
    <col min="14828" max="14828" width="6.75" style="95" customWidth="1"/>
    <col min="14829" max="14829" width="22.25" style="95" customWidth="1"/>
    <col min="14830" max="14831" width="9.5" style="95" customWidth="1"/>
    <col min="14832" max="14832" width="7.375" style="95" customWidth="1"/>
    <col min="14833" max="14833" width="12.625" style="95" customWidth="1"/>
    <col min="14834" max="15080" width="9" style="95"/>
    <col min="15081" max="15081" width="25.5" style="95" customWidth="1"/>
    <col min="15082" max="15082" width="8.5" style="95" customWidth="1"/>
    <col min="15083" max="15083" width="9.5" style="95" customWidth="1"/>
    <col min="15084" max="15084" width="6.75" style="95" customWidth="1"/>
    <col min="15085" max="15085" width="22.25" style="95" customWidth="1"/>
    <col min="15086" max="15087" width="9.5" style="95" customWidth="1"/>
    <col min="15088" max="15088" width="7.375" style="95" customWidth="1"/>
    <col min="15089" max="15089" width="12.625" style="95" customWidth="1"/>
    <col min="15090" max="15336" width="9" style="95"/>
    <col min="15337" max="15337" width="25.5" style="95" customWidth="1"/>
    <col min="15338" max="15338" width="8.5" style="95" customWidth="1"/>
    <col min="15339" max="15339" width="9.5" style="95" customWidth="1"/>
    <col min="15340" max="15340" width="6.75" style="95" customWidth="1"/>
    <col min="15341" max="15341" width="22.25" style="95" customWidth="1"/>
    <col min="15342" max="15343" width="9.5" style="95" customWidth="1"/>
    <col min="15344" max="15344" width="7.375" style="95" customWidth="1"/>
    <col min="15345" max="15345" width="12.625" style="95" customWidth="1"/>
    <col min="15346" max="15592" width="9" style="95"/>
    <col min="15593" max="15593" width="25.5" style="95" customWidth="1"/>
    <col min="15594" max="15594" width="8.5" style="95" customWidth="1"/>
    <col min="15595" max="15595" width="9.5" style="95" customWidth="1"/>
    <col min="15596" max="15596" width="6.75" style="95" customWidth="1"/>
    <col min="15597" max="15597" width="22.25" style="95" customWidth="1"/>
    <col min="15598" max="15599" width="9.5" style="95" customWidth="1"/>
    <col min="15600" max="15600" width="7.375" style="95" customWidth="1"/>
    <col min="15601" max="15601" width="12.625" style="95" customWidth="1"/>
    <col min="15602" max="15848" width="9" style="95"/>
    <col min="15849" max="15849" width="25.5" style="95" customWidth="1"/>
    <col min="15850" max="15850" width="8.5" style="95" customWidth="1"/>
    <col min="15851" max="15851" width="9.5" style="95" customWidth="1"/>
    <col min="15852" max="15852" width="6.75" style="95" customWidth="1"/>
    <col min="15853" max="15853" width="22.25" style="95" customWidth="1"/>
    <col min="15854" max="15855" width="9.5" style="95" customWidth="1"/>
    <col min="15856" max="15856" width="7.375" style="95" customWidth="1"/>
    <col min="15857" max="15857" width="12.625" style="95" customWidth="1"/>
    <col min="15858" max="16104" width="9" style="95"/>
    <col min="16105" max="16105" width="25.5" style="95" customWidth="1"/>
    <col min="16106" max="16106" width="8.5" style="95" customWidth="1"/>
    <col min="16107" max="16107" width="9.5" style="95" customWidth="1"/>
    <col min="16108" max="16108" width="6.75" style="95" customWidth="1"/>
    <col min="16109" max="16109" width="22.25" style="95" customWidth="1"/>
    <col min="16110" max="16111" width="9.5" style="95" customWidth="1"/>
    <col min="16112" max="16112" width="7.375" style="95" customWidth="1"/>
    <col min="16113" max="16113" width="12.625" style="95" customWidth="1"/>
    <col min="16114" max="16384" width="9" style="95"/>
  </cols>
  <sheetData>
    <row r="1" ht="24" spans="1:12">
      <c r="A1" s="96" t="s">
        <v>107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94" customFormat="1" ht="18.75" customHeight="1" spans="1:12">
      <c r="A2" s="81"/>
      <c r="B2" s="82"/>
      <c r="C2" s="82"/>
      <c r="D2" s="97"/>
      <c r="E2" s="97"/>
      <c r="F2" s="97"/>
      <c r="G2" s="97"/>
      <c r="H2" s="98"/>
      <c r="I2" s="98"/>
      <c r="J2" s="120" t="s">
        <v>15</v>
      </c>
      <c r="K2" s="120"/>
      <c r="L2" s="120"/>
    </row>
    <row r="3" ht="20.25" customHeight="1" spans="1:12">
      <c r="A3" s="99" t="s">
        <v>16</v>
      </c>
      <c r="B3" s="99"/>
      <c r="C3" s="99"/>
      <c r="D3" s="99"/>
      <c r="E3" s="99"/>
      <c r="F3" s="99"/>
      <c r="G3" s="99" t="s">
        <v>17</v>
      </c>
      <c r="H3" s="99"/>
      <c r="I3" s="99"/>
      <c r="J3" s="99"/>
      <c r="K3" s="99"/>
      <c r="L3" s="99"/>
    </row>
    <row r="4" ht="20.25" customHeight="1" spans="1:12">
      <c r="A4" s="100" t="s">
        <v>18</v>
      </c>
      <c r="B4" s="101" t="s">
        <v>94</v>
      </c>
      <c r="C4" s="101" t="s">
        <v>95</v>
      </c>
      <c r="D4" s="101" t="s">
        <v>19</v>
      </c>
      <c r="E4" s="101" t="s">
        <v>20</v>
      </c>
      <c r="F4" s="101" t="s">
        <v>105</v>
      </c>
      <c r="G4" s="100" t="s">
        <v>18</v>
      </c>
      <c r="H4" s="101" t="s">
        <v>94</v>
      </c>
      <c r="I4" s="101" t="s">
        <v>95</v>
      </c>
      <c r="J4" s="101" t="s">
        <v>19</v>
      </c>
      <c r="K4" s="101" t="s">
        <v>20</v>
      </c>
      <c r="L4" s="101" t="s">
        <v>105</v>
      </c>
    </row>
    <row r="5" ht="20.25" customHeight="1" spans="1:16">
      <c r="A5" s="102" t="s">
        <v>22</v>
      </c>
      <c r="B5" s="103">
        <f>B6+B12</f>
        <v>0</v>
      </c>
      <c r="C5" s="103">
        <f>C6+C12</f>
        <v>0</v>
      </c>
      <c r="D5" s="103">
        <f>D6+D12</f>
        <v>0</v>
      </c>
      <c r="E5" s="103"/>
      <c r="F5" s="104"/>
      <c r="G5" s="102" t="s">
        <v>22</v>
      </c>
      <c r="H5" s="105">
        <f>H6+H11</f>
        <v>0</v>
      </c>
      <c r="I5" s="105">
        <f>I6+I11</f>
        <v>0</v>
      </c>
      <c r="J5" s="105">
        <f>J6+J11</f>
        <v>0</v>
      </c>
      <c r="K5" s="105"/>
      <c r="L5" s="104"/>
      <c r="M5" s="95">
        <v>41630</v>
      </c>
      <c r="N5" s="95">
        <v>41630</v>
      </c>
      <c r="O5" s="95">
        <v>1547</v>
      </c>
      <c r="P5" s="95">
        <v>1547</v>
      </c>
    </row>
    <row r="6" ht="20.25" customHeight="1" spans="1:16">
      <c r="A6" s="106" t="s">
        <v>73</v>
      </c>
      <c r="B6" s="103"/>
      <c r="C6" s="103"/>
      <c r="D6" s="103"/>
      <c r="E6" s="103"/>
      <c r="F6" s="104"/>
      <c r="G6" s="107" t="s">
        <v>74</v>
      </c>
      <c r="H6" s="105"/>
      <c r="I6" s="105"/>
      <c r="J6" s="105"/>
      <c r="K6" s="105"/>
      <c r="L6" s="104"/>
      <c r="N6" s="95">
        <v>83</v>
      </c>
      <c r="P6" s="95">
        <v>1229</v>
      </c>
    </row>
    <row r="7" ht="20.25" customHeight="1" spans="1:12">
      <c r="A7" s="108"/>
      <c r="B7" s="109"/>
      <c r="C7" s="109"/>
      <c r="D7" s="109"/>
      <c r="E7" s="109"/>
      <c r="F7" s="110"/>
      <c r="G7" s="108"/>
      <c r="H7" s="111"/>
      <c r="I7" s="111"/>
      <c r="J7" s="111"/>
      <c r="K7" s="111"/>
      <c r="L7" s="110"/>
    </row>
    <row r="8" ht="20.25" customHeight="1" spans="1:12">
      <c r="A8" s="112"/>
      <c r="B8" s="109"/>
      <c r="C8" s="109"/>
      <c r="D8" s="109"/>
      <c r="E8" s="109"/>
      <c r="F8" s="110"/>
      <c r="G8" s="108"/>
      <c r="H8" s="111"/>
      <c r="I8" s="111"/>
      <c r="J8" s="111"/>
      <c r="K8" s="111"/>
      <c r="L8" s="110"/>
    </row>
    <row r="9" ht="20.25" customHeight="1" spans="1:12">
      <c r="A9" s="112"/>
      <c r="B9" s="109"/>
      <c r="C9" s="109"/>
      <c r="D9" s="109"/>
      <c r="E9" s="109"/>
      <c r="F9" s="110"/>
      <c r="G9" s="108"/>
      <c r="H9" s="111"/>
      <c r="I9" s="111"/>
      <c r="J9" s="111"/>
      <c r="K9" s="111"/>
      <c r="L9" s="110"/>
    </row>
    <row r="10" ht="20.25" customHeight="1" spans="1:12">
      <c r="A10" s="112"/>
      <c r="B10" s="109"/>
      <c r="C10" s="109"/>
      <c r="D10" s="109"/>
      <c r="E10" s="109"/>
      <c r="F10" s="110"/>
      <c r="G10" s="108"/>
      <c r="H10" s="111"/>
      <c r="I10" s="111"/>
      <c r="J10" s="111"/>
      <c r="K10" s="111"/>
      <c r="L10" s="110"/>
    </row>
    <row r="11" ht="20.25" customHeight="1" spans="1:16">
      <c r="A11" s="112"/>
      <c r="B11" s="109"/>
      <c r="C11" s="109"/>
      <c r="D11" s="109"/>
      <c r="E11" s="109"/>
      <c r="F11" s="110"/>
      <c r="G11" s="113" t="s">
        <v>81</v>
      </c>
      <c r="H11" s="114">
        <f>H12+H14+H15</f>
        <v>0</v>
      </c>
      <c r="I11" s="114">
        <f t="shared" ref="I11:J11" si="0">I12+I14+I15</f>
        <v>0</v>
      </c>
      <c r="J11" s="114">
        <f t="shared" si="0"/>
        <v>0</v>
      </c>
      <c r="K11" s="114"/>
      <c r="L11" s="104"/>
      <c r="P11" s="95">
        <v>318</v>
      </c>
    </row>
    <row r="12" ht="20.25" customHeight="1" spans="1:14">
      <c r="A12" s="113" t="s">
        <v>78</v>
      </c>
      <c r="B12" s="103">
        <f>B13+B15</f>
        <v>0</v>
      </c>
      <c r="C12" s="103">
        <f>C13+C15</f>
        <v>0</v>
      </c>
      <c r="D12" s="103">
        <f>D13+D15</f>
        <v>0</v>
      </c>
      <c r="E12" s="103"/>
      <c r="F12" s="104"/>
      <c r="G12" s="115" t="s">
        <v>83</v>
      </c>
      <c r="H12" s="116">
        <f>H13</f>
        <v>0</v>
      </c>
      <c r="I12" s="116">
        <f>I13</f>
        <v>0</v>
      </c>
      <c r="J12" s="116">
        <f>J13</f>
        <v>0</v>
      </c>
      <c r="K12" s="116"/>
      <c r="L12" s="110"/>
      <c r="N12" s="95">
        <v>41547</v>
      </c>
    </row>
    <row r="13" ht="20.25" customHeight="1" spans="1:16">
      <c r="A13" s="117" t="s">
        <v>79</v>
      </c>
      <c r="B13" s="109">
        <f>SUM(B14:B14)</f>
        <v>0</v>
      </c>
      <c r="C13" s="109">
        <f>SUM(C14:C14)</f>
        <v>0</v>
      </c>
      <c r="D13" s="109">
        <f>SUM(D14:D14)</f>
        <v>0</v>
      </c>
      <c r="E13" s="109"/>
      <c r="F13" s="110"/>
      <c r="G13" s="108" t="s">
        <v>85</v>
      </c>
      <c r="H13" s="116"/>
      <c r="I13" s="116"/>
      <c r="J13" s="116"/>
      <c r="K13" s="116"/>
      <c r="L13" s="110"/>
      <c r="N13" s="95">
        <v>0</v>
      </c>
      <c r="P13" s="95">
        <v>0</v>
      </c>
    </row>
    <row r="14" ht="20.25" customHeight="1" spans="1:12">
      <c r="A14" s="108" t="s">
        <v>84</v>
      </c>
      <c r="B14" s="109"/>
      <c r="C14" s="109"/>
      <c r="D14" s="109"/>
      <c r="E14" s="109"/>
      <c r="F14" s="110"/>
      <c r="G14" s="115" t="s">
        <v>106</v>
      </c>
      <c r="H14" s="116"/>
      <c r="I14" s="116"/>
      <c r="J14" s="116"/>
      <c r="K14" s="116"/>
      <c r="L14" s="110"/>
    </row>
    <row r="15" ht="20.25" customHeight="1" spans="1:16">
      <c r="A15" s="115" t="s">
        <v>90</v>
      </c>
      <c r="B15" s="109"/>
      <c r="C15" s="109"/>
      <c r="D15" s="109"/>
      <c r="E15" s="109"/>
      <c r="F15" s="110"/>
      <c r="G15" s="115" t="s">
        <v>92</v>
      </c>
      <c r="H15" s="116"/>
      <c r="I15" s="116"/>
      <c r="J15" s="116"/>
      <c r="K15" s="116"/>
      <c r="L15" s="104"/>
      <c r="N15" s="95">
        <v>40000</v>
      </c>
      <c r="O15" s="95">
        <v>1547</v>
      </c>
      <c r="P15" s="95">
        <v>318</v>
      </c>
    </row>
    <row r="16" ht="20.25" customHeight="1" spans="1:14">
      <c r="A16" s="95" t="s">
        <v>108</v>
      </c>
      <c r="N16" s="95">
        <v>1547</v>
      </c>
    </row>
    <row r="17" ht="20.25" customHeight="1" spans="4:13">
      <c r="D17" s="119"/>
      <c r="E17" s="119"/>
      <c r="M17" s="95">
        <v>1630</v>
      </c>
    </row>
    <row r="18" spans="2:3">
      <c r="B18" s="119"/>
      <c r="C18" s="119"/>
    </row>
    <row r="19" spans="8:11">
      <c r="H19" s="119"/>
      <c r="I19" s="119"/>
      <c r="J19" s="119"/>
      <c r="K19" s="119"/>
    </row>
    <row r="20" spans="4:5">
      <c r="D20" s="119"/>
      <c r="E20" s="119"/>
    </row>
    <row r="21" spans="4:5">
      <c r="D21" s="119"/>
      <c r="E21" s="119"/>
    </row>
    <row r="24" spans="4:5">
      <c r="D24" s="119"/>
      <c r="E24" s="119"/>
    </row>
  </sheetData>
  <mergeCells count="5">
    <mergeCell ref="A1:L1"/>
    <mergeCell ref="D2:G2"/>
    <mergeCell ref="J2:L2"/>
    <mergeCell ref="A3:F3"/>
    <mergeCell ref="G3:L3"/>
  </mergeCells>
  <printOptions horizontalCentered="1"/>
  <pageMargins left="0.511811023622047" right="0.708661417322835" top="0.748031496062992" bottom="0.748031496062992" header="0.31496062992126" footer="0.31496062992126"/>
  <pageSetup paperSize="9" orientation="landscape"/>
  <headerFooter alignWithMargins="0">
    <oddFooter>&amp;C第 &amp;P+4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showZeros="0" workbookViewId="0">
      <selection activeCell="A1" sqref="A1:L1"/>
    </sheetView>
  </sheetViews>
  <sheetFormatPr defaultColWidth="9" defaultRowHeight="14.25"/>
  <cols>
    <col min="1" max="1" width="23.25" style="95" customWidth="1"/>
    <col min="2" max="3" width="8.5" style="95" customWidth="1"/>
    <col min="4" max="5" width="9.5" style="95" customWidth="1"/>
    <col min="6" max="6" width="7.625" style="95" customWidth="1"/>
    <col min="7" max="7" width="20.25" style="95" customWidth="1"/>
    <col min="8" max="11" width="9.5" style="95" customWidth="1"/>
    <col min="12" max="12" width="7.625" style="95" customWidth="1"/>
    <col min="13" max="14" width="9" style="95" hidden="1" customWidth="1"/>
    <col min="15" max="232" width="9" style="95"/>
    <col min="233" max="233" width="25.5" style="95" customWidth="1"/>
    <col min="234" max="234" width="8.5" style="95" customWidth="1"/>
    <col min="235" max="235" width="9.5" style="95" customWidth="1"/>
    <col min="236" max="236" width="6.75" style="95" customWidth="1"/>
    <col min="237" max="237" width="22.25" style="95" customWidth="1"/>
    <col min="238" max="239" width="9.5" style="95" customWidth="1"/>
    <col min="240" max="240" width="7.375" style="95" customWidth="1"/>
    <col min="241" max="241" width="12.625" style="95" customWidth="1"/>
    <col min="242" max="488" width="9" style="95"/>
    <col min="489" max="489" width="25.5" style="95" customWidth="1"/>
    <col min="490" max="490" width="8.5" style="95" customWidth="1"/>
    <col min="491" max="491" width="9.5" style="95" customWidth="1"/>
    <col min="492" max="492" width="6.75" style="95" customWidth="1"/>
    <col min="493" max="493" width="22.25" style="95" customWidth="1"/>
    <col min="494" max="495" width="9.5" style="95" customWidth="1"/>
    <col min="496" max="496" width="7.375" style="95" customWidth="1"/>
    <col min="497" max="497" width="12.625" style="95" customWidth="1"/>
    <col min="498" max="744" width="9" style="95"/>
    <col min="745" max="745" width="25.5" style="95" customWidth="1"/>
    <col min="746" max="746" width="8.5" style="95" customWidth="1"/>
    <col min="747" max="747" width="9.5" style="95" customWidth="1"/>
    <col min="748" max="748" width="6.75" style="95" customWidth="1"/>
    <col min="749" max="749" width="22.25" style="95" customWidth="1"/>
    <col min="750" max="751" width="9.5" style="95" customWidth="1"/>
    <col min="752" max="752" width="7.375" style="95" customWidth="1"/>
    <col min="753" max="753" width="12.625" style="95" customWidth="1"/>
    <col min="754" max="1000" width="9" style="95"/>
    <col min="1001" max="1001" width="25.5" style="95" customWidth="1"/>
    <col min="1002" max="1002" width="8.5" style="95" customWidth="1"/>
    <col min="1003" max="1003" width="9.5" style="95" customWidth="1"/>
    <col min="1004" max="1004" width="6.75" style="95" customWidth="1"/>
    <col min="1005" max="1005" width="22.25" style="95" customWidth="1"/>
    <col min="1006" max="1007" width="9.5" style="95" customWidth="1"/>
    <col min="1008" max="1008" width="7.375" style="95" customWidth="1"/>
    <col min="1009" max="1009" width="12.625" style="95" customWidth="1"/>
    <col min="1010" max="1256" width="9" style="95"/>
    <col min="1257" max="1257" width="25.5" style="95" customWidth="1"/>
    <col min="1258" max="1258" width="8.5" style="95" customWidth="1"/>
    <col min="1259" max="1259" width="9.5" style="95" customWidth="1"/>
    <col min="1260" max="1260" width="6.75" style="95" customWidth="1"/>
    <col min="1261" max="1261" width="22.25" style="95" customWidth="1"/>
    <col min="1262" max="1263" width="9.5" style="95" customWidth="1"/>
    <col min="1264" max="1264" width="7.375" style="95" customWidth="1"/>
    <col min="1265" max="1265" width="12.625" style="95" customWidth="1"/>
    <col min="1266" max="1512" width="9" style="95"/>
    <col min="1513" max="1513" width="25.5" style="95" customWidth="1"/>
    <col min="1514" max="1514" width="8.5" style="95" customWidth="1"/>
    <col min="1515" max="1515" width="9.5" style="95" customWidth="1"/>
    <col min="1516" max="1516" width="6.75" style="95" customWidth="1"/>
    <col min="1517" max="1517" width="22.25" style="95" customWidth="1"/>
    <col min="1518" max="1519" width="9.5" style="95" customWidth="1"/>
    <col min="1520" max="1520" width="7.375" style="95" customWidth="1"/>
    <col min="1521" max="1521" width="12.625" style="95" customWidth="1"/>
    <col min="1522" max="1768" width="9" style="95"/>
    <col min="1769" max="1769" width="25.5" style="95" customWidth="1"/>
    <col min="1770" max="1770" width="8.5" style="95" customWidth="1"/>
    <col min="1771" max="1771" width="9.5" style="95" customWidth="1"/>
    <col min="1772" max="1772" width="6.75" style="95" customWidth="1"/>
    <col min="1773" max="1773" width="22.25" style="95" customWidth="1"/>
    <col min="1774" max="1775" width="9.5" style="95" customWidth="1"/>
    <col min="1776" max="1776" width="7.375" style="95" customWidth="1"/>
    <col min="1777" max="1777" width="12.625" style="95" customWidth="1"/>
    <col min="1778" max="2024" width="9" style="95"/>
    <col min="2025" max="2025" width="25.5" style="95" customWidth="1"/>
    <col min="2026" max="2026" width="8.5" style="95" customWidth="1"/>
    <col min="2027" max="2027" width="9.5" style="95" customWidth="1"/>
    <col min="2028" max="2028" width="6.75" style="95" customWidth="1"/>
    <col min="2029" max="2029" width="22.25" style="95" customWidth="1"/>
    <col min="2030" max="2031" width="9.5" style="95" customWidth="1"/>
    <col min="2032" max="2032" width="7.375" style="95" customWidth="1"/>
    <col min="2033" max="2033" width="12.625" style="95" customWidth="1"/>
    <col min="2034" max="2280" width="9" style="95"/>
    <col min="2281" max="2281" width="25.5" style="95" customWidth="1"/>
    <col min="2282" max="2282" width="8.5" style="95" customWidth="1"/>
    <col min="2283" max="2283" width="9.5" style="95" customWidth="1"/>
    <col min="2284" max="2284" width="6.75" style="95" customWidth="1"/>
    <col min="2285" max="2285" width="22.25" style="95" customWidth="1"/>
    <col min="2286" max="2287" width="9.5" style="95" customWidth="1"/>
    <col min="2288" max="2288" width="7.375" style="95" customWidth="1"/>
    <col min="2289" max="2289" width="12.625" style="95" customWidth="1"/>
    <col min="2290" max="2536" width="9" style="95"/>
    <col min="2537" max="2537" width="25.5" style="95" customWidth="1"/>
    <col min="2538" max="2538" width="8.5" style="95" customWidth="1"/>
    <col min="2539" max="2539" width="9.5" style="95" customWidth="1"/>
    <col min="2540" max="2540" width="6.75" style="95" customWidth="1"/>
    <col min="2541" max="2541" width="22.25" style="95" customWidth="1"/>
    <col min="2542" max="2543" width="9.5" style="95" customWidth="1"/>
    <col min="2544" max="2544" width="7.375" style="95" customWidth="1"/>
    <col min="2545" max="2545" width="12.625" style="95" customWidth="1"/>
    <col min="2546" max="2792" width="9" style="95"/>
    <col min="2793" max="2793" width="25.5" style="95" customWidth="1"/>
    <col min="2794" max="2794" width="8.5" style="95" customWidth="1"/>
    <col min="2795" max="2795" width="9.5" style="95" customWidth="1"/>
    <col min="2796" max="2796" width="6.75" style="95" customWidth="1"/>
    <col min="2797" max="2797" width="22.25" style="95" customWidth="1"/>
    <col min="2798" max="2799" width="9.5" style="95" customWidth="1"/>
    <col min="2800" max="2800" width="7.375" style="95" customWidth="1"/>
    <col min="2801" max="2801" width="12.625" style="95" customWidth="1"/>
    <col min="2802" max="3048" width="9" style="95"/>
    <col min="3049" max="3049" width="25.5" style="95" customWidth="1"/>
    <col min="3050" max="3050" width="8.5" style="95" customWidth="1"/>
    <col min="3051" max="3051" width="9.5" style="95" customWidth="1"/>
    <col min="3052" max="3052" width="6.75" style="95" customWidth="1"/>
    <col min="3053" max="3053" width="22.25" style="95" customWidth="1"/>
    <col min="3054" max="3055" width="9.5" style="95" customWidth="1"/>
    <col min="3056" max="3056" width="7.375" style="95" customWidth="1"/>
    <col min="3057" max="3057" width="12.625" style="95" customWidth="1"/>
    <col min="3058" max="3304" width="9" style="95"/>
    <col min="3305" max="3305" width="25.5" style="95" customWidth="1"/>
    <col min="3306" max="3306" width="8.5" style="95" customWidth="1"/>
    <col min="3307" max="3307" width="9.5" style="95" customWidth="1"/>
    <col min="3308" max="3308" width="6.75" style="95" customWidth="1"/>
    <col min="3309" max="3309" width="22.25" style="95" customWidth="1"/>
    <col min="3310" max="3311" width="9.5" style="95" customWidth="1"/>
    <col min="3312" max="3312" width="7.375" style="95" customWidth="1"/>
    <col min="3313" max="3313" width="12.625" style="95" customWidth="1"/>
    <col min="3314" max="3560" width="9" style="95"/>
    <col min="3561" max="3561" width="25.5" style="95" customWidth="1"/>
    <col min="3562" max="3562" width="8.5" style="95" customWidth="1"/>
    <col min="3563" max="3563" width="9.5" style="95" customWidth="1"/>
    <col min="3564" max="3564" width="6.75" style="95" customWidth="1"/>
    <col min="3565" max="3565" width="22.25" style="95" customWidth="1"/>
    <col min="3566" max="3567" width="9.5" style="95" customWidth="1"/>
    <col min="3568" max="3568" width="7.375" style="95" customWidth="1"/>
    <col min="3569" max="3569" width="12.625" style="95" customWidth="1"/>
    <col min="3570" max="3816" width="9" style="95"/>
    <col min="3817" max="3817" width="25.5" style="95" customWidth="1"/>
    <col min="3818" max="3818" width="8.5" style="95" customWidth="1"/>
    <col min="3819" max="3819" width="9.5" style="95" customWidth="1"/>
    <col min="3820" max="3820" width="6.75" style="95" customWidth="1"/>
    <col min="3821" max="3821" width="22.25" style="95" customWidth="1"/>
    <col min="3822" max="3823" width="9.5" style="95" customWidth="1"/>
    <col min="3824" max="3824" width="7.375" style="95" customWidth="1"/>
    <col min="3825" max="3825" width="12.625" style="95" customWidth="1"/>
    <col min="3826" max="4072" width="9" style="95"/>
    <col min="4073" max="4073" width="25.5" style="95" customWidth="1"/>
    <col min="4074" max="4074" width="8.5" style="95" customWidth="1"/>
    <col min="4075" max="4075" width="9.5" style="95" customWidth="1"/>
    <col min="4076" max="4076" width="6.75" style="95" customWidth="1"/>
    <col min="4077" max="4077" width="22.25" style="95" customWidth="1"/>
    <col min="4078" max="4079" width="9.5" style="95" customWidth="1"/>
    <col min="4080" max="4080" width="7.375" style="95" customWidth="1"/>
    <col min="4081" max="4081" width="12.625" style="95" customWidth="1"/>
    <col min="4082" max="4328" width="9" style="95"/>
    <col min="4329" max="4329" width="25.5" style="95" customWidth="1"/>
    <col min="4330" max="4330" width="8.5" style="95" customWidth="1"/>
    <col min="4331" max="4331" width="9.5" style="95" customWidth="1"/>
    <col min="4332" max="4332" width="6.75" style="95" customWidth="1"/>
    <col min="4333" max="4333" width="22.25" style="95" customWidth="1"/>
    <col min="4334" max="4335" width="9.5" style="95" customWidth="1"/>
    <col min="4336" max="4336" width="7.375" style="95" customWidth="1"/>
    <col min="4337" max="4337" width="12.625" style="95" customWidth="1"/>
    <col min="4338" max="4584" width="9" style="95"/>
    <col min="4585" max="4585" width="25.5" style="95" customWidth="1"/>
    <col min="4586" max="4586" width="8.5" style="95" customWidth="1"/>
    <col min="4587" max="4587" width="9.5" style="95" customWidth="1"/>
    <col min="4588" max="4588" width="6.75" style="95" customWidth="1"/>
    <col min="4589" max="4589" width="22.25" style="95" customWidth="1"/>
    <col min="4590" max="4591" width="9.5" style="95" customWidth="1"/>
    <col min="4592" max="4592" width="7.375" style="95" customWidth="1"/>
    <col min="4593" max="4593" width="12.625" style="95" customWidth="1"/>
    <col min="4594" max="4840" width="9" style="95"/>
    <col min="4841" max="4841" width="25.5" style="95" customWidth="1"/>
    <col min="4842" max="4842" width="8.5" style="95" customWidth="1"/>
    <col min="4843" max="4843" width="9.5" style="95" customWidth="1"/>
    <col min="4844" max="4844" width="6.75" style="95" customWidth="1"/>
    <col min="4845" max="4845" width="22.25" style="95" customWidth="1"/>
    <col min="4846" max="4847" width="9.5" style="95" customWidth="1"/>
    <col min="4848" max="4848" width="7.375" style="95" customWidth="1"/>
    <col min="4849" max="4849" width="12.625" style="95" customWidth="1"/>
    <col min="4850" max="5096" width="9" style="95"/>
    <col min="5097" max="5097" width="25.5" style="95" customWidth="1"/>
    <col min="5098" max="5098" width="8.5" style="95" customWidth="1"/>
    <col min="5099" max="5099" width="9.5" style="95" customWidth="1"/>
    <col min="5100" max="5100" width="6.75" style="95" customWidth="1"/>
    <col min="5101" max="5101" width="22.25" style="95" customWidth="1"/>
    <col min="5102" max="5103" width="9.5" style="95" customWidth="1"/>
    <col min="5104" max="5104" width="7.375" style="95" customWidth="1"/>
    <col min="5105" max="5105" width="12.625" style="95" customWidth="1"/>
    <col min="5106" max="5352" width="9" style="95"/>
    <col min="5353" max="5353" width="25.5" style="95" customWidth="1"/>
    <col min="5354" max="5354" width="8.5" style="95" customWidth="1"/>
    <col min="5355" max="5355" width="9.5" style="95" customWidth="1"/>
    <col min="5356" max="5356" width="6.75" style="95" customWidth="1"/>
    <col min="5357" max="5357" width="22.25" style="95" customWidth="1"/>
    <col min="5358" max="5359" width="9.5" style="95" customWidth="1"/>
    <col min="5360" max="5360" width="7.375" style="95" customWidth="1"/>
    <col min="5361" max="5361" width="12.625" style="95" customWidth="1"/>
    <col min="5362" max="5608" width="9" style="95"/>
    <col min="5609" max="5609" width="25.5" style="95" customWidth="1"/>
    <col min="5610" max="5610" width="8.5" style="95" customWidth="1"/>
    <col min="5611" max="5611" width="9.5" style="95" customWidth="1"/>
    <col min="5612" max="5612" width="6.75" style="95" customWidth="1"/>
    <col min="5613" max="5613" width="22.25" style="95" customWidth="1"/>
    <col min="5614" max="5615" width="9.5" style="95" customWidth="1"/>
    <col min="5616" max="5616" width="7.375" style="95" customWidth="1"/>
    <col min="5617" max="5617" width="12.625" style="95" customWidth="1"/>
    <col min="5618" max="5864" width="9" style="95"/>
    <col min="5865" max="5865" width="25.5" style="95" customWidth="1"/>
    <col min="5866" max="5866" width="8.5" style="95" customWidth="1"/>
    <col min="5867" max="5867" width="9.5" style="95" customWidth="1"/>
    <col min="5868" max="5868" width="6.75" style="95" customWidth="1"/>
    <col min="5869" max="5869" width="22.25" style="95" customWidth="1"/>
    <col min="5870" max="5871" width="9.5" style="95" customWidth="1"/>
    <col min="5872" max="5872" width="7.375" style="95" customWidth="1"/>
    <col min="5873" max="5873" width="12.625" style="95" customWidth="1"/>
    <col min="5874" max="6120" width="9" style="95"/>
    <col min="6121" max="6121" width="25.5" style="95" customWidth="1"/>
    <col min="6122" max="6122" width="8.5" style="95" customWidth="1"/>
    <col min="6123" max="6123" width="9.5" style="95" customWidth="1"/>
    <col min="6124" max="6124" width="6.75" style="95" customWidth="1"/>
    <col min="6125" max="6125" width="22.25" style="95" customWidth="1"/>
    <col min="6126" max="6127" width="9.5" style="95" customWidth="1"/>
    <col min="6128" max="6128" width="7.375" style="95" customWidth="1"/>
    <col min="6129" max="6129" width="12.625" style="95" customWidth="1"/>
    <col min="6130" max="6376" width="9" style="95"/>
    <col min="6377" max="6377" width="25.5" style="95" customWidth="1"/>
    <col min="6378" max="6378" width="8.5" style="95" customWidth="1"/>
    <col min="6379" max="6379" width="9.5" style="95" customWidth="1"/>
    <col min="6380" max="6380" width="6.75" style="95" customWidth="1"/>
    <col min="6381" max="6381" width="22.25" style="95" customWidth="1"/>
    <col min="6382" max="6383" width="9.5" style="95" customWidth="1"/>
    <col min="6384" max="6384" width="7.375" style="95" customWidth="1"/>
    <col min="6385" max="6385" width="12.625" style="95" customWidth="1"/>
    <col min="6386" max="6632" width="9" style="95"/>
    <col min="6633" max="6633" width="25.5" style="95" customWidth="1"/>
    <col min="6634" max="6634" width="8.5" style="95" customWidth="1"/>
    <col min="6635" max="6635" width="9.5" style="95" customWidth="1"/>
    <col min="6636" max="6636" width="6.75" style="95" customWidth="1"/>
    <col min="6637" max="6637" width="22.25" style="95" customWidth="1"/>
    <col min="6638" max="6639" width="9.5" style="95" customWidth="1"/>
    <col min="6640" max="6640" width="7.375" style="95" customWidth="1"/>
    <col min="6641" max="6641" width="12.625" style="95" customWidth="1"/>
    <col min="6642" max="6888" width="9" style="95"/>
    <col min="6889" max="6889" width="25.5" style="95" customWidth="1"/>
    <col min="6890" max="6890" width="8.5" style="95" customWidth="1"/>
    <col min="6891" max="6891" width="9.5" style="95" customWidth="1"/>
    <col min="6892" max="6892" width="6.75" style="95" customWidth="1"/>
    <col min="6893" max="6893" width="22.25" style="95" customWidth="1"/>
    <col min="6894" max="6895" width="9.5" style="95" customWidth="1"/>
    <col min="6896" max="6896" width="7.375" style="95" customWidth="1"/>
    <col min="6897" max="6897" width="12.625" style="95" customWidth="1"/>
    <col min="6898" max="7144" width="9" style="95"/>
    <col min="7145" max="7145" width="25.5" style="95" customWidth="1"/>
    <col min="7146" max="7146" width="8.5" style="95" customWidth="1"/>
    <col min="7147" max="7147" width="9.5" style="95" customWidth="1"/>
    <col min="7148" max="7148" width="6.75" style="95" customWidth="1"/>
    <col min="7149" max="7149" width="22.25" style="95" customWidth="1"/>
    <col min="7150" max="7151" width="9.5" style="95" customWidth="1"/>
    <col min="7152" max="7152" width="7.375" style="95" customWidth="1"/>
    <col min="7153" max="7153" width="12.625" style="95" customWidth="1"/>
    <col min="7154" max="7400" width="9" style="95"/>
    <col min="7401" max="7401" width="25.5" style="95" customWidth="1"/>
    <col min="7402" max="7402" width="8.5" style="95" customWidth="1"/>
    <col min="7403" max="7403" width="9.5" style="95" customWidth="1"/>
    <col min="7404" max="7404" width="6.75" style="95" customWidth="1"/>
    <col min="7405" max="7405" width="22.25" style="95" customWidth="1"/>
    <col min="7406" max="7407" width="9.5" style="95" customWidth="1"/>
    <col min="7408" max="7408" width="7.375" style="95" customWidth="1"/>
    <col min="7409" max="7409" width="12.625" style="95" customWidth="1"/>
    <col min="7410" max="7656" width="9" style="95"/>
    <col min="7657" max="7657" width="25.5" style="95" customWidth="1"/>
    <col min="7658" max="7658" width="8.5" style="95" customWidth="1"/>
    <col min="7659" max="7659" width="9.5" style="95" customWidth="1"/>
    <col min="7660" max="7660" width="6.75" style="95" customWidth="1"/>
    <col min="7661" max="7661" width="22.25" style="95" customWidth="1"/>
    <col min="7662" max="7663" width="9.5" style="95" customWidth="1"/>
    <col min="7664" max="7664" width="7.375" style="95" customWidth="1"/>
    <col min="7665" max="7665" width="12.625" style="95" customWidth="1"/>
    <col min="7666" max="7912" width="9" style="95"/>
    <col min="7913" max="7913" width="25.5" style="95" customWidth="1"/>
    <col min="7914" max="7914" width="8.5" style="95" customWidth="1"/>
    <col min="7915" max="7915" width="9.5" style="95" customWidth="1"/>
    <col min="7916" max="7916" width="6.75" style="95" customWidth="1"/>
    <col min="7917" max="7917" width="22.25" style="95" customWidth="1"/>
    <col min="7918" max="7919" width="9.5" style="95" customWidth="1"/>
    <col min="7920" max="7920" width="7.375" style="95" customWidth="1"/>
    <col min="7921" max="7921" width="12.625" style="95" customWidth="1"/>
    <col min="7922" max="8168" width="9" style="95"/>
    <col min="8169" max="8169" width="25.5" style="95" customWidth="1"/>
    <col min="8170" max="8170" width="8.5" style="95" customWidth="1"/>
    <col min="8171" max="8171" width="9.5" style="95" customWidth="1"/>
    <col min="8172" max="8172" width="6.75" style="95" customWidth="1"/>
    <col min="8173" max="8173" width="22.25" style="95" customWidth="1"/>
    <col min="8174" max="8175" width="9.5" style="95" customWidth="1"/>
    <col min="8176" max="8176" width="7.375" style="95" customWidth="1"/>
    <col min="8177" max="8177" width="12.625" style="95" customWidth="1"/>
    <col min="8178" max="8424" width="9" style="95"/>
    <col min="8425" max="8425" width="25.5" style="95" customWidth="1"/>
    <col min="8426" max="8426" width="8.5" style="95" customWidth="1"/>
    <col min="8427" max="8427" width="9.5" style="95" customWidth="1"/>
    <col min="8428" max="8428" width="6.75" style="95" customWidth="1"/>
    <col min="8429" max="8429" width="22.25" style="95" customWidth="1"/>
    <col min="8430" max="8431" width="9.5" style="95" customWidth="1"/>
    <col min="8432" max="8432" width="7.375" style="95" customWidth="1"/>
    <col min="8433" max="8433" width="12.625" style="95" customWidth="1"/>
    <col min="8434" max="8680" width="9" style="95"/>
    <col min="8681" max="8681" width="25.5" style="95" customWidth="1"/>
    <col min="8682" max="8682" width="8.5" style="95" customWidth="1"/>
    <col min="8683" max="8683" width="9.5" style="95" customWidth="1"/>
    <col min="8684" max="8684" width="6.75" style="95" customWidth="1"/>
    <col min="8685" max="8685" width="22.25" style="95" customWidth="1"/>
    <col min="8686" max="8687" width="9.5" style="95" customWidth="1"/>
    <col min="8688" max="8688" width="7.375" style="95" customWidth="1"/>
    <col min="8689" max="8689" width="12.625" style="95" customWidth="1"/>
    <col min="8690" max="8936" width="9" style="95"/>
    <col min="8937" max="8937" width="25.5" style="95" customWidth="1"/>
    <col min="8938" max="8938" width="8.5" style="95" customWidth="1"/>
    <col min="8939" max="8939" width="9.5" style="95" customWidth="1"/>
    <col min="8940" max="8940" width="6.75" style="95" customWidth="1"/>
    <col min="8941" max="8941" width="22.25" style="95" customWidth="1"/>
    <col min="8942" max="8943" width="9.5" style="95" customWidth="1"/>
    <col min="8944" max="8944" width="7.375" style="95" customWidth="1"/>
    <col min="8945" max="8945" width="12.625" style="95" customWidth="1"/>
    <col min="8946" max="9192" width="9" style="95"/>
    <col min="9193" max="9193" width="25.5" style="95" customWidth="1"/>
    <col min="9194" max="9194" width="8.5" style="95" customWidth="1"/>
    <col min="9195" max="9195" width="9.5" style="95" customWidth="1"/>
    <col min="9196" max="9196" width="6.75" style="95" customWidth="1"/>
    <col min="9197" max="9197" width="22.25" style="95" customWidth="1"/>
    <col min="9198" max="9199" width="9.5" style="95" customWidth="1"/>
    <col min="9200" max="9200" width="7.375" style="95" customWidth="1"/>
    <col min="9201" max="9201" width="12.625" style="95" customWidth="1"/>
    <col min="9202" max="9448" width="9" style="95"/>
    <col min="9449" max="9449" width="25.5" style="95" customWidth="1"/>
    <col min="9450" max="9450" width="8.5" style="95" customWidth="1"/>
    <col min="9451" max="9451" width="9.5" style="95" customWidth="1"/>
    <col min="9452" max="9452" width="6.75" style="95" customWidth="1"/>
    <col min="9453" max="9453" width="22.25" style="95" customWidth="1"/>
    <col min="9454" max="9455" width="9.5" style="95" customWidth="1"/>
    <col min="9456" max="9456" width="7.375" style="95" customWidth="1"/>
    <col min="9457" max="9457" width="12.625" style="95" customWidth="1"/>
    <col min="9458" max="9704" width="9" style="95"/>
    <col min="9705" max="9705" width="25.5" style="95" customWidth="1"/>
    <col min="9706" max="9706" width="8.5" style="95" customWidth="1"/>
    <col min="9707" max="9707" width="9.5" style="95" customWidth="1"/>
    <col min="9708" max="9708" width="6.75" style="95" customWidth="1"/>
    <col min="9709" max="9709" width="22.25" style="95" customWidth="1"/>
    <col min="9710" max="9711" width="9.5" style="95" customWidth="1"/>
    <col min="9712" max="9712" width="7.375" style="95" customWidth="1"/>
    <col min="9713" max="9713" width="12.625" style="95" customWidth="1"/>
    <col min="9714" max="9960" width="9" style="95"/>
    <col min="9961" max="9961" width="25.5" style="95" customWidth="1"/>
    <col min="9962" max="9962" width="8.5" style="95" customWidth="1"/>
    <col min="9963" max="9963" width="9.5" style="95" customWidth="1"/>
    <col min="9964" max="9964" width="6.75" style="95" customWidth="1"/>
    <col min="9965" max="9965" width="22.25" style="95" customWidth="1"/>
    <col min="9966" max="9967" width="9.5" style="95" customWidth="1"/>
    <col min="9968" max="9968" width="7.375" style="95" customWidth="1"/>
    <col min="9969" max="9969" width="12.625" style="95" customWidth="1"/>
    <col min="9970" max="10216" width="9" style="95"/>
    <col min="10217" max="10217" width="25.5" style="95" customWidth="1"/>
    <col min="10218" max="10218" width="8.5" style="95" customWidth="1"/>
    <col min="10219" max="10219" width="9.5" style="95" customWidth="1"/>
    <col min="10220" max="10220" width="6.75" style="95" customWidth="1"/>
    <col min="10221" max="10221" width="22.25" style="95" customWidth="1"/>
    <col min="10222" max="10223" width="9.5" style="95" customWidth="1"/>
    <col min="10224" max="10224" width="7.375" style="95" customWidth="1"/>
    <col min="10225" max="10225" width="12.625" style="95" customWidth="1"/>
    <col min="10226" max="10472" width="9" style="95"/>
    <col min="10473" max="10473" width="25.5" style="95" customWidth="1"/>
    <col min="10474" max="10474" width="8.5" style="95" customWidth="1"/>
    <col min="10475" max="10475" width="9.5" style="95" customWidth="1"/>
    <col min="10476" max="10476" width="6.75" style="95" customWidth="1"/>
    <col min="10477" max="10477" width="22.25" style="95" customWidth="1"/>
    <col min="10478" max="10479" width="9.5" style="95" customWidth="1"/>
    <col min="10480" max="10480" width="7.375" style="95" customWidth="1"/>
    <col min="10481" max="10481" width="12.625" style="95" customWidth="1"/>
    <col min="10482" max="10728" width="9" style="95"/>
    <col min="10729" max="10729" width="25.5" style="95" customWidth="1"/>
    <col min="10730" max="10730" width="8.5" style="95" customWidth="1"/>
    <col min="10731" max="10731" width="9.5" style="95" customWidth="1"/>
    <col min="10732" max="10732" width="6.75" style="95" customWidth="1"/>
    <col min="10733" max="10733" width="22.25" style="95" customWidth="1"/>
    <col min="10734" max="10735" width="9.5" style="95" customWidth="1"/>
    <col min="10736" max="10736" width="7.375" style="95" customWidth="1"/>
    <col min="10737" max="10737" width="12.625" style="95" customWidth="1"/>
    <col min="10738" max="10984" width="9" style="95"/>
    <col min="10985" max="10985" width="25.5" style="95" customWidth="1"/>
    <col min="10986" max="10986" width="8.5" style="95" customWidth="1"/>
    <col min="10987" max="10987" width="9.5" style="95" customWidth="1"/>
    <col min="10988" max="10988" width="6.75" style="95" customWidth="1"/>
    <col min="10989" max="10989" width="22.25" style="95" customWidth="1"/>
    <col min="10990" max="10991" width="9.5" style="95" customWidth="1"/>
    <col min="10992" max="10992" width="7.375" style="95" customWidth="1"/>
    <col min="10993" max="10993" width="12.625" style="95" customWidth="1"/>
    <col min="10994" max="11240" width="9" style="95"/>
    <col min="11241" max="11241" width="25.5" style="95" customWidth="1"/>
    <col min="11242" max="11242" width="8.5" style="95" customWidth="1"/>
    <col min="11243" max="11243" width="9.5" style="95" customWidth="1"/>
    <col min="11244" max="11244" width="6.75" style="95" customWidth="1"/>
    <col min="11245" max="11245" width="22.25" style="95" customWidth="1"/>
    <col min="11246" max="11247" width="9.5" style="95" customWidth="1"/>
    <col min="11248" max="11248" width="7.375" style="95" customWidth="1"/>
    <col min="11249" max="11249" width="12.625" style="95" customWidth="1"/>
    <col min="11250" max="11496" width="9" style="95"/>
    <col min="11497" max="11497" width="25.5" style="95" customWidth="1"/>
    <col min="11498" max="11498" width="8.5" style="95" customWidth="1"/>
    <col min="11499" max="11499" width="9.5" style="95" customWidth="1"/>
    <col min="11500" max="11500" width="6.75" style="95" customWidth="1"/>
    <col min="11501" max="11501" width="22.25" style="95" customWidth="1"/>
    <col min="11502" max="11503" width="9.5" style="95" customWidth="1"/>
    <col min="11504" max="11504" width="7.375" style="95" customWidth="1"/>
    <col min="11505" max="11505" width="12.625" style="95" customWidth="1"/>
    <col min="11506" max="11752" width="9" style="95"/>
    <col min="11753" max="11753" width="25.5" style="95" customWidth="1"/>
    <col min="11754" max="11754" width="8.5" style="95" customWidth="1"/>
    <col min="11755" max="11755" width="9.5" style="95" customWidth="1"/>
    <col min="11756" max="11756" width="6.75" style="95" customWidth="1"/>
    <col min="11757" max="11757" width="22.25" style="95" customWidth="1"/>
    <col min="11758" max="11759" width="9.5" style="95" customWidth="1"/>
    <col min="11760" max="11760" width="7.375" style="95" customWidth="1"/>
    <col min="11761" max="11761" width="12.625" style="95" customWidth="1"/>
    <col min="11762" max="12008" width="9" style="95"/>
    <col min="12009" max="12009" width="25.5" style="95" customWidth="1"/>
    <col min="12010" max="12010" width="8.5" style="95" customWidth="1"/>
    <col min="12011" max="12011" width="9.5" style="95" customWidth="1"/>
    <col min="12012" max="12012" width="6.75" style="95" customWidth="1"/>
    <col min="12013" max="12013" width="22.25" style="95" customWidth="1"/>
    <col min="12014" max="12015" width="9.5" style="95" customWidth="1"/>
    <col min="12016" max="12016" width="7.375" style="95" customWidth="1"/>
    <col min="12017" max="12017" width="12.625" style="95" customWidth="1"/>
    <col min="12018" max="12264" width="9" style="95"/>
    <col min="12265" max="12265" width="25.5" style="95" customWidth="1"/>
    <col min="12266" max="12266" width="8.5" style="95" customWidth="1"/>
    <col min="12267" max="12267" width="9.5" style="95" customWidth="1"/>
    <col min="12268" max="12268" width="6.75" style="95" customWidth="1"/>
    <col min="12269" max="12269" width="22.25" style="95" customWidth="1"/>
    <col min="12270" max="12271" width="9.5" style="95" customWidth="1"/>
    <col min="12272" max="12272" width="7.375" style="95" customWidth="1"/>
    <col min="12273" max="12273" width="12.625" style="95" customWidth="1"/>
    <col min="12274" max="12520" width="9" style="95"/>
    <col min="12521" max="12521" width="25.5" style="95" customWidth="1"/>
    <col min="12522" max="12522" width="8.5" style="95" customWidth="1"/>
    <col min="12523" max="12523" width="9.5" style="95" customWidth="1"/>
    <col min="12524" max="12524" width="6.75" style="95" customWidth="1"/>
    <col min="12525" max="12525" width="22.25" style="95" customWidth="1"/>
    <col min="12526" max="12527" width="9.5" style="95" customWidth="1"/>
    <col min="12528" max="12528" width="7.375" style="95" customWidth="1"/>
    <col min="12529" max="12529" width="12.625" style="95" customWidth="1"/>
    <col min="12530" max="12776" width="9" style="95"/>
    <col min="12777" max="12777" width="25.5" style="95" customWidth="1"/>
    <col min="12778" max="12778" width="8.5" style="95" customWidth="1"/>
    <col min="12779" max="12779" width="9.5" style="95" customWidth="1"/>
    <col min="12780" max="12780" width="6.75" style="95" customWidth="1"/>
    <col min="12781" max="12781" width="22.25" style="95" customWidth="1"/>
    <col min="12782" max="12783" width="9.5" style="95" customWidth="1"/>
    <col min="12784" max="12784" width="7.375" style="95" customWidth="1"/>
    <col min="12785" max="12785" width="12.625" style="95" customWidth="1"/>
    <col min="12786" max="13032" width="9" style="95"/>
    <col min="13033" max="13033" width="25.5" style="95" customWidth="1"/>
    <col min="13034" max="13034" width="8.5" style="95" customWidth="1"/>
    <col min="13035" max="13035" width="9.5" style="95" customWidth="1"/>
    <col min="13036" max="13036" width="6.75" style="95" customWidth="1"/>
    <col min="13037" max="13037" width="22.25" style="95" customWidth="1"/>
    <col min="13038" max="13039" width="9.5" style="95" customWidth="1"/>
    <col min="13040" max="13040" width="7.375" style="95" customWidth="1"/>
    <col min="13041" max="13041" width="12.625" style="95" customWidth="1"/>
    <col min="13042" max="13288" width="9" style="95"/>
    <col min="13289" max="13289" width="25.5" style="95" customWidth="1"/>
    <col min="13290" max="13290" width="8.5" style="95" customWidth="1"/>
    <col min="13291" max="13291" width="9.5" style="95" customWidth="1"/>
    <col min="13292" max="13292" width="6.75" style="95" customWidth="1"/>
    <col min="13293" max="13293" width="22.25" style="95" customWidth="1"/>
    <col min="13294" max="13295" width="9.5" style="95" customWidth="1"/>
    <col min="13296" max="13296" width="7.375" style="95" customWidth="1"/>
    <col min="13297" max="13297" width="12.625" style="95" customWidth="1"/>
    <col min="13298" max="13544" width="9" style="95"/>
    <col min="13545" max="13545" width="25.5" style="95" customWidth="1"/>
    <col min="13546" max="13546" width="8.5" style="95" customWidth="1"/>
    <col min="13547" max="13547" width="9.5" style="95" customWidth="1"/>
    <col min="13548" max="13548" width="6.75" style="95" customWidth="1"/>
    <col min="13549" max="13549" width="22.25" style="95" customWidth="1"/>
    <col min="13550" max="13551" width="9.5" style="95" customWidth="1"/>
    <col min="13552" max="13552" width="7.375" style="95" customWidth="1"/>
    <col min="13553" max="13553" width="12.625" style="95" customWidth="1"/>
    <col min="13554" max="13800" width="9" style="95"/>
    <col min="13801" max="13801" width="25.5" style="95" customWidth="1"/>
    <col min="13802" max="13802" width="8.5" style="95" customWidth="1"/>
    <col min="13803" max="13803" width="9.5" style="95" customWidth="1"/>
    <col min="13804" max="13804" width="6.75" style="95" customWidth="1"/>
    <col min="13805" max="13805" width="22.25" style="95" customWidth="1"/>
    <col min="13806" max="13807" width="9.5" style="95" customWidth="1"/>
    <col min="13808" max="13808" width="7.375" style="95" customWidth="1"/>
    <col min="13809" max="13809" width="12.625" style="95" customWidth="1"/>
    <col min="13810" max="14056" width="9" style="95"/>
    <col min="14057" max="14057" width="25.5" style="95" customWidth="1"/>
    <col min="14058" max="14058" width="8.5" style="95" customWidth="1"/>
    <col min="14059" max="14059" width="9.5" style="95" customWidth="1"/>
    <col min="14060" max="14060" width="6.75" style="95" customWidth="1"/>
    <col min="14061" max="14061" width="22.25" style="95" customWidth="1"/>
    <col min="14062" max="14063" width="9.5" style="95" customWidth="1"/>
    <col min="14064" max="14064" width="7.375" style="95" customWidth="1"/>
    <col min="14065" max="14065" width="12.625" style="95" customWidth="1"/>
    <col min="14066" max="14312" width="9" style="95"/>
    <col min="14313" max="14313" width="25.5" style="95" customWidth="1"/>
    <col min="14314" max="14314" width="8.5" style="95" customWidth="1"/>
    <col min="14315" max="14315" width="9.5" style="95" customWidth="1"/>
    <col min="14316" max="14316" width="6.75" style="95" customWidth="1"/>
    <col min="14317" max="14317" width="22.25" style="95" customWidth="1"/>
    <col min="14318" max="14319" width="9.5" style="95" customWidth="1"/>
    <col min="14320" max="14320" width="7.375" style="95" customWidth="1"/>
    <col min="14321" max="14321" width="12.625" style="95" customWidth="1"/>
    <col min="14322" max="14568" width="9" style="95"/>
    <col min="14569" max="14569" width="25.5" style="95" customWidth="1"/>
    <col min="14570" max="14570" width="8.5" style="95" customWidth="1"/>
    <col min="14571" max="14571" width="9.5" style="95" customWidth="1"/>
    <col min="14572" max="14572" width="6.75" style="95" customWidth="1"/>
    <col min="14573" max="14573" width="22.25" style="95" customWidth="1"/>
    <col min="14574" max="14575" width="9.5" style="95" customWidth="1"/>
    <col min="14576" max="14576" width="7.375" style="95" customWidth="1"/>
    <col min="14577" max="14577" width="12.625" style="95" customWidth="1"/>
    <col min="14578" max="14824" width="9" style="95"/>
    <col min="14825" max="14825" width="25.5" style="95" customWidth="1"/>
    <col min="14826" max="14826" width="8.5" style="95" customWidth="1"/>
    <col min="14827" max="14827" width="9.5" style="95" customWidth="1"/>
    <col min="14828" max="14828" width="6.75" style="95" customWidth="1"/>
    <col min="14829" max="14829" width="22.25" style="95" customWidth="1"/>
    <col min="14830" max="14831" width="9.5" style="95" customWidth="1"/>
    <col min="14832" max="14832" width="7.375" style="95" customWidth="1"/>
    <col min="14833" max="14833" width="12.625" style="95" customWidth="1"/>
    <col min="14834" max="15080" width="9" style="95"/>
    <col min="15081" max="15081" width="25.5" style="95" customWidth="1"/>
    <col min="15082" max="15082" width="8.5" style="95" customWidth="1"/>
    <col min="15083" max="15083" width="9.5" style="95" customWidth="1"/>
    <col min="15084" max="15084" width="6.75" style="95" customWidth="1"/>
    <col min="15085" max="15085" width="22.25" style="95" customWidth="1"/>
    <col min="15086" max="15087" width="9.5" style="95" customWidth="1"/>
    <col min="15088" max="15088" width="7.375" style="95" customWidth="1"/>
    <col min="15089" max="15089" width="12.625" style="95" customWidth="1"/>
    <col min="15090" max="15336" width="9" style="95"/>
    <col min="15337" max="15337" width="25.5" style="95" customWidth="1"/>
    <col min="15338" max="15338" width="8.5" style="95" customWidth="1"/>
    <col min="15339" max="15339" width="9.5" style="95" customWidth="1"/>
    <col min="15340" max="15340" width="6.75" style="95" customWidth="1"/>
    <col min="15341" max="15341" width="22.25" style="95" customWidth="1"/>
    <col min="15342" max="15343" width="9.5" style="95" customWidth="1"/>
    <col min="15344" max="15344" width="7.375" style="95" customWidth="1"/>
    <col min="15345" max="15345" width="12.625" style="95" customWidth="1"/>
    <col min="15346" max="15592" width="9" style="95"/>
    <col min="15593" max="15593" width="25.5" style="95" customWidth="1"/>
    <col min="15594" max="15594" width="8.5" style="95" customWidth="1"/>
    <col min="15595" max="15595" width="9.5" style="95" customWidth="1"/>
    <col min="15596" max="15596" width="6.75" style="95" customWidth="1"/>
    <col min="15597" max="15597" width="22.25" style="95" customWidth="1"/>
    <col min="15598" max="15599" width="9.5" style="95" customWidth="1"/>
    <col min="15600" max="15600" width="7.375" style="95" customWidth="1"/>
    <col min="15601" max="15601" width="12.625" style="95" customWidth="1"/>
    <col min="15602" max="15848" width="9" style="95"/>
    <col min="15849" max="15849" width="25.5" style="95" customWidth="1"/>
    <col min="15850" max="15850" width="8.5" style="95" customWidth="1"/>
    <col min="15851" max="15851" width="9.5" style="95" customWidth="1"/>
    <col min="15852" max="15852" width="6.75" style="95" customWidth="1"/>
    <col min="15853" max="15853" width="22.25" style="95" customWidth="1"/>
    <col min="15854" max="15855" width="9.5" style="95" customWidth="1"/>
    <col min="15856" max="15856" width="7.375" style="95" customWidth="1"/>
    <col min="15857" max="15857" width="12.625" style="95" customWidth="1"/>
    <col min="15858" max="16104" width="9" style="95"/>
    <col min="16105" max="16105" width="25.5" style="95" customWidth="1"/>
    <col min="16106" max="16106" width="8.5" style="95" customWidth="1"/>
    <col min="16107" max="16107" width="9.5" style="95" customWidth="1"/>
    <col min="16108" max="16108" width="6.75" style="95" customWidth="1"/>
    <col min="16109" max="16109" width="22.25" style="95" customWidth="1"/>
    <col min="16110" max="16111" width="9.5" style="95" customWidth="1"/>
    <col min="16112" max="16112" width="7.375" style="95" customWidth="1"/>
    <col min="16113" max="16113" width="12.625" style="95" customWidth="1"/>
    <col min="16114" max="16384" width="9" style="95"/>
  </cols>
  <sheetData>
    <row r="1" ht="24" spans="1:12">
      <c r="A1" s="96" t="s">
        <v>109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94" customFormat="1" ht="18.75" customHeight="1" spans="1:12">
      <c r="A2" s="81"/>
      <c r="B2" s="82"/>
      <c r="C2" s="82"/>
      <c r="D2" s="97"/>
      <c r="E2" s="97"/>
      <c r="F2" s="97"/>
      <c r="G2" s="97"/>
      <c r="H2" s="98"/>
      <c r="I2" s="98"/>
      <c r="J2" s="120" t="s">
        <v>15</v>
      </c>
      <c r="K2" s="120"/>
      <c r="L2" s="120"/>
    </row>
    <row r="3" ht="20.25" customHeight="1" spans="1:12">
      <c r="A3" s="99" t="s">
        <v>16</v>
      </c>
      <c r="B3" s="99"/>
      <c r="C3" s="99"/>
      <c r="D3" s="99"/>
      <c r="E3" s="99"/>
      <c r="F3" s="99"/>
      <c r="G3" s="99" t="s">
        <v>17</v>
      </c>
      <c r="H3" s="99"/>
      <c r="I3" s="99"/>
      <c r="J3" s="99"/>
      <c r="K3" s="99"/>
      <c r="L3" s="99"/>
    </row>
    <row r="4" ht="20.25" customHeight="1" spans="1:12">
      <c r="A4" s="100" t="s">
        <v>18</v>
      </c>
      <c r="B4" s="101" t="s">
        <v>94</v>
      </c>
      <c r="C4" s="101" t="s">
        <v>95</v>
      </c>
      <c r="D4" s="101" t="s">
        <v>19</v>
      </c>
      <c r="E4" s="101" t="s">
        <v>20</v>
      </c>
      <c r="F4" s="101" t="s">
        <v>105</v>
      </c>
      <c r="G4" s="100" t="s">
        <v>18</v>
      </c>
      <c r="H4" s="101" t="s">
        <v>94</v>
      </c>
      <c r="I4" s="101" t="s">
        <v>95</v>
      </c>
      <c r="J4" s="101" t="s">
        <v>19</v>
      </c>
      <c r="K4" s="101" t="s">
        <v>20</v>
      </c>
      <c r="L4" s="101" t="s">
        <v>105</v>
      </c>
    </row>
    <row r="5" ht="20.25" customHeight="1" spans="1:14">
      <c r="A5" s="102" t="s">
        <v>22</v>
      </c>
      <c r="B5" s="103">
        <f>B6+B12</f>
        <v>0</v>
      </c>
      <c r="C5" s="103">
        <f>C6+C12</f>
        <v>0</v>
      </c>
      <c r="D5" s="103">
        <f>D6+D12</f>
        <v>0</v>
      </c>
      <c r="E5" s="103"/>
      <c r="F5" s="104"/>
      <c r="G5" s="102" t="s">
        <v>22</v>
      </c>
      <c r="H5" s="105">
        <f>H6+H11</f>
        <v>0</v>
      </c>
      <c r="I5" s="105">
        <f>I6+I11</f>
        <v>0</v>
      </c>
      <c r="J5" s="105">
        <f>J6+J11</f>
        <v>0</v>
      </c>
      <c r="K5" s="105"/>
      <c r="L5" s="104"/>
      <c r="M5" s="95">
        <v>41630</v>
      </c>
      <c r="N5" s="95">
        <v>41630</v>
      </c>
    </row>
    <row r="6" ht="20.25" customHeight="1" spans="1:14">
      <c r="A6" s="106" t="s">
        <v>110</v>
      </c>
      <c r="B6" s="103"/>
      <c r="C6" s="103"/>
      <c r="D6" s="103"/>
      <c r="E6" s="103"/>
      <c r="F6" s="104"/>
      <c r="G6" s="107" t="s">
        <v>111</v>
      </c>
      <c r="H6" s="105"/>
      <c r="I6" s="105"/>
      <c r="J6" s="105"/>
      <c r="K6" s="105"/>
      <c r="L6" s="104"/>
      <c r="N6" s="95">
        <v>83</v>
      </c>
    </row>
    <row r="7" ht="20.25" customHeight="1" spans="1:12">
      <c r="A7" s="108"/>
      <c r="B7" s="109"/>
      <c r="C7" s="109"/>
      <c r="D7" s="109"/>
      <c r="E7" s="109"/>
      <c r="F7" s="110"/>
      <c r="G7" s="108"/>
      <c r="H7" s="111"/>
      <c r="I7" s="111"/>
      <c r="J7" s="111"/>
      <c r="K7" s="111"/>
      <c r="L7" s="110"/>
    </row>
    <row r="8" ht="20.25" customHeight="1" spans="1:12">
      <c r="A8" s="112"/>
      <c r="B8" s="109"/>
      <c r="C8" s="109"/>
      <c r="D8" s="109"/>
      <c r="E8" s="109"/>
      <c r="F8" s="110"/>
      <c r="G8" s="108"/>
      <c r="H8" s="111"/>
      <c r="I8" s="111"/>
      <c r="J8" s="111"/>
      <c r="K8" s="111"/>
      <c r="L8" s="110"/>
    </row>
    <row r="9" ht="20.25" customHeight="1" spans="1:12">
      <c r="A9" s="112"/>
      <c r="B9" s="109"/>
      <c r="C9" s="109"/>
      <c r="D9" s="109"/>
      <c r="E9" s="109"/>
      <c r="F9" s="110"/>
      <c r="G9" s="108"/>
      <c r="H9" s="111"/>
      <c r="I9" s="111"/>
      <c r="J9" s="111"/>
      <c r="K9" s="111"/>
      <c r="L9" s="110"/>
    </row>
    <row r="10" ht="20.25" customHeight="1" spans="1:12">
      <c r="A10" s="112"/>
      <c r="B10" s="109"/>
      <c r="C10" s="109"/>
      <c r="D10" s="109"/>
      <c r="E10" s="109"/>
      <c r="F10" s="110"/>
      <c r="G10" s="108"/>
      <c r="H10" s="111"/>
      <c r="I10" s="111"/>
      <c r="J10" s="111"/>
      <c r="K10" s="111"/>
      <c r="L10" s="110"/>
    </row>
    <row r="11" ht="20.25" customHeight="1" spans="1:12">
      <c r="A11" s="112"/>
      <c r="B11" s="109"/>
      <c r="C11" s="109"/>
      <c r="D11" s="109"/>
      <c r="E11" s="109"/>
      <c r="F11" s="110"/>
      <c r="G11" s="113" t="s">
        <v>81</v>
      </c>
      <c r="H11" s="114"/>
      <c r="I11" s="114"/>
      <c r="J11" s="114"/>
      <c r="K11" s="114"/>
      <c r="L11" s="104"/>
    </row>
    <row r="12" ht="20.25" customHeight="1" spans="1:14">
      <c r="A12" s="113" t="s">
        <v>78</v>
      </c>
      <c r="B12" s="103">
        <f>B13+B15</f>
        <v>0</v>
      </c>
      <c r="C12" s="103">
        <f>C13+C15</f>
        <v>0</v>
      </c>
      <c r="D12" s="103">
        <f>D13+D15</f>
        <v>0</v>
      </c>
      <c r="E12" s="103"/>
      <c r="F12" s="104">
        <v>0</v>
      </c>
      <c r="G12" s="115" t="s">
        <v>83</v>
      </c>
      <c r="H12" s="116"/>
      <c r="I12" s="116"/>
      <c r="J12" s="116"/>
      <c r="K12" s="116"/>
      <c r="L12" s="110"/>
      <c r="N12" s="95">
        <v>41547</v>
      </c>
    </row>
    <row r="13" ht="20.25" customHeight="1" spans="1:14">
      <c r="A13" s="117" t="s">
        <v>79</v>
      </c>
      <c r="B13" s="109">
        <f>SUM(B14:B14)</f>
        <v>0</v>
      </c>
      <c r="C13" s="109">
        <f>SUM(C14:C14)</f>
        <v>0</v>
      </c>
      <c r="D13" s="109">
        <f>SUM(D14:D14)</f>
        <v>0</v>
      </c>
      <c r="E13" s="109"/>
      <c r="F13" s="110"/>
      <c r="G13" s="108" t="s">
        <v>85</v>
      </c>
      <c r="H13" s="116"/>
      <c r="I13" s="116"/>
      <c r="J13" s="116"/>
      <c r="K13" s="116"/>
      <c r="L13" s="110"/>
      <c r="N13" s="95">
        <v>0</v>
      </c>
    </row>
    <row r="14" ht="20.25" customHeight="1" spans="1:12">
      <c r="A14" s="108" t="s">
        <v>84</v>
      </c>
      <c r="B14" s="109"/>
      <c r="C14" s="109"/>
      <c r="D14" s="109"/>
      <c r="E14" s="109"/>
      <c r="F14" s="110"/>
      <c r="G14" s="115" t="s">
        <v>106</v>
      </c>
      <c r="H14" s="116"/>
      <c r="I14" s="116"/>
      <c r="J14" s="116"/>
      <c r="K14" s="116"/>
      <c r="L14" s="110"/>
    </row>
    <row r="15" ht="20.25" customHeight="1" spans="1:14">
      <c r="A15" s="115" t="s">
        <v>90</v>
      </c>
      <c r="B15" s="109"/>
      <c r="C15" s="109"/>
      <c r="D15" s="109"/>
      <c r="E15" s="109"/>
      <c r="F15" s="110"/>
      <c r="G15" s="115" t="s">
        <v>92</v>
      </c>
      <c r="H15" s="116"/>
      <c r="I15" s="116"/>
      <c r="J15" s="116"/>
      <c r="K15" s="116"/>
      <c r="L15" s="104"/>
      <c r="N15" s="95">
        <v>40000</v>
      </c>
    </row>
    <row r="16" ht="20.25" customHeight="1" spans="1:14">
      <c r="A16" s="118" t="s">
        <v>108</v>
      </c>
      <c r="N16" s="95">
        <v>1547</v>
      </c>
    </row>
    <row r="17" ht="20.25" customHeight="1" spans="4:13">
      <c r="D17" s="119"/>
      <c r="E17" s="119"/>
      <c r="M17" s="95">
        <v>1630</v>
      </c>
    </row>
    <row r="18" spans="2:3">
      <c r="B18" s="119"/>
      <c r="C18" s="119"/>
    </row>
    <row r="19" spans="8:11">
      <c r="H19" s="119"/>
      <c r="I19" s="119"/>
      <c r="J19" s="119"/>
      <c r="K19" s="119"/>
    </row>
    <row r="20" spans="4:5">
      <c r="D20" s="119"/>
      <c r="E20" s="119"/>
    </row>
    <row r="21" spans="4:5">
      <c r="D21" s="119"/>
      <c r="E21" s="119"/>
    </row>
    <row r="24" spans="4:5">
      <c r="D24" s="119"/>
      <c r="E24" s="119"/>
    </row>
  </sheetData>
  <mergeCells count="5">
    <mergeCell ref="A1:L1"/>
    <mergeCell ref="D2:G2"/>
    <mergeCell ref="J2:L2"/>
    <mergeCell ref="A3:F3"/>
    <mergeCell ref="G3:L3"/>
  </mergeCells>
  <printOptions horizontalCentered="1"/>
  <pageMargins left="0.511811023622047" right="0.708661417322835" top="0.748031496062992" bottom="0.748031496062992" header="0.31496062992126" footer="0.31496062992126"/>
  <pageSetup paperSize="9" orientation="landscape"/>
  <headerFooter alignWithMargins="0">
    <oddFooter>&amp;C第 &amp;P+5页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Zeros="0" workbookViewId="0">
      <selection activeCell="G20" sqref="G20"/>
    </sheetView>
  </sheetViews>
  <sheetFormatPr defaultColWidth="9" defaultRowHeight="12.75"/>
  <cols>
    <col min="1" max="1" width="25.5" style="79" customWidth="1"/>
    <col min="2" max="4" width="11.875" style="79" customWidth="1"/>
    <col min="5" max="6" width="10" style="79" customWidth="1"/>
    <col min="7" max="7" width="15.5" style="79" customWidth="1"/>
    <col min="8" max="257" width="9" style="79"/>
    <col min="258" max="258" width="25.5" style="79" customWidth="1"/>
    <col min="259" max="259" width="11.125" style="79" customWidth="1"/>
    <col min="260" max="260" width="10.75" style="79" customWidth="1"/>
    <col min="261" max="261" width="11.875" style="79" customWidth="1"/>
    <col min="262" max="262" width="10" style="79" customWidth="1"/>
    <col min="263" max="263" width="10.875" style="79" customWidth="1"/>
    <col min="264" max="513" width="9" style="79"/>
    <col min="514" max="514" width="25.5" style="79" customWidth="1"/>
    <col min="515" max="515" width="11.125" style="79" customWidth="1"/>
    <col min="516" max="516" width="10.75" style="79" customWidth="1"/>
    <col min="517" max="517" width="11.875" style="79" customWidth="1"/>
    <col min="518" max="518" width="10" style="79" customWidth="1"/>
    <col min="519" max="519" width="10.875" style="79" customWidth="1"/>
    <col min="520" max="769" width="9" style="79"/>
    <col min="770" max="770" width="25.5" style="79" customWidth="1"/>
    <col min="771" max="771" width="11.125" style="79" customWidth="1"/>
    <col min="772" max="772" width="10.75" style="79" customWidth="1"/>
    <col min="773" max="773" width="11.875" style="79" customWidth="1"/>
    <col min="774" max="774" width="10" style="79" customWidth="1"/>
    <col min="775" max="775" width="10.875" style="79" customWidth="1"/>
    <col min="776" max="1025" width="9" style="79"/>
    <col min="1026" max="1026" width="25.5" style="79" customWidth="1"/>
    <col min="1027" max="1027" width="11.125" style="79" customWidth="1"/>
    <col min="1028" max="1028" width="10.75" style="79" customWidth="1"/>
    <col min="1029" max="1029" width="11.875" style="79" customWidth="1"/>
    <col min="1030" max="1030" width="10" style="79" customWidth="1"/>
    <col min="1031" max="1031" width="10.875" style="79" customWidth="1"/>
    <col min="1032" max="1281" width="9" style="79"/>
    <col min="1282" max="1282" width="25.5" style="79" customWidth="1"/>
    <col min="1283" max="1283" width="11.125" style="79" customWidth="1"/>
    <col min="1284" max="1284" width="10.75" style="79" customWidth="1"/>
    <col min="1285" max="1285" width="11.875" style="79" customWidth="1"/>
    <col min="1286" max="1286" width="10" style="79" customWidth="1"/>
    <col min="1287" max="1287" width="10.875" style="79" customWidth="1"/>
    <col min="1288" max="1537" width="9" style="79"/>
    <col min="1538" max="1538" width="25.5" style="79" customWidth="1"/>
    <col min="1539" max="1539" width="11.125" style="79" customWidth="1"/>
    <col min="1540" max="1540" width="10.75" style="79" customWidth="1"/>
    <col min="1541" max="1541" width="11.875" style="79" customWidth="1"/>
    <col min="1542" max="1542" width="10" style="79" customWidth="1"/>
    <col min="1543" max="1543" width="10.875" style="79" customWidth="1"/>
    <col min="1544" max="1793" width="9" style="79"/>
    <col min="1794" max="1794" width="25.5" style="79" customWidth="1"/>
    <col min="1795" max="1795" width="11.125" style="79" customWidth="1"/>
    <col min="1796" max="1796" width="10.75" style="79" customWidth="1"/>
    <col min="1797" max="1797" width="11.875" style="79" customWidth="1"/>
    <col min="1798" max="1798" width="10" style="79" customWidth="1"/>
    <col min="1799" max="1799" width="10.875" style="79" customWidth="1"/>
    <col min="1800" max="2049" width="9" style="79"/>
    <col min="2050" max="2050" width="25.5" style="79" customWidth="1"/>
    <col min="2051" max="2051" width="11.125" style="79" customWidth="1"/>
    <col min="2052" max="2052" width="10.75" style="79" customWidth="1"/>
    <col min="2053" max="2053" width="11.875" style="79" customWidth="1"/>
    <col min="2054" max="2054" width="10" style="79" customWidth="1"/>
    <col min="2055" max="2055" width="10.875" style="79" customWidth="1"/>
    <col min="2056" max="2305" width="9" style="79"/>
    <col min="2306" max="2306" width="25.5" style="79" customWidth="1"/>
    <col min="2307" max="2307" width="11.125" style="79" customWidth="1"/>
    <col min="2308" max="2308" width="10.75" style="79" customWidth="1"/>
    <col min="2309" max="2309" width="11.875" style="79" customWidth="1"/>
    <col min="2310" max="2310" width="10" style="79" customWidth="1"/>
    <col min="2311" max="2311" width="10.875" style="79" customWidth="1"/>
    <col min="2312" max="2561" width="9" style="79"/>
    <col min="2562" max="2562" width="25.5" style="79" customWidth="1"/>
    <col min="2563" max="2563" width="11.125" style="79" customWidth="1"/>
    <col min="2564" max="2564" width="10.75" style="79" customWidth="1"/>
    <col min="2565" max="2565" width="11.875" style="79" customWidth="1"/>
    <col min="2566" max="2566" width="10" style="79" customWidth="1"/>
    <col min="2567" max="2567" width="10.875" style="79" customWidth="1"/>
    <col min="2568" max="2817" width="9" style="79"/>
    <col min="2818" max="2818" width="25.5" style="79" customWidth="1"/>
    <col min="2819" max="2819" width="11.125" style="79" customWidth="1"/>
    <col min="2820" max="2820" width="10.75" style="79" customWidth="1"/>
    <col min="2821" max="2821" width="11.875" style="79" customWidth="1"/>
    <col min="2822" max="2822" width="10" style="79" customWidth="1"/>
    <col min="2823" max="2823" width="10.875" style="79" customWidth="1"/>
    <col min="2824" max="3073" width="9" style="79"/>
    <col min="3074" max="3074" width="25.5" style="79" customWidth="1"/>
    <col min="3075" max="3075" width="11.125" style="79" customWidth="1"/>
    <col min="3076" max="3076" width="10.75" style="79" customWidth="1"/>
    <col min="3077" max="3077" width="11.875" style="79" customWidth="1"/>
    <col min="3078" max="3078" width="10" style="79" customWidth="1"/>
    <col min="3079" max="3079" width="10.875" style="79" customWidth="1"/>
    <col min="3080" max="3329" width="9" style="79"/>
    <col min="3330" max="3330" width="25.5" style="79" customWidth="1"/>
    <col min="3331" max="3331" width="11.125" style="79" customWidth="1"/>
    <col min="3332" max="3332" width="10.75" style="79" customWidth="1"/>
    <col min="3333" max="3333" width="11.875" style="79" customWidth="1"/>
    <col min="3334" max="3334" width="10" style="79" customWidth="1"/>
    <col min="3335" max="3335" width="10.875" style="79" customWidth="1"/>
    <col min="3336" max="3585" width="9" style="79"/>
    <col min="3586" max="3586" width="25.5" style="79" customWidth="1"/>
    <col min="3587" max="3587" width="11.125" style="79" customWidth="1"/>
    <col min="3588" max="3588" width="10.75" style="79" customWidth="1"/>
    <col min="3589" max="3589" width="11.875" style="79" customWidth="1"/>
    <col min="3590" max="3590" width="10" style="79" customWidth="1"/>
    <col min="3591" max="3591" width="10.875" style="79" customWidth="1"/>
    <col min="3592" max="3841" width="9" style="79"/>
    <col min="3842" max="3842" width="25.5" style="79" customWidth="1"/>
    <col min="3843" max="3843" width="11.125" style="79" customWidth="1"/>
    <col min="3844" max="3844" width="10.75" style="79" customWidth="1"/>
    <col min="3845" max="3845" width="11.875" style="79" customWidth="1"/>
    <col min="3846" max="3846" width="10" style="79" customWidth="1"/>
    <col min="3847" max="3847" width="10.875" style="79" customWidth="1"/>
    <col min="3848" max="4097" width="9" style="79"/>
    <col min="4098" max="4098" width="25.5" style="79" customWidth="1"/>
    <col min="4099" max="4099" width="11.125" style="79" customWidth="1"/>
    <col min="4100" max="4100" width="10.75" style="79" customWidth="1"/>
    <col min="4101" max="4101" width="11.875" style="79" customWidth="1"/>
    <col min="4102" max="4102" width="10" style="79" customWidth="1"/>
    <col min="4103" max="4103" width="10.875" style="79" customWidth="1"/>
    <col min="4104" max="4353" width="9" style="79"/>
    <col min="4354" max="4354" width="25.5" style="79" customWidth="1"/>
    <col min="4355" max="4355" width="11.125" style="79" customWidth="1"/>
    <col min="4356" max="4356" width="10.75" style="79" customWidth="1"/>
    <col min="4357" max="4357" width="11.875" style="79" customWidth="1"/>
    <col min="4358" max="4358" width="10" style="79" customWidth="1"/>
    <col min="4359" max="4359" width="10.875" style="79" customWidth="1"/>
    <col min="4360" max="4609" width="9" style="79"/>
    <col min="4610" max="4610" width="25.5" style="79" customWidth="1"/>
    <col min="4611" max="4611" width="11.125" style="79" customWidth="1"/>
    <col min="4612" max="4612" width="10.75" style="79" customWidth="1"/>
    <col min="4613" max="4613" width="11.875" style="79" customWidth="1"/>
    <col min="4614" max="4614" width="10" style="79" customWidth="1"/>
    <col min="4615" max="4615" width="10.875" style="79" customWidth="1"/>
    <col min="4616" max="4865" width="9" style="79"/>
    <col min="4866" max="4866" width="25.5" style="79" customWidth="1"/>
    <col min="4867" max="4867" width="11.125" style="79" customWidth="1"/>
    <col min="4868" max="4868" width="10.75" style="79" customWidth="1"/>
    <col min="4869" max="4869" width="11.875" style="79" customWidth="1"/>
    <col min="4870" max="4870" width="10" style="79" customWidth="1"/>
    <col min="4871" max="4871" width="10.875" style="79" customWidth="1"/>
    <col min="4872" max="5121" width="9" style="79"/>
    <col min="5122" max="5122" width="25.5" style="79" customWidth="1"/>
    <col min="5123" max="5123" width="11.125" style="79" customWidth="1"/>
    <col min="5124" max="5124" width="10.75" style="79" customWidth="1"/>
    <col min="5125" max="5125" width="11.875" style="79" customWidth="1"/>
    <col min="5126" max="5126" width="10" style="79" customWidth="1"/>
    <col min="5127" max="5127" width="10.875" style="79" customWidth="1"/>
    <col min="5128" max="5377" width="9" style="79"/>
    <col min="5378" max="5378" width="25.5" style="79" customWidth="1"/>
    <col min="5379" max="5379" width="11.125" style="79" customWidth="1"/>
    <col min="5380" max="5380" width="10.75" style="79" customWidth="1"/>
    <col min="5381" max="5381" width="11.875" style="79" customWidth="1"/>
    <col min="5382" max="5382" width="10" style="79" customWidth="1"/>
    <col min="5383" max="5383" width="10.875" style="79" customWidth="1"/>
    <col min="5384" max="5633" width="9" style="79"/>
    <col min="5634" max="5634" width="25.5" style="79" customWidth="1"/>
    <col min="5635" max="5635" width="11.125" style="79" customWidth="1"/>
    <col min="5636" max="5636" width="10.75" style="79" customWidth="1"/>
    <col min="5637" max="5637" width="11.875" style="79" customWidth="1"/>
    <col min="5638" max="5638" width="10" style="79" customWidth="1"/>
    <col min="5639" max="5639" width="10.875" style="79" customWidth="1"/>
    <col min="5640" max="5889" width="9" style="79"/>
    <col min="5890" max="5890" width="25.5" style="79" customWidth="1"/>
    <col min="5891" max="5891" width="11.125" style="79" customWidth="1"/>
    <col min="5892" max="5892" width="10.75" style="79" customWidth="1"/>
    <col min="5893" max="5893" width="11.875" style="79" customWidth="1"/>
    <col min="5894" max="5894" width="10" style="79" customWidth="1"/>
    <col min="5895" max="5895" width="10.875" style="79" customWidth="1"/>
    <col min="5896" max="6145" width="9" style="79"/>
    <col min="6146" max="6146" width="25.5" style="79" customWidth="1"/>
    <col min="6147" max="6147" width="11.125" style="79" customWidth="1"/>
    <col min="6148" max="6148" width="10.75" style="79" customWidth="1"/>
    <col min="6149" max="6149" width="11.875" style="79" customWidth="1"/>
    <col min="6150" max="6150" width="10" style="79" customWidth="1"/>
    <col min="6151" max="6151" width="10.875" style="79" customWidth="1"/>
    <col min="6152" max="6401" width="9" style="79"/>
    <col min="6402" max="6402" width="25.5" style="79" customWidth="1"/>
    <col min="6403" max="6403" width="11.125" style="79" customWidth="1"/>
    <col min="6404" max="6404" width="10.75" style="79" customWidth="1"/>
    <col min="6405" max="6405" width="11.875" style="79" customWidth="1"/>
    <col min="6406" max="6406" width="10" style="79" customWidth="1"/>
    <col min="6407" max="6407" width="10.875" style="79" customWidth="1"/>
    <col min="6408" max="6657" width="9" style="79"/>
    <col min="6658" max="6658" width="25.5" style="79" customWidth="1"/>
    <col min="6659" max="6659" width="11.125" style="79" customWidth="1"/>
    <col min="6660" max="6660" width="10.75" style="79" customWidth="1"/>
    <col min="6661" max="6661" width="11.875" style="79" customWidth="1"/>
    <col min="6662" max="6662" width="10" style="79" customWidth="1"/>
    <col min="6663" max="6663" width="10.875" style="79" customWidth="1"/>
    <col min="6664" max="6913" width="9" style="79"/>
    <col min="6914" max="6914" width="25.5" style="79" customWidth="1"/>
    <col min="6915" max="6915" width="11.125" style="79" customWidth="1"/>
    <col min="6916" max="6916" width="10.75" style="79" customWidth="1"/>
    <col min="6917" max="6917" width="11.875" style="79" customWidth="1"/>
    <col min="6918" max="6918" width="10" style="79" customWidth="1"/>
    <col min="6919" max="6919" width="10.875" style="79" customWidth="1"/>
    <col min="6920" max="7169" width="9" style="79"/>
    <col min="7170" max="7170" width="25.5" style="79" customWidth="1"/>
    <col min="7171" max="7171" width="11.125" style="79" customWidth="1"/>
    <col min="7172" max="7172" width="10.75" style="79" customWidth="1"/>
    <col min="7173" max="7173" width="11.875" style="79" customWidth="1"/>
    <col min="7174" max="7174" width="10" style="79" customWidth="1"/>
    <col min="7175" max="7175" width="10.875" style="79" customWidth="1"/>
    <col min="7176" max="7425" width="9" style="79"/>
    <col min="7426" max="7426" width="25.5" style="79" customWidth="1"/>
    <col min="7427" max="7427" width="11.125" style="79" customWidth="1"/>
    <col min="7428" max="7428" width="10.75" style="79" customWidth="1"/>
    <col min="7429" max="7429" width="11.875" style="79" customWidth="1"/>
    <col min="7430" max="7430" width="10" style="79" customWidth="1"/>
    <col min="7431" max="7431" width="10.875" style="79" customWidth="1"/>
    <col min="7432" max="7681" width="9" style="79"/>
    <col min="7682" max="7682" width="25.5" style="79" customWidth="1"/>
    <col min="7683" max="7683" width="11.125" style="79" customWidth="1"/>
    <col min="7684" max="7684" width="10.75" style="79" customWidth="1"/>
    <col min="7685" max="7685" width="11.875" style="79" customWidth="1"/>
    <col min="7686" max="7686" width="10" style="79" customWidth="1"/>
    <col min="7687" max="7687" width="10.875" style="79" customWidth="1"/>
    <col min="7688" max="7937" width="9" style="79"/>
    <col min="7938" max="7938" width="25.5" style="79" customWidth="1"/>
    <col min="7939" max="7939" width="11.125" style="79" customWidth="1"/>
    <col min="7940" max="7940" width="10.75" style="79" customWidth="1"/>
    <col min="7941" max="7941" width="11.875" style="79" customWidth="1"/>
    <col min="7942" max="7942" width="10" style="79" customWidth="1"/>
    <col min="7943" max="7943" width="10.875" style="79" customWidth="1"/>
    <col min="7944" max="8193" width="9" style="79"/>
    <col min="8194" max="8194" width="25.5" style="79" customWidth="1"/>
    <col min="8195" max="8195" width="11.125" style="79" customWidth="1"/>
    <col min="8196" max="8196" width="10.75" style="79" customWidth="1"/>
    <col min="8197" max="8197" width="11.875" style="79" customWidth="1"/>
    <col min="8198" max="8198" width="10" style="79" customWidth="1"/>
    <col min="8199" max="8199" width="10.875" style="79" customWidth="1"/>
    <col min="8200" max="8449" width="9" style="79"/>
    <col min="8450" max="8450" width="25.5" style="79" customWidth="1"/>
    <col min="8451" max="8451" width="11.125" style="79" customWidth="1"/>
    <col min="8452" max="8452" width="10.75" style="79" customWidth="1"/>
    <col min="8453" max="8453" width="11.875" style="79" customWidth="1"/>
    <col min="8454" max="8454" width="10" style="79" customWidth="1"/>
    <col min="8455" max="8455" width="10.875" style="79" customWidth="1"/>
    <col min="8456" max="8705" width="9" style="79"/>
    <col min="8706" max="8706" width="25.5" style="79" customWidth="1"/>
    <col min="8707" max="8707" width="11.125" style="79" customWidth="1"/>
    <col min="8708" max="8708" width="10.75" style="79" customWidth="1"/>
    <col min="8709" max="8709" width="11.875" style="79" customWidth="1"/>
    <col min="8710" max="8710" width="10" style="79" customWidth="1"/>
    <col min="8711" max="8711" width="10.875" style="79" customWidth="1"/>
    <col min="8712" max="8961" width="9" style="79"/>
    <col min="8962" max="8962" width="25.5" style="79" customWidth="1"/>
    <col min="8963" max="8963" width="11.125" style="79" customWidth="1"/>
    <col min="8964" max="8964" width="10.75" style="79" customWidth="1"/>
    <col min="8965" max="8965" width="11.875" style="79" customWidth="1"/>
    <col min="8966" max="8966" width="10" style="79" customWidth="1"/>
    <col min="8967" max="8967" width="10.875" style="79" customWidth="1"/>
    <col min="8968" max="9217" width="9" style="79"/>
    <col min="9218" max="9218" width="25.5" style="79" customWidth="1"/>
    <col min="9219" max="9219" width="11.125" style="79" customWidth="1"/>
    <col min="9220" max="9220" width="10.75" style="79" customWidth="1"/>
    <col min="9221" max="9221" width="11.875" style="79" customWidth="1"/>
    <col min="9222" max="9222" width="10" style="79" customWidth="1"/>
    <col min="9223" max="9223" width="10.875" style="79" customWidth="1"/>
    <col min="9224" max="9473" width="9" style="79"/>
    <col min="9474" max="9474" width="25.5" style="79" customWidth="1"/>
    <col min="9475" max="9475" width="11.125" style="79" customWidth="1"/>
    <col min="9476" max="9476" width="10.75" style="79" customWidth="1"/>
    <col min="9477" max="9477" width="11.875" style="79" customWidth="1"/>
    <col min="9478" max="9478" width="10" style="79" customWidth="1"/>
    <col min="9479" max="9479" width="10.875" style="79" customWidth="1"/>
    <col min="9480" max="9729" width="9" style="79"/>
    <col min="9730" max="9730" width="25.5" style="79" customWidth="1"/>
    <col min="9731" max="9731" width="11.125" style="79" customWidth="1"/>
    <col min="9732" max="9732" width="10.75" style="79" customWidth="1"/>
    <col min="9733" max="9733" width="11.875" style="79" customWidth="1"/>
    <col min="9734" max="9734" width="10" style="79" customWidth="1"/>
    <col min="9735" max="9735" width="10.875" style="79" customWidth="1"/>
    <col min="9736" max="9985" width="9" style="79"/>
    <col min="9986" max="9986" width="25.5" style="79" customWidth="1"/>
    <col min="9987" max="9987" width="11.125" style="79" customWidth="1"/>
    <col min="9988" max="9988" width="10.75" style="79" customWidth="1"/>
    <col min="9989" max="9989" width="11.875" style="79" customWidth="1"/>
    <col min="9990" max="9990" width="10" style="79" customWidth="1"/>
    <col min="9991" max="9991" width="10.875" style="79" customWidth="1"/>
    <col min="9992" max="10241" width="9" style="79"/>
    <col min="10242" max="10242" width="25.5" style="79" customWidth="1"/>
    <col min="10243" max="10243" width="11.125" style="79" customWidth="1"/>
    <col min="10244" max="10244" width="10.75" style="79" customWidth="1"/>
    <col min="10245" max="10245" width="11.875" style="79" customWidth="1"/>
    <col min="10246" max="10246" width="10" style="79" customWidth="1"/>
    <col min="10247" max="10247" width="10.875" style="79" customWidth="1"/>
    <col min="10248" max="10497" width="9" style="79"/>
    <col min="10498" max="10498" width="25.5" style="79" customWidth="1"/>
    <col min="10499" max="10499" width="11.125" style="79" customWidth="1"/>
    <col min="10500" max="10500" width="10.75" style="79" customWidth="1"/>
    <col min="10501" max="10501" width="11.875" style="79" customWidth="1"/>
    <col min="10502" max="10502" width="10" style="79" customWidth="1"/>
    <col min="10503" max="10503" width="10.875" style="79" customWidth="1"/>
    <col min="10504" max="10753" width="9" style="79"/>
    <col min="10754" max="10754" width="25.5" style="79" customWidth="1"/>
    <col min="10755" max="10755" width="11.125" style="79" customWidth="1"/>
    <col min="10756" max="10756" width="10.75" style="79" customWidth="1"/>
    <col min="10757" max="10757" width="11.875" style="79" customWidth="1"/>
    <col min="10758" max="10758" width="10" style="79" customWidth="1"/>
    <col min="10759" max="10759" width="10.875" style="79" customWidth="1"/>
    <col min="10760" max="11009" width="9" style="79"/>
    <col min="11010" max="11010" width="25.5" style="79" customWidth="1"/>
    <col min="11011" max="11011" width="11.125" style="79" customWidth="1"/>
    <col min="11012" max="11012" width="10.75" style="79" customWidth="1"/>
    <col min="11013" max="11013" width="11.875" style="79" customWidth="1"/>
    <col min="11014" max="11014" width="10" style="79" customWidth="1"/>
    <col min="11015" max="11015" width="10.875" style="79" customWidth="1"/>
    <col min="11016" max="11265" width="9" style="79"/>
    <col min="11266" max="11266" width="25.5" style="79" customWidth="1"/>
    <col min="11267" max="11267" width="11.125" style="79" customWidth="1"/>
    <col min="11268" max="11268" width="10.75" style="79" customWidth="1"/>
    <col min="11269" max="11269" width="11.875" style="79" customWidth="1"/>
    <col min="11270" max="11270" width="10" style="79" customWidth="1"/>
    <col min="11271" max="11271" width="10.875" style="79" customWidth="1"/>
    <col min="11272" max="11521" width="9" style="79"/>
    <col min="11522" max="11522" width="25.5" style="79" customWidth="1"/>
    <col min="11523" max="11523" width="11.125" style="79" customWidth="1"/>
    <col min="11524" max="11524" width="10.75" style="79" customWidth="1"/>
    <col min="11525" max="11525" width="11.875" style="79" customWidth="1"/>
    <col min="11526" max="11526" width="10" style="79" customWidth="1"/>
    <col min="11527" max="11527" width="10.875" style="79" customWidth="1"/>
    <col min="11528" max="11777" width="9" style="79"/>
    <col min="11778" max="11778" width="25.5" style="79" customWidth="1"/>
    <col min="11779" max="11779" width="11.125" style="79" customWidth="1"/>
    <col min="11780" max="11780" width="10.75" style="79" customWidth="1"/>
    <col min="11781" max="11781" width="11.875" style="79" customWidth="1"/>
    <col min="11782" max="11782" width="10" style="79" customWidth="1"/>
    <col min="11783" max="11783" width="10.875" style="79" customWidth="1"/>
    <col min="11784" max="12033" width="9" style="79"/>
    <col min="12034" max="12034" width="25.5" style="79" customWidth="1"/>
    <col min="12035" max="12035" width="11.125" style="79" customWidth="1"/>
    <col min="12036" max="12036" width="10.75" style="79" customWidth="1"/>
    <col min="12037" max="12037" width="11.875" style="79" customWidth="1"/>
    <col min="12038" max="12038" width="10" style="79" customWidth="1"/>
    <col min="12039" max="12039" width="10.875" style="79" customWidth="1"/>
    <col min="12040" max="12289" width="9" style="79"/>
    <col min="12290" max="12290" width="25.5" style="79" customWidth="1"/>
    <col min="12291" max="12291" width="11.125" style="79" customWidth="1"/>
    <col min="12292" max="12292" width="10.75" style="79" customWidth="1"/>
    <col min="12293" max="12293" width="11.875" style="79" customWidth="1"/>
    <col min="12294" max="12294" width="10" style="79" customWidth="1"/>
    <col min="12295" max="12295" width="10.875" style="79" customWidth="1"/>
    <col min="12296" max="12545" width="9" style="79"/>
    <col min="12546" max="12546" width="25.5" style="79" customWidth="1"/>
    <col min="12547" max="12547" width="11.125" style="79" customWidth="1"/>
    <col min="12548" max="12548" width="10.75" style="79" customWidth="1"/>
    <col min="12549" max="12549" width="11.875" style="79" customWidth="1"/>
    <col min="12550" max="12550" width="10" style="79" customWidth="1"/>
    <col min="12551" max="12551" width="10.875" style="79" customWidth="1"/>
    <col min="12552" max="12801" width="9" style="79"/>
    <col min="12802" max="12802" width="25.5" style="79" customWidth="1"/>
    <col min="12803" max="12803" width="11.125" style="79" customWidth="1"/>
    <col min="12804" max="12804" width="10.75" style="79" customWidth="1"/>
    <col min="12805" max="12805" width="11.875" style="79" customWidth="1"/>
    <col min="12806" max="12806" width="10" style="79" customWidth="1"/>
    <col min="12807" max="12807" width="10.875" style="79" customWidth="1"/>
    <col min="12808" max="13057" width="9" style="79"/>
    <col min="13058" max="13058" width="25.5" style="79" customWidth="1"/>
    <col min="13059" max="13059" width="11.125" style="79" customWidth="1"/>
    <col min="13060" max="13060" width="10.75" style="79" customWidth="1"/>
    <col min="13061" max="13061" width="11.875" style="79" customWidth="1"/>
    <col min="13062" max="13062" width="10" style="79" customWidth="1"/>
    <col min="13063" max="13063" width="10.875" style="79" customWidth="1"/>
    <col min="13064" max="13313" width="9" style="79"/>
    <col min="13314" max="13314" width="25.5" style="79" customWidth="1"/>
    <col min="13315" max="13315" width="11.125" style="79" customWidth="1"/>
    <col min="13316" max="13316" width="10.75" style="79" customWidth="1"/>
    <col min="13317" max="13317" width="11.875" style="79" customWidth="1"/>
    <col min="13318" max="13318" width="10" style="79" customWidth="1"/>
    <col min="13319" max="13319" width="10.875" style="79" customWidth="1"/>
    <col min="13320" max="13569" width="9" style="79"/>
    <col min="13570" max="13570" width="25.5" style="79" customWidth="1"/>
    <col min="13571" max="13571" width="11.125" style="79" customWidth="1"/>
    <col min="13572" max="13572" width="10.75" style="79" customWidth="1"/>
    <col min="13573" max="13573" width="11.875" style="79" customWidth="1"/>
    <col min="13574" max="13574" width="10" style="79" customWidth="1"/>
    <col min="13575" max="13575" width="10.875" style="79" customWidth="1"/>
    <col min="13576" max="13825" width="9" style="79"/>
    <col min="13826" max="13826" width="25.5" style="79" customWidth="1"/>
    <col min="13827" max="13827" width="11.125" style="79" customWidth="1"/>
    <col min="13828" max="13828" width="10.75" style="79" customWidth="1"/>
    <col min="13829" max="13829" width="11.875" style="79" customWidth="1"/>
    <col min="13830" max="13830" width="10" style="79" customWidth="1"/>
    <col min="13831" max="13831" width="10.875" style="79" customWidth="1"/>
    <col min="13832" max="14081" width="9" style="79"/>
    <col min="14082" max="14082" width="25.5" style="79" customWidth="1"/>
    <col min="14083" max="14083" width="11.125" style="79" customWidth="1"/>
    <col min="14084" max="14084" width="10.75" style="79" customWidth="1"/>
    <col min="14085" max="14085" width="11.875" style="79" customWidth="1"/>
    <col min="14086" max="14086" width="10" style="79" customWidth="1"/>
    <col min="14087" max="14087" width="10.875" style="79" customWidth="1"/>
    <col min="14088" max="14337" width="9" style="79"/>
    <col min="14338" max="14338" width="25.5" style="79" customWidth="1"/>
    <col min="14339" max="14339" width="11.125" style="79" customWidth="1"/>
    <col min="14340" max="14340" width="10.75" style="79" customWidth="1"/>
    <col min="14341" max="14341" width="11.875" style="79" customWidth="1"/>
    <col min="14342" max="14342" width="10" style="79" customWidth="1"/>
    <col min="14343" max="14343" width="10.875" style="79" customWidth="1"/>
    <col min="14344" max="14593" width="9" style="79"/>
    <col min="14594" max="14594" width="25.5" style="79" customWidth="1"/>
    <col min="14595" max="14595" width="11.125" style="79" customWidth="1"/>
    <col min="14596" max="14596" width="10.75" style="79" customWidth="1"/>
    <col min="14597" max="14597" width="11.875" style="79" customWidth="1"/>
    <col min="14598" max="14598" width="10" style="79" customWidth="1"/>
    <col min="14599" max="14599" width="10.875" style="79" customWidth="1"/>
    <col min="14600" max="14849" width="9" style="79"/>
    <col min="14850" max="14850" width="25.5" style="79" customWidth="1"/>
    <col min="14851" max="14851" width="11.125" style="79" customWidth="1"/>
    <col min="14852" max="14852" width="10.75" style="79" customWidth="1"/>
    <col min="14853" max="14853" width="11.875" style="79" customWidth="1"/>
    <col min="14854" max="14854" width="10" style="79" customWidth="1"/>
    <col min="14855" max="14855" width="10.875" style="79" customWidth="1"/>
    <col min="14856" max="15105" width="9" style="79"/>
    <col min="15106" max="15106" width="25.5" style="79" customWidth="1"/>
    <col min="15107" max="15107" width="11.125" style="79" customWidth="1"/>
    <col min="15108" max="15108" width="10.75" style="79" customWidth="1"/>
    <col min="15109" max="15109" width="11.875" style="79" customWidth="1"/>
    <col min="15110" max="15110" width="10" style="79" customWidth="1"/>
    <col min="15111" max="15111" width="10.875" style="79" customWidth="1"/>
    <col min="15112" max="15361" width="9" style="79"/>
    <col min="15362" max="15362" width="25.5" style="79" customWidth="1"/>
    <col min="15363" max="15363" width="11.125" style="79" customWidth="1"/>
    <col min="15364" max="15364" width="10.75" style="79" customWidth="1"/>
    <col min="15365" max="15365" width="11.875" style="79" customWidth="1"/>
    <col min="15366" max="15366" width="10" style="79" customWidth="1"/>
    <col min="15367" max="15367" width="10.875" style="79" customWidth="1"/>
    <col min="15368" max="15617" width="9" style="79"/>
    <col min="15618" max="15618" width="25.5" style="79" customWidth="1"/>
    <col min="15619" max="15619" width="11.125" style="79" customWidth="1"/>
    <col min="15620" max="15620" width="10.75" style="79" customWidth="1"/>
    <col min="15621" max="15621" width="11.875" style="79" customWidth="1"/>
    <col min="15622" max="15622" width="10" style="79" customWidth="1"/>
    <col min="15623" max="15623" width="10.875" style="79" customWidth="1"/>
    <col min="15624" max="15873" width="9" style="79"/>
    <col min="15874" max="15874" width="25.5" style="79" customWidth="1"/>
    <col min="15875" max="15875" width="11.125" style="79" customWidth="1"/>
    <col min="15876" max="15876" width="10.75" style="79" customWidth="1"/>
    <col min="15877" max="15877" width="11.875" style="79" customWidth="1"/>
    <col min="15878" max="15878" width="10" style="79" customWidth="1"/>
    <col min="15879" max="15879" width="10.875" style="79" customWidth="1"/>
    <col min="15880" max="16129" width="9" style="79"/>
    <col min="16130" max="16130" width="25.5" style="79" customWidth="1"/>
    <col min="16131" max="16131" width="11.125" style="79" customWidth="1"/>
    <col min="16132" max="16132" width="10.75" style="79" customWidth="1"/>
    <col min="16133" max="16133" width="11.875" style="79" customWidth="1"/>
    <col min="16134" max="16134" width="10" style="79" customWidth="1"/>
    <col min="16135" max="16135" width="10.875" style="79" customWidth="1"/>
    <col min="16136" max="16384" width="9" style="79"/>
  </cols>
  <sheetData>
    <row r="1" ht="23.25" customHeight="1" spans="1:7">
      <c r="A1" s="80" t="s">
        <v>112</v>
      </c>
      <c r="B1" s="80"/>
      <c r="C1" s="80"/>
      <c r="D1" s="80"/>
      <c r="E1" s="80"/>
      <c r="F1" s="80"/>
      <c r="G1" s="80"/>
    </row>
    <row r="2" ht="23.25" customHeight="1" spans="1:7">
      <c r="A2" s="81"/>
      <c r="B2" s="82"/>
      <c r="C2" s="82"/>
      <c r="E2" s="82"/>
      <c r="F2" s="82"/>
      <c r="G2" s="83" t="s">
        <v>15</v>
      </c>
    </row>
    <row r="3" ht="41.25" customHeight="1" spans="1:7">
      <c r="A3" s="84" t="s">
        <v>113</v>
      </c>
      <c r="B3" s="85" t="s">
        <v>114</v>
      </c>
      <c r="C3" s="85" t="s">
        <v>115</v>
      </c>
      <c r="D3" s="85" t="s">
        <v>116</v>
      </c>
      <c r="E3" s="85" t="s">
        <v>117</v>
      </c>
      <c r="F3" s="86" t="s">
        <v>118</v>
      </c>
      <c r="G3" s="84" t="s">
        <v>119</v>
      </c>
    </row>
    <row r="4" ht="27.95" customHeight="1" spans="1:8">
      <c r="A4" s="87" t="s">
        <v>120</v>
      </c>
      <c r="B4" s="88">
        <f>SUM(B5:B6,B9)</f>
        <v>412103.37</v>
      </c>
      <c r="C4" s="88">
        <f>SUM(C5:C6,C9)</f>
        <v>412103.37</v>
      </c>
      <c r="D4" s="88">
        <f>B4-C4</f>
        <v>0</v>
      </c>
      <c r="E4" s="88">
        <f>SUM(E5:E6,E9)</f>
        <v>379997.05</v>
      </c>
      <c r="F4" s="89">
        <f>B4-E4</f>
        <v>32106.3199999999</v>
      </c>
      <c r="G4" s="90"/>
      <c r="H4" s="91"/>
    </row>
    <row r="5" ht="27.95" customHeight="1" spans="1:8">
      <c r="A5" s="87" t="s">
        <v>121</v>
      </c>
      <c r="B5" s="88"/>
      <c r="C5" s="88"/>
      <c r="D5" s="88"/>
      <c r="E5" s="88"/>
      <c r="F5" s="89"/>
      <c r="G5" s="90"/>
      <c r="H5" s="91"/>
    </row>
    <row r="6" ht="27.95" customHeight="1" spans="1:8">
      <c r="A6" s="87" t="s">
        <v>122</v>
      </c>
      <c r="B6" s="88">
        <f>B7+B8</f>
        <v>207609.68</v>
      </c>
      <c r="C6" s="88">
        <f>C7+C8</f>
        <v>207609.68</v>
      </c>
      <c r="D6" s="88">
        <f t="shared" ref="D6" si="0">B6-C6</f>
        <v>0</v>
      </c>
      <c r="E6" s="88">
        <f>E7+E8</f>
        <v>171953.85</v>
      </c>
      <c r="F6" s="89">
        <f t="shared" ref="F6:F9" si="1">B6-E6</f>
        <v>35655.83</v>
      </c>
      <c r="G6" s="90"/>
      <c r="H6" s="91"/>
    </row>
    <row r="7" ht="42.75" customHeight="1" spans="1:8">
      <c r="A7" s="87" t="s">
        <v>123</v>
      </c>
      <c r="B7" s="92"/>
      <c r="C7" s="92"/>
      <c r="D7" s="88"/>
      <c r="E7" s="92"/>
      <c r="F7" s="89">
        <f t="shared" si="1"/>
        <v>0</v>
      </c>
      <c r="G7" s="93"/>
      <c r="H7" s="91"/>
    </row>
    <row r="8" ht="27.95" customHeight="1" spans="1:8">
      <c r="A8" s="87" t="s">
        <v>124</v>
      </c>
      <c r="B8" s="92">
        <v>207609.68</v>
      </c>
      <c r="C8" s="92">
        <v>207609.68</v>
      </c>
      <c r="D8" s="88"/>
      <c r="E8" s="92">
        <v>171953.85</v>
      </c>
      <c r="F8" s="89">
        <f t="shared" si="1"/>
        <v>35655.83</v>
      </c>
      <c r="G8" s="90"/>
      <c r="H8" s="91"/>
    </row>
    <row r="9" ht="27.95" customHeight="1" spans="1:8">
      <c r="A9" s="87" t="s">
        <v>125</v>
      </c>
      <c r="B9" s="92">
        <v>204493.69</v>
      </c>
      <c r="C9" s="92">
        <v>204493.69</v>
      </c>
      <c r="D9" s="88"/>
      <c r="E9" s="92">
        <v>208043.2</v>
      </c>
      <c r="F9" s="89">
        <f t="shared" si="1"/>
        <v>-3549.51000000001</v>
      </c>
      <c r="G9" s="90"/>
      <c r="H9" s="91"/>
    </row>
    <row r="17" spans="11:17">
      <c r="K17" s="83"/>
      <c r="Q17" s="83"/>
    </row>
    <row r="18" spans="11:17">
      <c r="K18" s="83"/>
      <c r="N18" s="83"/>
      <c r="P18" s="83"/>
      <c r="Q18" s="83"/>
    </row>
    <row r="19" spans="11:11">
      <c r="K19" s="83"/>
    </row>
  </sheetData>
  <mergeCells count="1">
    <mergeCell ref="A1:G1"/>
  </mergeCells>
  <pageMargins left="0.590551181102362" right="0.551181102362205" top="0.984251968503937" bottom="0.984251968503937" header="0.511811023622047" footer="0.511811023622047"/>
  <pageSetup paperSize="9" orientation="landscape"/>
  <headerFooter alignWithMargins="0">
    <oddFooter>&amp;C第 &amp;P+6 页</oddFooter>
  </headerFooter>
  <ignoredErrors>
    <ignoredError sqref="D6 D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7"/>
  <sheetViews>
    <sheetView workbookViewId="0">
      <selection activeCell="H23" sqref="H23"/>
    </sheetView>
  </sheetViews>
  <sheetFormatPr defaultColWidth="9" defaultRowHeight="13.5" outlineLevelCol="1"/>
  <cols>
    <col min="1" max="1" width="41.5" style="68" customWidth="1"/>
    <col min="2" max="2" width="20.625" style="68" customWidth="1"/>
  </cols>
  <sheetData>
    <row r="1" ht="21" spans="1:2">
      <c r="A1" s="69" t="s">
        <v>126</v>
      </c>
      <c r="B1" s="69"/>
    </row>
    <row r="2" ht="21" customHeight="1" spans="1:2">
      <c r="A2" s="36"/>
      <c r="B2" s="70" t="s">
        <v>15</v>
      </c>
    </row>
    <row r="3" s="67" customFormat="1" ht="20.1" customHeight="1" spans="1:2">
      <c r="A3" s="39" t="s">
        <v>127</v>
      </c>
      <c r="B3" s="39" t="s">
        <v>128</v>
      </c>
    </row>
    <row r="4" s="67" customFormat="1" ht="20.1" customHeight="1" spans="1:2">
      <c r="A4" s="71" t="s">
        <v>129</v>
      </c>
      <c r="B4" s="72">
        <f>B5+B39+B42+B48+B54+B89+B98+B101+B113+B147+B150+B156+B143</f>
        <v>135234628.67</v>
      </c>
    </row>
    <row r="5" s="67" customFormat="1" ht="18" customHeight="1" spans="1:2">
      <c r="A5" s="63" t="s">
        <v>28</v>
      </c>
      <c r="B5" s="73">
        <v>21772137.33</v>
      </c>
    </row>
    <row r="6" s="67" customFormat="1" ht="18" customHeight="1" spans="1:2">
      <c r="A6" s="63" t="s">
        <v>130</v>
      </c>
      <c r="B6" s="73">
        <v>744837.43</v>
      </c>
    </row>
    <row r="7" s="67" customFormat="1" ht="15.75" customHeight="1" spans="1:2">
      <c r="A7" s="65" t="s">
        <v>131</v>
      </c>
      <c r="B7" s="74">
        <v>436622.44</v>
      </c>
    </row>
    <row r="8" s="67" customFormat="1" ht="16.5" customHeight="1" spans="1:2">
      <c r="A8" s="65" t="s">
        <v>132</v>
      </c>
      <c r="B8" s="74">
        <v>34142</v>
      </c>
    </row>
    <row r="9" s="67" customFormat="1" ht="16.5" customHeight="1" spans="1:2">
      <c r="A9" s="65" t="s">
        <v>133</v>
      </c>
      <c r="B9" s="74">
        <v>63284</v>
      </c>
    </row>
    <row r="10" s="67" customFormat="1" ht="15" customHeight="1" spans="1:2">
      <c r="A10" s="65" t="s">
        <v>134</v>
      </c>
      <c r="B10" s="74">
        <v>200574</v>
      </c>
    </row>
    <row r="11" s="67" customFormat="1" ht="14.25" customHeight="1" spans="1:2">
      <c r="A11" s="65" t="s">
        <v>135</v>
      </c>
      <c r="B11" s="74">
        <v>10214.99</v>
      </c>
    </row>
    <row r="12" spans="1:2">
      <c r="A12" s="63" t="s">
        <v>136</v>
      </c>
      <c r="B12" s="73">
        <v>850</v>
      </c>
    </row>
    <row r="13" spans="1:2">
      <c r="A13" s="65" t="s">
        <v>137</v>
      </c>
      <c r="B13" s="74">
        <v>850</v>
      </c>
    </row>
    <row r="14" spans="1:2">
      <c r="A14" s="63" t="s">
        <v>138</v>
      </c>
      <c r="B14" s="73">
        <v>16503631.94</v>
      </c>
    </row>
    <row r="15" spans="1:2">
      <c r="A15" s="65" t="s">
        <v>131</v>
      </c>
      <c r="B15" s="74">
        <v>11218316.76</v>
      </c>
    </row>
    <row r="16" spans="1:2">
      <c r="A16" s="65" t="s">
        <v>132</v>
      </c>
      <c r="B16" s="74">
        <v>5285315.18</v>
      </c>
    </row>
    <row r="17" spans="1:2">
      <c r="A17" s="63" t="s">
        <v>139</v>
      </c>
      <c r="B17" s="73">
        <v>54120</v>
      </c>
    </row>
    <row r="18" spans="1:2">
      <c r="A18" s="65" t="s">
        <v>140</v>
      </c>
      <c r="B18" s="74">
        <v>54120</v>
      </c>
    </row>
    <row r="19" spans="1:2">
      <c r="A19" s="63" t="s">
        <v>141</v>
      </c>
      <c r="B19" s="73">
        <v>1314359.03</v>
      </c>
    </row>
    <row r="20" spans="1:2">
      <c r="A20" s="65" t="s">
        <v>131</v>
      </c>
      <c r="B20" s="74">
        <v>1298933.03</v>
      </c>
    </row>
    <row r="21" spans="1:2">
      <c r="A21" s="65" t="s">
        <v>132</v>
      </c>
      <c r="B21" s="74">
        <v>15426</v>
      </c>
    </row>
    <row r="22" spans="1:2">
      <c r="A22" s="63" t="s">
        <v>142</v>
      </c>
      <c r="B22" s="73">
        <v>431216.95</v>
      </c>
    </row>
    <row r="23" spans="1:2">
      <c r="A23" s="65" t="s">
        <v>131</v>
      </c>
      <c r="B23" s="74">
        <v>383912.95</v>
      </c>
    </row>
    <row r="24" spans="1:2">
      <c r="A24" s="65" t="s">
        <v>132</v>
      </c>
      <c r="B24" s="74">
        <v>47304</v>
      </c>
    </row>
    <row r="25" spans="1:2">
      <c r="A25" s="63" t="s">
        <v>143</v>
      </c>
      <c r="B25" s="73">
        <v>69485</v>
      </c>
    </row>
    <row r="26" spans="1:2">
      <c r="A26" s="65" t="s">
        <v>144</v>
      </c>
      <c r="B26" s="74">
        <v>69485</v>
      </c>
    </row>
    <row r="27" spans="1:2">
      <c r="A27" s="63" t="s">
        <v>145</v>
      </c>
      <c r="B27" s="73">
        <v>1036818.63</v>
      </c>
    </row>
    <row r="28" spans="1:2">
      <c r="A28" s="65" t="s">
        <v>131</v>
      </c>
      <c r="B28" s="74">
        <v>995923.63</v>
      </c>
    </row>
    <row r="29" spans="1:2">
      <c r="A29" s="65" t="s">
        <v>132</v>
      </c>
      <c r="B29" s="74">
        <v>40895</v>
      </c>
    </row>
    <row r="30" spans="1:2">
      <c r="A30" s="63" t="s">
        <v>146</v>
      </c>
      <c r="B30" s="73">
        <v>361013.1</v>
      </c>
    </row>
    <row r="31" spans="1:2">
      <c r="A31" s="65" t="s">
        <v>147</v>
      </c>
      <c r="B31" s="74">
        <v>361013.1</v>
      </c>
    </row>
    <row r="32" spans="1:2">
      <c r="A32" s="63" t="s">
        <v>148</v>
      </c>
      <c r="B32" s="73">
        <v>234158.79</v>
      </c>
    </row>
    <row r="33" spans="1:2">
      <c r="A33" s="65" t="s">
        <v>149</v>
      </c>
      <c r="B33" s="74">
        <v>234158.79</v>
      </c>
    </row>
    <row r="34" spans="1:2">
      <c r="A34" s="63" t="s">
        <v>150</v>
      </c>
      <c r="B34" s="73">
        <v>68673</v>
      </c>
    </row>
    <row r="35" spans="1:2">
      <c r="A35" s="65" t="s">
        <v>151</v>
      </c>
      <c r="B35" s="74">
        <v>68673</v>
      </c>
    </row>
    <row r="36" spans="1:2">
      <c r="A36" s="63" t="s">
        <v>152</v>
      </c>
      <c r="B36" s="73">
        <v>952973.46</v>
      </c>
    </row>
    <row r="37" spans="1:2">
      <c r="A37" s="65" t="s">
        <v>131</v>
      </c>
      <c r="B37" s="74">
        <v>735954.28</v>
      </c>
    </row>
    <row r="38" spans="1:2">
      <c r="A38" s="65" t="s">
        <v>132</v>
      </c>
      <c r="B38" s="74">
        <v>217019.18</v>
      </c>
    </row>
    <row r="39" spans="1:2">
      <c r="A39" s="63" t="s">
        <v>30</v>
      </c>
      <c r="B39" s="73">
        <v>34990</v>
      </c>
    </row>
    <row r="40" spans="1:2">
      <c r="A40" s="63" t="s">
        <v>153</v>
      </c>
      <c r="B40" s="73">
        <v>34990</v>
      </c>
    </row>
    <row r="41" spans="1:2">
      <c r="A41" s="65" t="s">
        <v>154</v>
      </c>
      <c r="B41" s="74">
        <v>34990</v>
      </c>
    </row>
    <row r="42" spans="1:2">
      <c r="A42" s="63" t="s">
        <v>32</v>
      </c>
      <c r="B42" s="73">
        <v>673041.58</v>
      </c>
    </row>
    <row r="43" spans="1:2">
      <c r="A43" s="63" t="s">
        <v>155</v>
      </c>
      <c r="B43" s="73">
        <v>673041.58</v>
      </c>
    </row>
    <row r="44" spans="1:2">
      <c r="A44" s="65" t="s">
        <v>131</v>
      </c>
      <c r="B44" s="74">
        <v>424484.58</v>
      </c>
    </row>
    <row r="45" spans="1:2">
      <c r="A45" s="65" t="s">
        <v>156</v>
      </c>
      <c r="B45" s="74">
        <v>169977</v>
      </c>
    </row>
    <row r="46" spans="1:2">
      <c r="A46" s="65" t="s">
        <v>157</v>
      </c>
      <c r="B46" s="74">
        <v>28580</v>
      </c>
    </row>
    <row r="47" spans="1:2">
      <c r="A47" s="65" t="s">
        <v>158</v>
      </c>
      <c r="B47" s="74">
        <v>50000</v>
      </c>
    </row>
    <row r="48" spans="1:2">
      <c r="A48" s="63" t="s">
        <v>77</v>
      </c>
      <c r="B48" s="73">
        <v>1169754.4</v>
      </c>
    </row>
    <row r="49" spans="1:2">
      <c r="A49" s="63" t="s">
        <v>159</v>
      </c>
      <c r="B49" s="73">
        <v>1151293.2</v>
      </c>
    </row>
    <row r="50" spans="1:2">
      <c r="A50" s="65" t="s">
        <v>160</v>
      </c>
      <c r="B50" s="74">
        <v>993455.2</v>
      </c>
    </row>
    <row r="51" spans="1:2">
      <c r="A51" s="65" t="s">
        <v>161</v>
      </c>
      <c r="B51" s="74">
        <v>157838</v>
      </c>
    </row>
    <row r="52" spans="1:2">
      <c r="A52" s="63" t="s">
        <v>162</v>
      </c>
      <c r="B52" s="73">
        <v>18461.2</v>
      </c>
    </row>
    <row r="53" spans="1:2">
      <c r="A53" s="65" t="s">
        <v>163</v>
      </c>
      <c r="B53" s="74">
        <v>18461.2</v>
      </c>
    </row>
    <row r="54" spans="1:2">
      <c r="A54" s="63" t="s">
        <v>40</v>
      </c>
      <c r="B54" s="73">
        <v>33459633.41</v>
      </c>
    </row>
    <row r="55" spans="1:2">
      <c r="A55" s="63" t="s">
        <v>164</v>
      </c>
      <c r="B55" s="73">
        <v>2321555.16</v>
      </c>
    </row>
    <row r="56" spans="1:2">
      <c r="A56" s="65" t="s">
        <v>165</v>
      </c>
      <c r="B56" s="74">
        <v>2148359.66</v>
      </c>
    </row>
    <row r="57" spans="1:2">
      <c r="A57" s="65" t="s">
        <v>166</v>
      </c>
      <c r="B57" s="74">
        <v>173195.5</v>
      </c>
    </row>
    <row r="58" spans="1:2">
      <c r="A58" s="63" t="s">
        <v>167</v>
      </c>
      <c r="B58" s="73">
        <v>9787628.36</v>
      </c>
    </row>
    <row r="59" spans="1:2">
      <c r="A59" s="65" t="s">
        <v>131</v>
      </c>
      <c r="B59" s="74">
        <v>640566.81</v>
      </c>
    </row>
    <row r="60" spans="1:2">
      <c r="A60" s="65" t="s">
        <v>132</v>
      </c>
      <c r="B60" s="74">
        <v>1300122.04</v>
      </c>
    </row>
    <row r="61" spans="1:2">
      <c r="A61" s="65" t="s">
        <v>168</v>
      </c>
      <c r="B61" s="74">
        <v>7766939.51</v>
      </c>
    </row>
    <row r="62" spans="1:2">
      <c r="A62" s="65" t="s">
        <v>169</v>
      </c>
      <c r="B62" s="74">
        <v>80000</v>
      </c>
    </row>
    <row r="63" spans="1:2">
      <c r="A63" s="63" t="s">
        <v>170</v>
      </c>
      <c r="B63" s="73">
        <v>5584081.83</v>
      </c>
    </row>
    <row r="64" spans="1:2">
      <c r="A64" s="65" t="s">
        <v>171</v>
      </c>
      <c r="B64" s="74">
        <v>2029952.16</v>
      </c>
    </row>
    <row r="65" spans="1:2">
      <c r="A65" s="65" t="s">
        <v>172</v>
      </c>
      <c r="B65" s="74">
        <v>1014976.08</v>
      </c>
    </row>
    <row r="66" spans="1:2">
      <c r="A66" s="65" t="s">
        <v>173</v>
      </c>
      <c r="B66" s="74">
        <v>2539153.59</v>
      </c>
    </row>
    <row r="67" spans="1:2">
      <c r="A67" s="63" t="s">
        <v>174</v>
      </c>
      <c r="B67" s="73">
        <v>4044047.04</v>
      </c>
    </row>
    <row r="68" spans="1:2">
      <c r="A68" s="65" t="s">
        <v>175</v>
      </c>
      <c r="B68" s="74">
        <v>3562872.04</v>
      </c>
    </row>
    <row r="69" spans="1:2">
      <c r="A69" s="65" t="s">
        <v>176</v>
      </c>
      <c r="B69" s="74">
        <v>339075</v>
      </c>
    </row>
    <row r="70" spans="1:2">
      <c r="A70" s="65" t="s">
        <v>177</v>
      </c>
      <c r="B70" s="74">
        <v>142100</v>
      </c>
    </row>
    <row r="71" spans="1:2">
      <c r="A71" s="63" t="s">
        <v>178</v>
      </c>
      <c r="B71" s="73">
        <v>2476110</v>
      </c>
    </row>
    <row r="72" spans="1:2">
      <c r="A72" s="65" t="s">
        <v>179</v>
      </c>
      <c r="B72" s="74">
        <v>33720</v>
      </c>
    </row>
    <row r="73" spans="1:2">
      <c r="A73" s="65" t="s">
        <v>180</v>
      </c>
      <c r="B73" s="74">
        <v>842390</v>
      </c>
    </row>
    <row r="74" spans="1:2">
      <c r="A74" s="65" t="s">
        <v>181</v>
      </c>
      <c r="B74" s="74">
        <v>1600000</v>
      </c>
    </row>
    <row r="75" spans="1:2">
      <c r="A75" s="63" t="s">
        <v>182</v>
      </c>
      <c r="B75" s="73">
        <v>1458606.89</v>
      </c>
    </row>
    <row r="76" spans="1:2">
      <c r="A76" s="65" t="s">
        <v>183</v>
      </c>
      <c r="B76" s="74">
        <v>647938</v>
      </c>
    </row>
    <row r="77" spans="1:2">
      <c r="A77" s="65" t="s">
        <v>184</v>
      </c>
      <c r="B77" s="74">
        <v>810668.89</v>
      </c>
    </row>
    <row r="78" spans="1:2">
      <c r="A78" s="63" t="s">
        <v>185</v>
      </c>
      <c r="B78" s="73">
        <v>3010389</v>
      </c>
    </row>
    <row r="79" spans="1:2">
      <c r="A79" s="65" t="s">
        <v>186</v>
      </c>
      <c r="B79" s="74">
        <v>418506</v>
      </c>
    </row>
    <row r="80" spans="1:2">
      <c r="A80" s="65" t="s">
        <v>187</v>
      </c>
      <c r="B80" s="74">
        <v>2591883</v>
      </c>
    </row>
    <row r="81" spans="1:2">
      <c r="A81" s="63" t="s">
        <v>188</v>
      </c>
      <c r="B81" s="73">
        <v>280000</v>
      </c>
    </row>
    <row r="82" spans="1:2">
      <c r="A82" s="65" t="s">
        <v>189</v>
      </c>
      <c r="B82" s="74">
        <v>280000</v>
      </c>
    </row>
    <row r="83" spans="1:2">
      <c r="A83" s="63" t="s">
        <v>190</v>
      </c>
      <c r="B83" s="73">
        <v>3561695.81</v>
      </c>
    </row>
    <row r="84" spans="1:2">
      <c r="A84" s="65" t="s">
        <v>191</v>
      </c>
      <c r="B84" s="74">
        <v>3561695.81</v>
      </c>
    </row>
    <row r="85" spans="1:2">
      <c r="A85" s="63" t="s">
        <v>192</v>
      </c>
      <c r="B85" s="73">
        <v>831423</v>
      </c>
    </row>
    <row r="86" spans="1:2">
      <c r="A86" s="65" t="s">
        <v>193</v>
      </c>
      <c r="B86" s="74">
        <v>831423</v>
      </c>
    </row>
    <row r="87" spans="1:2">
      <c r="A87" s="63" t="s">
        <v>194</v>
      </c>
      <c r="B87" s="73">
        <v>104096.32</v>
      </c>
    </row>
    <row r="88" spans="1:2">
      <c r="A88" s="65" t="s">
        <v>195</v>
      </c>
      <c r="B88" s="74">
        <v>104096.32</v>
      </c>
    </row>
    <row r="89" spans="1:2">
      <c r="A89" s="63" t="s">
        <v>99</v>
      </c>
      <c r="B89" s="73">
        <v>2793516.51</v>
      </c>
    </row>
    <row r="90" spans="1:2">
      <c r="A90" s="63" t="s">
        <v>196</v>
      </c>
      <c r="B90" s="73">
        <v>1077240.4</v>
      </c>
    </row>
    <row r="91" spans="1:2">
      <c r="A91" s="65" t="s">
        <v>197</v>
      </c>
      <c r="B91" s="74">
        <v>1058316</v>
      </c>
    </row>
    <row r="92" spans="1:2">
      <c r="A92" s="65" t="s">
        <v>198</v>
      </c>
      <c r="B92" s="74">
        <v>18924.4</v>
      </c>
    </row>
    <row r="93" spans="1:2">
      <c r="A93" s="63" t="s">
        <v>199</v>
      </c>
      <c r="B93" s="73">
        <v>1435120.11</v>
      </c>
    </row>
    <row r="94" spans="1:2">
      <c r="A94" s="65" t="s">
        <v>200</v>
      </c>
      <c r="B94" s="74">
        <v>996931.31</v>
      </c>
    </row>
    <row r="95" spans="1:2">
      <c r="A95" s="65" t="s">
        <v>201</v>
      </c>
      <c r="B95" s="74">
        <v>438188.8</v>
      </c>
    </row>
    <row r="96" spans="1:2">
      <c r="A96" s="63" t="s">
        <v>202</v>
      </c>
      <c r="B96" s="73">
        <v>281156</v>
      </c>
    </row>
    <row r="97" spans="1:2">
      <c r="A97" s="65" t="s">
        <v>203</v>
      </c>
      <c r="B97" s="74">
        <v>281156</v>
      </c>
    </row>
    <row r="98" spans="1:2">
      <c r="A98" s="63" t="s">
        <v>44</v>
      </c>
      <c r="B98" s="73">
        <v>777200</v>
      </c>
    </row>
    <row r="99" spans="1:2">
      <c r="A99" s="63" t="s">
        <v>204</v>
      </c>
      <c r="B99" s="73">
        <v>777200</v>
      </c>
    </row>
    <row r="100" spans="1:2">
      <c r="A100" s="65" t="s">
        <v>205</v>
      </c>
      <c r="B100" s="74">
        <v>777200</v>
      </c>
    </row>
    <row r="101" spans="1:2">
      <c r="A101" s="63" t="s">
        <v>46</v>
      </c>
      <c r="B101" s="73">
        <v>9812847.85</v>
      </c>
    </row>
    <row r="102" spans="1:2">
      <c r="A102" s="63" t="s">
        <v>206</v>
      </c>
      <c r="B102" s="73">
        <v>3685886.02</v>
      </c>
    </row>
    <row r="103" spans="1:2">
      <c r="A103" s="65" t="s">
        <v>131</v>
      </c>
      <c r="B103" s="74">
        <v>1803142.19</v>
      </c>
    </row>
    <row r="104" spans="1:2">
      <c r="A104" s="65" t="s">
        <v>132</v>
      </c>
      <c r="B104" s="74">
        <v>687024.39</v>
      </c>
    </row>
    <row r="105" spans="1:2">
      <c r="A105" s="65" t="s">
        <v>207</v>
      </c>
      <c r="B105" s="74">
        <v>1114419.44</v>
      </c>
    </row>
    <row r="106" spans="1:2">
      <c r="A106" s="65" t="s">
        <v>208</v>
      </c>
      <c r="B106" s="74">
        <v>81300</v>
      </c>
    </row>
    <row r="107" spans="1:2">
      <c r="A107" s="63" t="s">
        <v>209</v>
      </c>
      <c r="B107" s="73">
        <v>668845.99</v>
      </c>
    </row>
    <row r="108" spans="1:2">
      <c r="A108" s="65" t="s">
        <v>210</v>
      </c>
      <c r="B108" s="74">
        <v>668845.99</v>
      </c>
    </row>
    <row r="109" spans="1:2">
      <c r="A109" s="63" t="s">
        <v>211</v>
      </c>
      <c r="B109" s="73">
        <v>4215528.73</v>
      </c>
    </row>
    <row r="110" spans="1:2">
      <c r="A110" s="65" t="s">
        <v>211</v>
      </c>
      <c r="B110" s="74">
        <v>4215528.73</v>
      </c>
    </row>
    <row r="111" spans="1:2">
      <c r="A111" s="63" t="s">
        <v>212</v>
      </c>
      <c r="B111" s="73">
        <v>1242587.11</v>
      </c>
    </row>
    <row r="112" spans="1:2">
      <c r="A112" s="65" t="s">
        <v>212</v>
      </c>
      <c r="B112" s="74">
        <v>1242587.11</v>
      </c>
    </row>
    <row r="113" spans="1:2">
      <c r="A113" s="63" t="s">
        <v>48</v>
      </c>
      <c r="B113" s="73">
        <v>48174613.1</v>
      </c>
    </row>
    <row r="114" spans="1:2">
      <c r="A114" s="63" t="s">
        <v>213</v>
      </c>
      <c r="B114" s="73">
        <v>19946975.86</v>
      </c>
    </row>
    <row r="115" spans="1:2">
      <c r="A115" s="65" t="s">
        <v>131</v>
      </c>
      <c r="B115" s="74">
        <v>718714.1</v>
      </c>
    </row>
    <row r="116" spans="1:2">
      <c r="A116" s="65" t="s">
        <v>132</v>
      </c>
      <c r="B116" s="74">
        <v>148134.01</v>
      </c>
    </row>
    <row r="117" spans="1:2">
      <c r="A117" s="65" t="s">
        <v>165</v>
      </c>
      <c r="B117" s="74">
        <v>2783692.18</v>
      </c>
    </row>
    <row r="118" spans="1:2">
      <c r="A118" s="65" t="s">
        <v>214</v>
      </c>
      <c r="B118" s="74">
        <v>2949000</v>
      </c>
    </row>
    <row r="119" spans="1:2">
      <c r="A119" s="65" t="s">
        <v>215</v>
      </c>
      <c r="B119" s="74">
        <v>269035.4</v>
      </c>
    </row>
    <row r="120" spans="1:2">
      <c r="A120" s="65" t="s">
        <v>216</v>
      </c>
      <c r="B120" s="74">
        <v>32500</v>
      </c>
    </row>
    <row r="121" spans="1:2">
      <c r="A121" s="65" t="s">
        <v>217</v>
      </c>
      <c r="B121" s="74">
        <v>418090.22</v>
      </c>
    </row>
    <row r="122" spans="1:2">
      <c r="A122" s="65" t="s">
        <v>218</v>
      </c>
      <c r="B122" s="74">
        <v>260969.5</v>
      </c>
    </row>
    <row r="123" spans="1:2">
      <c r="A123" s="65" t="s">
        <v>219</v>
      </c>
      <c r="B123" s="74">
        <v>6714800</v>
      </c>
    </row>
    <row r="124" spans="1:2">
      <c r="A124" s="65" t="s">
        <v>220</v>
      </c>
      <c r="B124" s="74">
        <v>5652040.45</v>
      </c>
    </row>
    <row r="125" spans="1:2">
      <c r="A125" s="63" t="s">
        <v>221</v>
      </c>
      <c r="B125" s="73">
        <v>3887021.94</v>
      </c>
    </row>
    <row r="126" spans="1:2">
      <c r="A126" s="65" t="s">
        <v>222</v>
      </c>
      <c r="B126" s="74">
        <v>2823408.19</v>
      </c>
    </row>
    <row r="127" spans="1:2">
      <c r="A127" s="65" t="s">
        <v>223</v>
      </c>
      <c r="B127" s="74">
        <v>1063613.75</v>
      </c>
    </row>
    <row r="128" spans="1:2">
      <c r="A128" s="63" t="s">
        <v>224</v>
      </c>
      <c r="B128" s="73">
        <v>2164551.51</v>
      </c>
    </row>
    <row r="129" spans="1:2">
      <c r="A129" s="65" t="s">
        <v>225</v>
      </c>
      <c r="B129" s="74">
        <v>226062.49</v>
      </c>
    </row>
    <row r="130" spans="1:2">
      <c r="A130" s="65" t="s">
        <v>226</v>
      </c>
      <c r="B130" s="74">
        <v>588042.8</v>
      </c>
    </row>
    <row r="131" spans="1:2">
      <c r="A131" s="65" t="s">
        <v>227</v>
      </c>
      <c r="B131" s="74">
        <v>295862</v>
      </c>
    </row>
    <row r="132" spans="1:2">
      <c r="A132" s="65" t="s">
        <v>228</v>
      </c>
      <c r="B132" s="74">
        <v>230447.1</v>
      </c>
    </row>
    <row r="133" spans="1:2">
      <c r="A133" s="65" t="s">
        <v>229</v>
      </c>
      <c r="B133" s="74">
        <v>259137.12</v>
      </c>
    </row>
    <row r="134" spans="1:2">
      <c r="A134" s="65" t="s">
        <v>230</v>
      </c>
      <c r="B134" s="74">
        <v>330000</v>
      </c>
    </row>
    <row r="135" spans="1:2">
      <c r="A135" s="65" t="s">
        <v>231</v>
      </c>
      <c r="B135" s="74">
        <v>235000</v>
      </c>
    </row>
    <row r="136" spans="1:2">
      <c r="A136" s="63" t="s">
        <v>232</v>
      </c>
      <c r="B136" s="73">
        <v>7127700</v>
      </c>
    </row>
    <row r="137" spans="1:2">
      <c r="A137" s="65" t="s">
        <v>233</v>
      </c>
      <c r="B137" s="74">
        <v>7117700</v>
      </c>
    </row>
    <row r="138" spans="1:2">
      <c r="A138" s="65" t="s">
        <v>234</v>
      </c>
      <c r="B138" s="74">
        <v>10000</v>
      </c>
    </row>
    <row r="139" spans="1:2">
      <c r="A139" s="63" t="s">
        <v>235</v>
      </c>
      <c r="B139" s="73">
        <v>15048363.79</v>
      </c>
    </row>
    <row r="140" spans="1:2">
      <c r="A140" s="65" t="s">
        <v>236</v>
      </c>
      <c r="B140" s="74">
        <v>1800857.46</v>
      </c>
    </row>
    <row r="141" spans="1:2">
      <c r="A141" s="65" t="s">
        <v>237</v>
      </c>
      <c r="B141" s="74">
        <v>9807545.33</v>
      </c>
    </row>
    <row r="142" spans="1:2">
      <c r="A142" s="65" t="s">
        <v>238</v>
      </c>
      <c r="B142" s="74">
        <v>3439961</v>
      </c>
    </row>
    <row r="143" spans="1:2">
      <c r="A143" s="63" t="s">
        <v>50</v>
      </c>
      <c r="B143" s="73">
        <v>12030158.12</v>
      </c>
    </row>
    <row r="144" spans="1:2">
      <c r="A144" s="63" t="s">
        <v>239</v>
      </c>
      <c r="B144" s="73">
        <v>12030158.12</v>
      </c>
    </row>
    <row r="145" spans="1:2">
      <c r="A145" s="65" t="s">
        <v>240</v>
      </c>
      <c r="B145" s="74">
        <v>10499979.14</v>
      </c>
    </row>
    <row r="146" spans="1:2">
      <c r="A146" s="65" t="s">
        <v>241</v>
      </c>
      <c r="B146" s="74">
        <v>1530178.98</v>
      </c>
    </row>
    <row r="147" spans="1:2">
      <c r="A147" s="63" t="s">
        <v>54</v>
      </c>
      <c r="B147" s="73">
        <v>285178.81</v>
      </c>
    </row>
    <row r="148" spans="1:2">
      <c r="A148" s="63" t="s">
        <v>242</v>
      </c>
      <c r="B148" s="73">
        <v>285178.81</v>
      </c>
    </row>
    <row r="149" spans="1:2">
      <c r="A149" s="65" t="s">
        <v>243</v>
      </c>
      <c r="B149" s="74">
        <v>285178.81</v>
      </c>
    </row>
    <row r="150" spans="1:2">
      <c r="A150" s="63" t="s">
        <v>62</v>
      </c>
      <c r="B150" s="73">
        <v>2140771</v>
      </c>
    </row>
    <row r="151" spans="1:2">
      <c r="A151" s="63" t="s">
        <v>244</v>
      </c>
      <c r="B151" s="73">
        <v>9360</v>
      </c>
    </row>
    <row r="152" spans="1:2">
      <c r="A152" s="65" t="s">
        <v>245</v>
      </c>
      <c r="B152" s="74">
        <v>9360</v>
      </c>
    </row>
    <row r="153" spans="1:2">
      <c r="A153" s="63" t="s">
        <v>246</v>
      </c>
      <c r="B153" s="73">
        <v>2131411</v>
      </c>
    </row>
    <row r="154" spans="1:2">
      <c r="A154" s="65" t="s">
        <v>247</v>
      </c>
      <c r="B154" s="74">
        <v>1865594</v>
      </c>
    </row>
    <row r="155" spans="1:2">
      <c r="A155" s="65" t="s">
        <v>248</v>
      </c>
      <c r="B155" s="74">
        <v>265817</v>
      </c>
    </row>
    <row r="156" spans="1:2">
      <c r="A156" s="63" t="s">
        <v>66</v>
      </c>
      <c r="B156" s="73">
        <v>2110786.56</v>
      </c>
    </row>
    <row r="157" spans="1:2">
      <c r="A157" s="63" t="s">
        <v>249</v>
      </c>
      <c r="B157" s="73">
        <v>231557.62</v>
      </c>
    </row>
    <row r="158" spans="1:2">
      <c r="A158" s="65" t="s">
        <v>250</v>
      </c>
      <c r="B158" s="74">
        <v>231557.62</v>
      </c>
    </row>
    <row r="159" spans="1:2">
      <c r="A159" s="63" t="s">
        <v>251</v>
      </c>
      <c r="B159" s="73">
        <v>99453.12</v>
      </c>
    </row>
    <row r="160" spans="1:2">
      <c r="A160" s="65" t="s">
        <v>252</v>
      </c>
      <c r="B160" s="74">
        <v>99453.12</v>
      </c>
    </row>
    <row r="161" spans="1:2">
      <c r="A161" s="63" t="s">
        <v>253</v>
      </c>
      <c r="B161" s="73">
        <v>1779775.82</v>
      </c>
    </row>
    <row r="162" spans="1:2">
      <c r="A162" s="65" t="s">
        <v>254</v>
      </c>
      <c r="B162" s="74">
        <v>1779775.82</v>
      </c>
    </row>
    <row r="163" spans="1:2">
      <c r="A163" s="75" t="s">
        <v>251</v>
      </c>
      <c r="B163" s="76">
        <v>368400</v>
      </c>
    </row>
    <row r="164" spans="1:2">
      <c r="A164" s="77" t="s">
        <v>252</v>
      </c>
      <c r="B164" s="78">
        <v>150000</v>
      </c>
    </row>
    <row r="165" spans="1:2">
      <c r="A165" s="77" t="s">
        <v>255</v>
      </c>
      <c r="B165" s="76">
        <v>218400</v>
      </c>
    </row>
    <row r="166" spans="1:2">
      <c r="A166" s="75" t="s">
        <v>253</v>
      </c>
      <c r="B166" s="76">
        <v>2852270.18</v>
      </c>
    </row>
    <row r="167" spans="1:2">
      <c r="A167" s="77" t="s">
        <v>254</v>
      </c>
      <c r="B167" s="76">
        <v>2852270.18</v>
      </c>
    </row>
  </sheetData>
  <autoFilter xmlns:etc="http://www.wps.cn/officeDocument/2017/etCustomData" ref="A1:B167" etc:filterBottomFollowUsedRange="0">
    <extLst/>
  </autoFilter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&amp;P+7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33" sqref="A33"/>
    </sheetView>
  </sheetViews>
  <sheetFormatPr defaultColWidth="9" defaultRowHeight="13.5" outlineLevelCol="1"/>
  <cols>
    <col min="1" max="1" width="55.25" customWidth="1"/>
    <col min="2" max="2" width="49.5" customWidth="1"/>
  </cols>
  <sheetData>
    <row r="1" ht="24" spans="1:2">
      <c r="A1" s="35" t="s">
        <v>256</v>
      </c>
      <c r="B1" s="35"/>
    </row>
    <row r="2" ht="20.1" customHeight="1" spans="1:2">
      <c r="A2" s="36"/>
      <c r="B2" s="61" t="s">
        <v>15</v>
      </c>
    </row>
    <row r="3" ht="20.1" customHeight="1" spans="1:2">
      <c r="A3" s="39" t="s">
        <v>127</v>
      </c>
      <c r="B3" s="39" t="s">
        <v>128</v>
      </c>
    </row>
    <row r="4" ht="20.1" customHeight="1" spans="1:2">
      <c r="A4" s="41" t="s">
        <v>129</v>
      </c>
      <c r="B4" s="62">
        <f>B5+B9+B12</f>
        <v>7190510.83</v>
      </c>
    </row>
    <row r="5" ht="20.1" customHeight="1" spans="1:2">
      <c r="A5" s="63" t="s">
        <v>46</v>
      </c>
      <c r="B5" s="64">
        <v>5958004.83</v>
      </c>
    </row>
    <row r="6" ht="20.1" customHeight="1" spans="1:2">
      <c r="A6" s="63" t="s">
        <v>257</v>
      </c>
      <c r="B6" s="64">
        <v>5958004.83</v>
      </c>
    </row>
    <row r="7" ht="20.1" customHeight="1" spans="1:2">
      <c r="A7" s="65" t="s">
        <v>258</v>
      </c>
      <c r="B7" s="66">
        <v>5909804.83</v>
      </c>
    </row>
    <row r="8" ht="20.1" customHeight="1" spans="1:2">
      <c r="A8" s="65" t="s">
        <v>259</v>
      </c>
      <c r="B8" s="66">
        <v>48200</v>
      </c>
    </row>
    <row r="9" ht="20.1" customHeight="1" spans="1:2">
      <c r="A9" s="63" t="s">
        <v>48</v>
      </c>
      <c r="B9" s="64">
        <v>216000</v>
      </c>
    </row>
    <row r="10" ht="20.1" customHeight="1" spans="1:2">
      <c r="A10" s="63" t="s">
        <v>260</v>
      </c>
      <c r="B10" s="64">
        <v>216000</v>
      </c>
    </row>
    <row r="11" ht="20.1" customHeight="1" spans="1:2">
      <c r="A11" s="65" t="s">
        <v>261</v>
      </c>
      <c r="B11" s="66">
        <v>216000</v>
      </c>
    </row>
    <row r="12" ht="20.1" customHeight="1" spans="1:2">
      <c r="A12" s="63" t="s">
        <v>68</v>
      </c>
      <c r="B12" s="64">
        <v>1016506</v>
      </c>
    </row>
    <row r="13" ht="20.1" customHeight="1" spans="1:2">
      <c r="A13" s="63" t="s">
        <v>262</v>
      </c>
      <c r="B13" s="64">
        <v>1016506</v>
      </c>
    </row>
    <row r="14" ht="20.1" customHeight="1" spans="1:2">
      <c r="A14" s="65" t="s">
        <v>263</v>
      </c>
      <c r="B14" s="66">
        <v>926506</v>
      </c>
    </row>
    <row r="15" ht="20.1" customHeight="1" spans="1:2">
      <c r="A15" s="65" t="s">
        <v>264</v>
      </c>
      <c r="B15" s="66">
        <v>90000</v>
      </c>
    </row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</sheetData>
  <mergeCells count="1">
    <mergeCell ref="A1:B1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&amp;C第12页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F0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段学亚</dc:creator>
  <cp:lastModifiedBy>饭团儿</cp:lastModifiedBy>
  <dcterms:created xsi:type="dcterms:W3CDTF">2017-07-04T02:20:00Z</dcterms:created>
  <cp:lastPrinted>2023-09-18T03:20:00Z</cp:lastPrinted>
  <dcterms:modified xsi:type="dcterms:W3CDTF">2025-09-22T02:21:27Z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8FEA6D48F71548F19CC7627AEA0AC727_13</vt:lpwstr>
  </property>
  <property fmtid="{D5CDD505-2E9C-101B-9397-08002B2CF9AE}" pid="3" name="KSOProductBuildVer">
    <vt:lpwstr>2052-12.1.0.22529</vt:lpwstr>
  </property>
</Properties>
</file>