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10" windowWidth="13365" windowHeight="11505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'F7'!$A$3:$B$579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'F2'!$A$1:$J$37</definedName>
    <definedName name="_xlnm.Print_Area" localSheetId="3">'F3'!$A$1:$J$20</definedName>
    <definedName name="_xlnm.Print_Area" localSheetId="4">'F4'!$A$1:$J$15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11" i="25" l="1"/>
  <c r="B3" i="18"/>
  <c r="D5" i="5"/>
  <c r="C22" i="25"/>
  <c r="D22" i="25"/>
  <c r="C41" i="25"/>
  <c r="D41" i="25"/>
  <c r="E6" i="5"/>
  <c r="H16" i="10"/>
  <c r="I16" i="10"/>
  <c r="D7" i="5" l="1"/>
  <c r="D8" i="5"/>
  <c r="D9" i="5"/>
  <c r="C11" i="24" l="1"/>
  <c r="C12" i="24"/>
  <c r="C13" i="24"/>
  <c r="C14" i="24"/>
  <c r="C15" i="24"/>
  <c r="C16" i="24"/>
  <c r="C17" i="24"/>
  <c r="C18" i="24"/>
  <c r="C19" i="24"/>
  <c r="C20" i="24"/>
  <c r="C21" i="24"/>
  <c r="B4" i="23" l="1"/>
  <c r="C30" i="24" l="1"/>
  <c r="B30" i="24"/>
  <c r="C31" i="24"/>
  <c r="B31" i="24"/>
  <c r="G31" i="24"/>
  <c r="F31" i="24"/>
  <c r="G44" i="24"/>
  <c r="F44" i="24"/>
  <c r="F40" i="24"/>
  <c r="G40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G33" i="24"/>
  <c r="F33" i="24"/>
  <c r="F29" i="24"/>
  <c r="G29" i="24"/>
  <c r="F30" i="24"/>
  <c r="G30" i="24"/>
  <c r="G28" i="24"/>
  <c r="F28" i="24"/>
  <c r="G46" i="24"/>
  <c r="F46" i="24"/>
  <c r="G45" i="24"/>
  <c r="F45" i="24"/>
  <c r="G43" i="24"/>
  <c r="F43" i="24"/>
  <c r="I6" i="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8" i="24"/>
  <c r="C46" i="24"/>
  <c r="B46" i="24"/>
  <c r="C45" i="24"/>
  <c r="B45" i="24"/>
  <c r="C44" i="24"/>
  <c r="B44" i="24"/>
  <c r="C43" i="24"/>
  <c r="B43" i="24"/>
  <c r="B42" i="24"/>
  <c r="C42" i="24"/>
  <c r="C41" i="24"/>
  <c r="B41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C23" i="24"/>
  <c r="B23" i="24"/>
  <c r="B10" i="24"/>
  <c r="C10" i="24"/>
  <c r="B11" i="24"/>
  <c r="B12" i="24"/>
  <c r="B13" i="24"/>
  <c r="B14" i="24"/>
  <c r="B15" i="24"/>
  <c r="B16" i="24"/>
  <c r="B17" i="24"/>
  <c r="B18" i="24"/>
  <c r="B19" i="24"/>
  <c r="B20" i="24"/>
  <c r="B21" i="24"/>
  <c r="C9" i="24"/>
  <c r="B9" i="24"/>
  <c r="J11" i="12"/>
  <c r="J5" i="12" s="1"/>
  <c r="E13" i="12"/>
  <c r="E12" i="12" s="1"/>
  <c r="E5" i="12" s="1"/>
  <c r="J16" i="10"/>
  <c r="J15" i="10" s="1"/>
  <c r="J6" i="10"/>
  <c r="E15" i="10"/>
  <c r="E5" i="10" s="1"/>
  <c r="J6" i="4"/>
  <c r="J32" i="4"/>
  <c r="J31" i="4" s="1"/>
  <c r="E21" i="4"/>
  <c r="E30" i="4"/>
  <c r="E29" i="4" s="1"/>
  <c r="E7" i="4"/>
  <c r="G6" i="10"/>
  <c r="I6" i="10"/>
  <c r="H6" i="10"/>
  <c r="F32" i="24" l="1"/>
  <c r="G32" i="24"/>
  <c r="E6" i="4"/>
  <c r="E5" i="4" s="1"/>
  <c r="C40" i="24"/>
  <c r="C39" i="24" s="1"/>
  <c r="J5" i="4"/>
  <c r="J5" i="10"/>
  <c r="D30" i="4" l="1"/>
  <c r="D29" i="4" l="1"/>
  <c r="B43" i="25"/>
  <c r="B41" i="25" s="1"/>
  <c r="B44" i="25"/>
  <c r="B45" i="25"/>
  <c r="B46" i="25"/>
  <c r="B47" i="25"/>
  <c r="B48" i="25"/>
  <c r="B49" i="25"/>
  <c r="B50" i="25"/>
  <c r="B40" i="25"/>
  <c r="B23" i="25"/>
  <c r="B24" i="25"/>
  <c r="B25" i="25"/>
  <c r="B26" i="25"/>
  <c r="B29" i="25"/>
  <c r="B30" i="25"/>
  <c r="B31" i="25"/>
  <c r="B32" i="25"/>
  <c r="B33" i="25"/>
  <c r="B34" i="25"/>
  <c r="B35" i="25"/>
  <c r="B36" i="25"/>
  <c r="C51" i="25"/>
  <c r="D51" i="25"/>
  <c r="C37" i="25"/>
  <c r="D37" i="25"/>
  <c r="D5" i="25" s="1"/>
  <c r="C11" i="25"/>
  <c r="C5" i="25" s="1"/>
  <c r="B22" i="25" l="1"/>
  <c r="B37" i="25"/>
  <c r="B51" i="25"/>
  <c r="B11" i="25"/>
  <c r="B5" i="25" l="1"/>
  <c r="C30" i="4"/>
  <c r="C29" i="4" s="1"/>
  <c r="B30" i="4"/>
  <c r="B29" i="4" s="1"/>
  <c r="H6" i="4"/>
  <c r="G6" i="4"/>
  <c r="I32" i="4"/>
  <c r="H27" i="24"/>
  <c r="H28" i="24"/>
  <c r="H29" i="24"/>
  <c r="H30" i="24"/>
  <c r="B21" i="4"/>
  <c r="C7" i="4"/>
  <c r="D7" i="4"/>
  <c r="B7" i="4"/>
  <c r="B8" i="24"/>
  <c r="C8" i="24"/>
  <c r="I31" i="4" l="1"/>
  <c r="D21" i="24"/>
  <c r="D20" i="24"/>
  <c r="I5" i="30" l="1"/>
  <c r="H5" i="30"/>
  <c r="D13" i="30"/>
  <c r="D12" i="30" s="1"/>
  <c r="D5" i="30" s="1"/>
  <c r="C13" i="30"/>
  <c r="B13" i="30"/>
  <c r="B12" i="30" s="1"/>
  <c r="B5" i="30" s="1"/>
  <c r="J5" i="30"/>
  <c r="C12" i="30"/>
  <c r="C5" i="30" s="1"/>
  <c r="C6" i="5" l="1"/>
  <c r="C4" i="5" l="1"/>
  <c r="D21" i="4"/>
  <c r="F7" i="24" l="1"/>
  <c r="F6" i="24" s="1"/>
  <c r="B22" i="24" l="1"/>
  <c r="B7" i="24" s="1"/>
  <c r="H8" i="24" l="1"/>
  <c r="B6" i="5" l="1"/>
  <c r="D6" i="5" s="1"/>
  <c r="B4" i="5" l="1"/>
  <c r="D4" i="5" s="1"/>
  <c r="H39" i="24" l="1"/>
  <c r="H36" i="24"/>
  <c r="F42" i="24"/>
  <c r="F41" i="24" l="1"/>
  <c r="F5" i="24" s="1"/>
  <c r="D46" i="24"/>
  <c r="D45" i="24"/>
  <c r="H46" i="24"/>
  <c r="D44" i="24"/>
  <c r="H45" i="24"/>
  <c r="D43" i="24"/>
  <c r="H44" i="24"/>
  <c r="D42" i="24"/>
  <c r="D41" i="24"/>
  <c r="B40" i="24"/>
  <c r="B39" i="24" s="1"/>
  <c r="H38" i="24"/>
  <c r="H37" i="24"/>
  <c r="D38" i="24"/>
  <c r="H35" i="24"/>
  <c r="D34" i="24"/>
  <c r="H34" i="24"/>
  <c r="H33" i="24"/>
  <c r="D31" i="24"/>
  <c r="H31" i="24"/>
  <c r="D30" i="24"/>
  <c r="D29" i="24"/>
  <c r="D28" i="24"/>
  <c r="D27" i="24"/>
  <c r="H26" i="24"/>
  <c r="D26" i="24"/>
  <c r="H25" i="24"/>
  <c r="D25" i="24"/>
  <c r="H24" i="24"/>
  <c r="D24" i="24"/>
  <c r="H23" i="24"/>
  <c r="D23" i="24"/>
  <c r="H21" i="24"/>
  <c r="C22" i="24"/>
  <c r="H20" i="24"/>
  <c r="D19" i="24"/>
  <c r="H19" i="24"/>
  <c r="D18" i="24"/>
  <c r="H18" i="24"/>
  <c r="D17" i="24"/>
  <c r="H17" i="24"/>
  <c r="D16" i="24"/>
  <c r="H16" i="24"/>
  <c r="D15" i="24"/>
  <c r="H15" i="24"/>
  <c r="D14" i="24"/>
  <c r="H14" i="24"/>
  <c r="D13" i="24"/>
  <c r="H13" i="24"/>
  <c r="D12" i="24"/>
  <c r="H12" i="24"/>
  <c r="D11" i="24"/>
  <c r="H11" i="24"/>
  <c r="D10" i="24"/>
  <c r="H10" i="24"/>
  <c r="H9" i="24"/>
  <c r="D9" i="24"/>
  <c r="G7" i="24"/>
  <c r="G6" i="24" s="1"/>
  <c r="C7" i="24" l="1"/>
  <c r="C6" i="24" s="1"/>
  <c r="C5" i="24" s="1"/>
  <c r="D40" i="24"/>
  <c r="D22" i="24"/>
  <c r="H7" i="24"/>
  <c r="D8" i="24"/>
  <c r="D39" i="24"/>
  <c r="H32" i="24"/>
  <c r="B6" i="24" l="1"/>
  <c r="B5" i="24" s="1"/>
  <c r="D5" i="24" s="1"/>
  <c r="D7" i="24"/>
  <c r="H6" i="24"/>
  <c r="D6" i="24" l="1"/>
  <c r="I12" i="12" l="1"/>
  <c r="I11" i="12" s="1"/>
  <c r="H12" i="12"/>
  <c r="H11" i="12" s="1"/>
  <c r="G12" i="12"/>
  <c r="G11" i="12" s="1"/>
  <c r="D13" i="12"/>
  <c r="D12" i="12" s="1"/>
  <c r="C13" i="12"/>
  <c r="C12" i="12" s="1"/>
  <c r="B13" i="12"/>
  <c r="B12" i="12" s="1"/>
  <c r="I15" i="10"/>
  <c r="H15" i="10"/>
  <c r="G16" i="10"/>
  <c r="G15" i="10" s="1"/>
  <c r="C15" i="10"/>
  <c r="B16" i="10"/>
  <c r="B15" i="10" s="1"/>
  <c r="D15" i="10" l="1"/>
  <c r="D5" i="12"/>
  <c r="C5" i="12"/>
  <c r="B5" i="12"/>
  <c r="I5" i="12"/>
  <c r="G5" i="12"/>
  <c r="H5" i="12"/>
  <c r="C5" i="10"/>
  <c r="I5" i="10"/>
  <c r="G5" i="10"/>
  <c r="H5" i="10"/>
  <c r="B5" i="10"/>
  <c r="D5" i="10" l="1"/>
  <c r="H32" i="4"/>
  <c r="H31" i="4" s="1"/>
  <c r="C21" i="4"/>
  <c r="H5" i="4" l="1"/>
  <c r="C5" i="4" l="1"/>
  <c r="F9" i="5"/>
  <c r="F8" i="5"/>
  <c r="F7" i="5"/>
  <c r="F5" i="5"/>
  <c r="E4" i="5"/>
  <c r="F4" i="5" s="1"/>
  <c r="F6" i="5" l="1"/>
  <c r="G32" i="4"/>
  <c r="G31" i="4" s="1"/>
  <c r="D6" i="4"/>
  <c r="G5" i="4" l="1"/>
  <c r="B6" i="4"/>
  <c r="B5" i="4" l="1"/>
  <c r="G42" i="24"/>
  <c r="H43" i="24"/>
  <c r="D5" i="4"/>
  <c r="I5" i="4"/>
  <c r="H42" i="24" l="1"/>
  <c r="G41" i="24"/>
  <c r="H41" i="24" l="1"/>
  <c r="G5" i="24"/>
  <c r="H5" i="24" s="1"/>
</calcChain>
</file>

<file path=xl/sharedStrings.xml><?xml version="1.0" encoding="utf-8"?>
<sst xmlns="http://schemas.openxmlformats.org/spreadsheetml/2006/main" count="1224" uniqueCount="918">
  <si>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</si>
  <si>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</si>
  <si>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</si>
  <si>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</si>
  <si>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</si>
  <si>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</si>
  <si>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</si>
  <si>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</si>
  <si>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</si>
  <si>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</si>
  <si>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</si>
  <si>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</si>
  <si>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</si>
  <si>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</si>
  <si>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</si>
  <si>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</si>
  <si>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</si>
  <si>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</si>
  <si>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</si>
  <si>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</si>
  <si>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</si>
  <si>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</si>
  <si>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</si>
  <si>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</si>
  <si>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</si>
  <si>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</si>
  <si>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</si>
  <si>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</si>
  <si>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</si>
  <si>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</si>
  <si>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</si>
  <si>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</si>
  <si>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</si>
  <si>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</si>
  <si>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</si>
  <si>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</si>
  <si>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</si>
  <si>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</si>
  <si>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</si>
  <si>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</si>
  <si>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</si>
  <si>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</si>
  <si>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</si>
  <si>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</si>
  <si>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</si>
  <si>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</si>
  <si>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</si>
  <si>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</si>
  <si>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</si>
  <si>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</si>
  <si>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</si>
  <si>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</si>
  <si>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</si>
  <si>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</si>
  <si>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</si>
  <si>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</si>
  <si>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</si>
  <si>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</si>
  <si>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</si>
  <si>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</si>
  <si>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</si>
  <si>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</si>
  <si>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年终结余</t>
  </si>
  <si>
    <t>动用预算稳定调节基金</t>
    <phoneticPr fontId="4" type="noConversion"/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</si>
  <si>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</si>
  <si>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</si>
  <si>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</si>
  <si>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</si>
  <si>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</si>
  <si>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</si>
  <si>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</si>
  <si>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</si>
  <si>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</si>
  <si>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</si>
  <si>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</si>
  <si>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</si>
  <si>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</si>
  <si>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</si>
  <si>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</si>
  <si>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</si>
  <si>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</si>
  <si>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</si>
  <si>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</si>
  <si>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</si>
  <si>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</si>
  <si>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</si>
  <si>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</si>
  <si>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</si>
  <si>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</si>
  <si>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</si>
  <si>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</si>
  <si>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</si>
  <si>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</si>
  <si>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</si>
  <si>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</si>
  <si>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</si>
  <si>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</si>
  <si>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</si>
  <si>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</si>
  <si>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</si>
  <si>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</si>
  <si>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</si>
  <si>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</si>
  <si>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</si>
  <si>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</si>
  <si>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</si>
  <si>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</si>
  <si>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</si>
  <si>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</si>
  <si>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</si>
  <si>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</si>
  <si>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</si>
  <si>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</si>
  <si>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</si>
  <si>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</si>
  <si>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</si>
  <si>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</si>
  <si>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</si>
  <si>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</si>
  <si>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</si>
  <si>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</si>
  <si>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</si>
  <si>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</si>
  <si>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</si>
  <si>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</si>
  <si>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</si>
  <si>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</si>
  <si>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</si>
  <si>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</si>
  <si>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</si>
  <si>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</si>
  <si>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</si>
  <si>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</si>
  <si>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</si>
  <si>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</si>
  <si>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</si>
  <si>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</si>
  <si>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</si>
  <si>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</si>
  <si>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</si>
  <si>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</si>
  <si>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</si>
  <si>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</si>
  <si>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</si>
  <si>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</si>
  <si>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</si>
  <si>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</si>
  <si>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</si>
  <si>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</si>
  <si>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</si>
  <si>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</si>
  <si>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</si>
  <si>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</si>
  <si>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</si>
  <si>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</si>
  <si>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</si>
  <si>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</si>
  <si>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</si>
  <si>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</si>
  <si>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</si>
  <si>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</si>
  <si>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</si>
  <si>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</si>
  <si>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</si>
  <si>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</si>
  <si>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</si>
  <si>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</si>
  <si>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</si>
  <si>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</si>
  <si>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</si>
  <si>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</si>
  <si>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</si>
  <si>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</si>
  <si>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</si>
  <si>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</si>
  <si>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</si>
  <si>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</si>
  <si>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</si>
  <si>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</si>
  <si>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</si>
  <si>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合计</t>
    <phoneticPr fontId="3" type="noConversion"/>
  </si>
  <si>
    <t>支        出</t>
    <phoneticPr fontId="3" type="noConversion"/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</si>
  <si>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</si>
  <si>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</si>
  <si>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</si>
  <si>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</si>
  <si>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</si>
  <si>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</si>
  <si>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</si>
  <si>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</si>
  <si>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</si>
  <si>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</si>
  <si>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</si>
  <si>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</si>
  <si>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</si>
  <si>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</si>
  <si>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</si>
  <si>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</si>
  <si>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</si>
  <si>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</si>
  <si>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合计</t>
  </si>
  <si>
    <t>人员经费</t>
  </si>
  <si>
    <t>公用经费</t>
  </si>
  <si>
    <t>对个人和家庭的补助</t>
  </si>
  <si>
    <t xml:space="preserve">  其他支出</t>
  </si>
  <si>
    <t>决算数</t>
    <phoneticPr fontId="3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</si>
  <si>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</si>
  <si>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</si>
  <si>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</si>
  <si>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</si>
  <si>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</si>
  <si>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</si>
  <si>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</si>
  <si>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</si>
  <si>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</si>
  <si>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</si>
  <si>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</si>
  <si>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</si>
  <si>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</si>
  <si>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</si>
  <si>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</si>
  <si>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</si>
  <si>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</si>
  <si>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</si>
  <si>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</si>
  <si>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</si>
  <si>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</si>
  <si>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</si>
  <si>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</si>
  <si>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</si>
  <si>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</si>
  <si>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</si>
  <si>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</si>
  <si>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</si>
  <si>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</si>
  <si>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</si>
  <si>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</si>
  <si>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</si>
  <si>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</si>
  <si>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审计管理</t>
  </si>
  <si>
    <t xml:space="preserve">  人力资源事务</t>
  </si>
  <si>
    <t xml:space="preserve">    军队转业干部安置</t>
  </si>
  <si>
    <t xml:space="preserve">    引进人才费用</t>
  </si>
  <si>
    <t xml:space="preserve">  纪检监察事务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</si>
  <si>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</si>
  <si>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</si>
  <si>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</si>
  <si>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</si>
  <si>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</si>
  <si>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</si>
  <si>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</si>
  <si>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</si>
  <si>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</si>
  <si>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</si>
  <si>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</si>
  <si>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</si>
  <si>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</si>
  <si>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</si>
  <si>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</si>
  <si>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</si>
  <si>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</si>
  <si>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</si>
  <si>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</si>
  <si>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</si>
  <si>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</si>
  <si>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</si>
  <si>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</si>
  <si>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</si>
  <si>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</si>
  <si>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</si>
  <si>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</si>
  <si>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</si>
  <si>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</si>
  <si>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</si>
  <si>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</si>
  <si>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</si>
  <si>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</si>
  <si>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</si>
  <si>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</si>
  <si>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</si>
  <si>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司法鉴定</t>
  </si>
  <si>
    <t xml:space="preserve">  其他公共安全支出(款)</t>
  </si>
  <si>
    <t xml:space="preserve">    其他公共安全支出(项)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</si>
  <si>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</si>
  <si>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</si>
  <si>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</si>
  <si>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</si>
  <si>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</si>
  <si>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</si>
  <si>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</si>
  <si>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</si>
  <si>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</si>
  <si>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</si>
  <si>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</si>
  <si>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</si>
  <si>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</si>
  <si>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</si>
  <si>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</si>
  <si>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</si>
  <si>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</si>
  <si>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</si>
  <si>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</si>
  <si>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</si>
  <si>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</si>
  <si>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</si>
  <si>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</si>
  <si>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</si>
  <si>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</si>
  <si>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</si>
  <si>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</si>
  <si>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</si>
  <si>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</si>
  <si>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</si>
  <si>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</si>
  <si>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</si>
  <si>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</si>
  <si>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  图书馆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</si>
  <si>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</si>
  <si>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</si>
  <si>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</si>
  <si>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</si>
  <si>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</si>
  <si>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</si>
  <si>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</si>
  <si>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</si>
  <si>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</si>
  <si>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  广播</t>
  </si>
  <si>
    <t xml:space="preserve">    电视</t>
  </si>
  <si>
    <t xml:space="preserve">    出版发行</t>
  </si>
  <si>
    <t xml:space="preserve">    文化产业发展专项支出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</si>
  <si>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</si>
  <si>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</si>
  <si>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</si>
  <si>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</si>
  <si>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</si>
  <si>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</si>
  <si>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</si>
  <si>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</si>
  <si>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行政区划和地名管理</t>
  </si>
  <si>
    <t xml:space="preserve">    其他民政管理事务支出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</si>
  <si>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</si>
  <si>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</si>
  <si>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</si>
  <si>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</si>
  <si>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</si>
  <si>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</si>
  <si>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</si>
  <si>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</si>
  <si>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</si>
  <si>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</si>
  <si>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</si>
  <si>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</si>
  <si>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</si>
  <si>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</si>
  <si>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</si>
  <si>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</si>
  <si>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</si>
  <si>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</si>
  <si>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</si>
  <si>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</si>
  <si>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</si>
  <si>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</si>
  <si>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</si>
  <si>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</si>
  <si>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</si>
  <si>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</si>
  <si>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</si>
  <si>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</si>
  <si>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</si>
  <si>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</si>
  <si>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</si>
  <si>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</si>
  <si>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</si>
  <si>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</si>
  <si>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</si>
  <si>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</si>
  <si>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</si>
  <si>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</si>
  <si>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</si>
  <si>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</si>
  <si>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</si>
  <si>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</si>
  <si>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</si>
  <si>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</si>
  <si>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</si>
  <si>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</si>
  <si>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</si>
  <si>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</si>
  <si>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</si>
  <si>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</si>
  <si>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</si>
  <si>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</si>
  <si>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</si>
  <si>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</si>
  <si>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</si>
  <si>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</si>
  <si>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</si>
  <si>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</si>
  <si>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</si>
  <si>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</si>
  <si>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</si>
  <si>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</si>
  <si>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</si>
  <si>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</si>
  <si>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</si>
  <si>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</si>
  <si>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</si>
  <si>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</si>
  <si>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</si>
  <si>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</si>
  <si>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</si>
  <si>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</si>
  <si>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</si>
  <si>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</si>
  <si>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</si>
  <si>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</si>
  <si>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</si>
  <si>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</si>
  <si>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</si>
  <si>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</si>
  <si>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</si>
  <si>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</si>
  <si>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</si>
  <si>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</si>
  <si>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</si>
  <si>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</si>
  <si>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</si>
  <si>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污染减排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</si>
  <si>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</si>
  <si>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</si>
  <si>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</si>
  <si>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</si>
  <si>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</si>
  <si>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</si>
  <si>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</si>
  <si>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</si>
  <si>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</si>
  <si>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</si>
  <si>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</si>
  <si>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</si>
  <si>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</si>
  <si>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</si>
  <si>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</si>
  <si>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</si>
  <si>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</si>
  <si>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</si>
  <si>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</si>
  <si>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</si>
  <si>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</si>
  <si>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</si>
  <si>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</si>
  <si>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森林资源管理</t>
  </si>
  <si>
    <t xml:space="preserve">    森林生态效益补偿</t>
  </si>
  <si>
    <t xml:space="preserve">    动植物保护</t>
  </si>
  <si>
    <t xml:space="preserve">    林区公共支出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</si>
  <si>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</si>
  <si>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</si>
  <si>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</si>
  <si>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</si>
  <si>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</si>
  <si>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</si>
  <si>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</si>
  <si>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</si>
  <si>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</si>
  <si>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</si>
  <si>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</si>
  <si>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</si>
  <si>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</si>
  <si>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</si>
  <si>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</si>
  <si>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</si>
  <si>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</si>
  <si>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</si>
  <si>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</si>
  <si>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</si>
  <si>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</si>
  <si>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</si>
  <si>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</si>
  <si>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</si>
  <si>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</si>
  <si>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</si>
  <si>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</si>
  <si>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</si>
  <si>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</si>
  <si>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</si>
  <si>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</si>
  <si>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</si>
  <si>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</si>
  <si>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</si>
  <si>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</si>
  <si>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</si>
  <si>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</si>
  <si>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</si>
  <si>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</si>
  <si>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</si>
  <si>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</si>
  <si>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</si>
  <si>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  旅游宣传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</si>
  <si>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</si>
  <si>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</si>
  <si>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</si>
  <si>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地质灾害防治</t>
  </si>
  <si>
    <t xml:space="preserve">    土地资源储备支出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</si>
  <si>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</si>
  <si>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</si>
  <si>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</si>
  <si>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</si>
  <si>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</si>
  <si>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</si>
  <si>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</si>
  <si>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</si>
  <si>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</si>
  <si>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</si>
  <si>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</si>
  <si>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</si>
  <si>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</si>
  <si>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</si>
  <si>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</si>
  <si>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</si>
  <si>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</si>
  <si>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</si>
  <si>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</si>
  <si>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</si>
  <si>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</si>
  <si>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基础设施建设和经济发展</t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</si>
  <si>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</si>
  <si>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</si>
  <si>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</si>
  <si>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</si>
  <si>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</si>
  <si>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</si>
  <si>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</si>
  <si>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其他纪检监察事务支出</t>
  </si>
  <si>
    <t xml:space="preserve">    其他宣传事务支出</t>
  </si>
  <si>
    <t xml:space="preserve">    文化活动</t>
  </si>
  <si>
    <t xml:space="preserve">    体育场馆</t>
  </si>
  <si>
    <t xml:space="preserve">    新闻通讯</t>
  </si>
  <si>
    <t xml:space="preserve">    劳动关系和维权</t>
  </si>
  <si>
    <t xml:space="preserve">  环境监测与监察</t>
  </si>
  <si>
    <t xml:space="preserve">    其他环境监测与监察支出</t>
  </si>
  <si>
    <t xml:space="preserve">    农产品加工与促销</t>
  </si>
  <si>
    <t xml:space="preserve">  其他农林水支出(款)</t>
  </si>
  <si>
    <t xml:space="preserve">    其他农林水支出(项)</t>
  </si>
  <si>
    <t xml:space="preserve">    其他国有资产监管支出</t>
  </si>
  <si>
    <t xml:space="preserve">    其他保障性安居工程支出</t>
  </si>
  <si>
    <t xml:space="preserve">  地方政府一般债务发行费用支出</t>
  </si>
  <si>
    <t xml:space="preserve">    贫困地区转移支付收入</t>
  </si>
  <si>
    <t xml:space="preserve">  大中型水库移民后期扶持基金支出</t>
  </si>
  <si>
    <t xml:space="preserve">    移民补助</t>
  </si>
  <si>
    <t xml:space="preserve">    城市公共设施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</si>
  <si>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</si>
  <si>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</si>
  <si>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</si>
  <si>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彩票发行销售机构业务费安排的支出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</si>
  <si>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</si>
  <si>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</si>
  <si>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</si>
  <si>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</si>
  <si>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</si>
  <si>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</si>
  <si>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</si>
  <si>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</si>
  <si>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</si>
  <si>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</si>
  <si>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</si>
  <si>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</si>
  <si>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</si>
  <si>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</si>
  <si>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</si>
  <si>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</si>
  <si>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</si>
  <si>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</si>
  <si>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</si>
  <si>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</si>
  <si>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</si>
  <si>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</si>
  <si>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</si>
  <si>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</si>
  <si>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</si>
  <si>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</si>
  <si>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</si>
  <si>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</si>
  <si>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</si>
  <si>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</si>
  <si>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</si>
  <si>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</si>
  <si>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</si>
  <si>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</si>
  <si>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</si>
  <si>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</si>
  <si>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</si>
  <si>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</si>
  <si>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</si>
  <si>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</si>
  <si>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</si>
  <si>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</si>
  <si>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</si>
  <si>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</si>
  <si>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</si>
  <si>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</si>
  <si>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审计业务</t>
  </si>
  <si>
    <t xml:space="preserve">    宗教事务</t>
  </si>
  <si>
    <t xml:space="preserve">  网信事务</t>
  </si>
  <si>
    <t xml:space="preserve">  市场监督管理事务</t>
  </si>
  <si>
    <t xml:space="preserve">    其他市场监督管理事务</t>
  </si>
  <si>
    <t xml:space="preserve">    执法办案</t>
  </si>
  <si>
    <t xml:space="preserve">    国家统一法律职业资格考试</t>
  </si>
  <si>
    <t xml:space="preserve">    其他司法支出</t>
  </si>
  <si>
    <t xml:space="preserve">    其他教育管理事务支出</t>
  </si>
  <si>
    <t xml:space="preserve">    高等教育</t>
  </si>
  <si>
    <t xml:space="preserve">  文化和旅游</t>
  </si>
  <si>
    <t xml:space="preserve">    文化和旅游市场管理</t>
  </si>
  <si>
    <t xml:space="preserve">    其他文化和旅游支出</t>
  </si>
  <si>
    <t xml:space="preserve">  新闻出版电影</t>
  </si>
  <si>
    <t xml:space="preserve">  广播电视</t>
  </si>
  <si>
    <t xml:space="preserve">    宣传文化发展专项支出</t>
  </si>
  <si>
    <t xml:space="preserve">    综合业务管理</t>
  </si>
  <si>
    <t xml:space="preserve">    退役士兵管理教育</t>
  </si>
  <si>
    <t xml:space="preserve">    其他退役安置支出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</si>
  <si>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</si>
  <si>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</si>
  <si>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</si>
  <si>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</si>
  <si>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</si>
  <si>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其他优抚对象医疗支出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</si>
  <si>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</si>
  <si>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</si>
  <si>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</si>
  <si>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</si>
  <si>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</si>
  <si>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</si>
  <si>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其他自然生态保护支出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</si>
  <si>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</si>
  <si>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</si>
  <si>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</si>
  <si>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</si>
  <si>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自然保护区等管理</t>
  </si>
  <si>
    <t xml:space="preserve">    扶贫事业机构</t>
  </si>
  <si>
    <t xml:space="preserve">    农业保险保费补贴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</si>
  <si>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</si>
  <si>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</si>
  <si>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</si>
  <si>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</si>
  <si>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</si>
  <si>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</si>
  <si>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</si>
  <si>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其他自然资源海洋气象等支出(款)</t>
  </si>
  <si>
    <t xml:space="preserve">    其他自然资源海洋气象等支出(项)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</si>
  <si>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</si>
  <si>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</si>
  <si>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</si>
  <si>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</si>
  <si>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</si>
  <si>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</si>
  <si>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</si>
  <si>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</si>
  <si>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</si>
  <si>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其他国有土地收益基金支出</t>
  </si>
  <si>
    <t xml:space="preserve">  城市基础设施配套费安排的支出</t>
  </si>
  <si>
    <t xml:space="preserve">    城市环境卫生</t>
  </si>
  <si>
    <t xml:space="preserve">  国家重大水利工程建设基金安排的支出</t>
  </si>
  <si>
    <t xml:space="preserve">    彩票市场调控资金支出</t>
  </si>
  <si>
    <t xml:space="preserve">  彩票公益金安排的支出</t>
  </si>
  <si>
    <t xml:space="preserve">    土地储备专项债券付息支出</t>
  </si>
  <si>
    <t>社会保险基金预算支出</t>
    <phoneticPr fontId="3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</si>
  <si>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</si>
  <si>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</si>
  <si>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</si>
  <si>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</si>
  <si>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</si>
  <si>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</si>
  <si>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</si>
  <si>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</si>
  <si>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</si>
  <si>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</si>
  <si>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</si>
  <si>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</si>
  <si>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</si>
  <si>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</si>
  <si>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</si>
  <si>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</si>
  <si>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</si>
  <si>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</si>
  <si>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</si>
  <si>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</si>
  <si>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</si>
  <si>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</si>
  <si>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</si>
  <si>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</si>
  <si>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</si>
  <si>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</si>
  <si>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</si>
  <si>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</si>
  <si>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</si>
  <si>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</si>
  <si>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</si>
  <si>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</si>
  <si>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</si>
  <si>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</si>
  <si>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</si>
  <si>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</si>
  <si>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</si>
  <si>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</si>
  <si>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</si>
  <si>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</si>
  <si>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</si>
  <si>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</si>
  <si>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</si>
  <si>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</si>
  <si>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</si>
  <si>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</si>
  <si>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</si>
  <si>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</si>
  <si>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</si>
  <si>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</si>
  <si>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</si>
  <si>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</si>
  <si>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</si>
  <si>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</si>
  <si>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</si>
  <si>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经济分类科目（按“款”级经济分类科目)</t>
  </si>
  <si>
    <t>抗疫特别国债安排的支出</t>
  </si>
  <si>
    <t>批复数</t>
    <phoneticPr fontId="3" type="noConversion"/>
  </si>
  <si>
    <t>批复数</t>
    <phoneticPr fontId="3" type="noConversion"/>
  </si>
  <si>
    <t>调入资金</t>
    <phoneticPr fontId="3" type="noConversion"/>
  </si>
  <si>
    <t>报告数</t>
    <phoneticPr fontId="3" type="noConversion"/>
  </si>
  <si>
    <t>报告数</t>
    <phoneticPr fontId="3" type="noConversion"/>
  </si>
  <si>
    <t>特别国债安排的支出</t>
    <phoneticPr fontId="3" type="noConversion"/>
  </si>
  <si>
    <t>2020年决算数</t>
    <phoneticPr fontId="3" type="noConversion"/>
  </si>
  <si>
    <t>2020年人代会</t>
    <phoneticPr fontId="3" type="noConversion"/>
  </si>
  <si>
    <t>2019年决算数</t>
    <phoneticPr fontId="12" type="noConversion"/>
  </si>
  <si>
    <t>与2019年决算数据增减情况</t>
    <phoneticPr fontId="3" type="noConversion"/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</si>
  <si>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</si>
  <si>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</si>
  <si>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</si>
  <si>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</si>
  <si>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</si>
  <si>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</si>
  <si>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</si>
  <si>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</si>
  <si>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</si>
  <si>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</si>
  <si>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</si>
  <si>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</si>
  <si>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</si>
  <si>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</si>
  <si>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</si>
  <si>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</si>
  <si>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</si>
  <si>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</si>
  <si>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</si>
  <si>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</si>
  <si>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</si>
  <si>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</si>
  <si>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</si>
  <si>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</si>
  <si>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</si>
  <si>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</si>
  <si>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</si>
  <si>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</si>
  <si>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</si>
  <si>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</si>
  <si>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</si>
  <si>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</si>
  <si>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</si>
  <si>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灾害防治及应急管理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</si>
  <si>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</si>
  <si>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</si>
  <si>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</si>
  <si>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</si>
  <si>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补充预算周转金</t>
  </si>
  <si>
    <t>动用预算稳定调节基金</t>
  </si>
  <si>
    <t>收  入  总  计</t>
  </si>
  <si>
    <t>支  出  总  计</t>
  </si>
  <si>
    <t xml:space="preserve">  小型水库移民扶助基金安排的支出</t>
  </si>
  <si>
    <t xml:space="preserve">  国有土地使用权出让收入安排的支出</t>
  </si>
  <si>
    <t xml:space="preserve">  国有土地收益基金安排的支出</t>
  </si>
  <si>
    <t xml:space="preserve">    三峡后续工作</t>
  </si>
  <si>
    <t>资源勘探工业信息等支出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</si>
  <si>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</si>
  <si>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</si>
  <si>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其他地方自行试点项目收益专项债券付息支出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</si>
  <si>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</si>
  <si>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</si>
  <si>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</si>
  <si>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</si>
  <si>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</si>
  <si>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重点企业贷款贴息</t>
  </si>
  <si>
    <t xml:space="preserve">    援企稳岗补贴</t>
  </si>
  <si>
    <t xml:space="preserve">    其他抗疫相关支出</t>
  </si>
  <si>
    <t xml:space="preserve">    信息事务</t>
  </si>
  <si>
    <t xml:space="preserve">    统计管理</t>
  </si>
  <si>
    <t xml:space="preserve">    派驻派出机构</t>
  </si>
  <si>
    <t xml:space="preserve">    其他党委办公厅(室)及相关机构事务支出</t>
  </si>
  <si>
    <t xml:space="preserve">    公务员事务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</si>
  <si>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</si>
  <si>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</si>
  <si>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</si>
  <si>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</si>
  <si>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案件审判</t>
  </si>
  <si>
    <t xml:space="preserve">    法制建设</t>
  </si>
  <si>
    <t xml:space="preserve">    中等职业教育</t>
  </si>
  <si>
    <t xml:space="preserve">    高等职业教育</t>
  </si>
  <si>
    <t xml:space="preserve">  应用研究</t>
  </si>
  <si>
    <t xml:space="preserve">    其他应用研究支出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</si>
  <si>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</si>
  <si>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</si>
  <si>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</si>
  <si>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其他科学技术支出(款)</t>
  </si>
  <si>
    <t xml:space="preserve">    科技奖励</t>
  </si>
  <si>
    <t xml:space="preserve">    其他科学技术支出(项)</t>
  </si>
  <si>
    <t xml:space="preserve">    文化和旅游管理事务</t>
  </si>
  <si>
    <t xml:space="preserve">  其他文化旅游体育与传媒支出(款)</t>
  </si>
  <si>
    <t xml:space="preserve">    其他文化旅游体育与传媒支出(项)</t>
  </si>
  <si>
    <t xml:space="preserve">    社会保险业务管理事务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</si>
  <si>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</si>
  <si>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</si>
  <si>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</si>
  <si>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其他行政事业单位养老支出</t>
  </si>
  <si>
    <t xml:space="preserve">    重大公共卫生服务</t>
  </si>
  <si>
    <t xml:space="preserve">    计划生育机构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</si>
  <si>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</si>
  <si>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</si>
  <si>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</si>
  <si>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</si>
  <si>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</si>
  <si>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</si>
  <si>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</si>
  <si>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</si>
  <si>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</si>
  <si>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  住宅建设与房地产市场监管</t>
  </si>
  <si>
    <t xml:space="preserve">  农业农村</t>
  </si>
  <si>
    <t xml:space="preserve">    行业业务管理</t>
  </si>
  <si>
    <t xml:space="preserve">    农业生产发展</t>
  </si>
  <si>
    <t xml:space="preserve">    农村合作经济</t>
  </si>
  <si>
    <t xml:space="preserve">    农田建设</t>
  </si>
  <si>
    <t xml:space="preserve">    其他农业农村支出</t>
  </si>
  <si>
    <t xml:space="preserve">    森林资源培育</t>
  </si>
  <si>
    <t xml:space="preserve">    技术推广与转化</t>
  </si>
  <si>
    <t xml:space="preserve">    林业草原防灾减灾</t>
  </si>
  <si>
    <t xml:space="preserve">    其他林业和草原支出</t>
  </si>
  <si>
    <t xml:space="preserve">    抗旱</t>
  </si>
  <si>
    <t xml:space="preserve">    社会发展</t>
  </si>
  <si>
    <t xml:space="preserve">    扶贫贷款奖补和贴息</t>
  </si>
  <si>
    <t xml:space="preserve">    其他普惠金融发展支出</t>
  </si>
  <si>
    <t xml:space="preserve">    行业监管</t>
  </si>
  <si>
    <t xml:space="preserve">    公共交通运营补助</t>
  </si>
  <si>
    <t xml:space="preserve">    电气机械及器材制造业</t>
  </si>
  <si>
    <t xml:space="preserve">  其他资源勘探工业信息等支出(款)</t>
  </si>
  <si>
    <t xml:space="preserve">    其他资源勘探工业信息等支出(项)</t>
  </si>
  <si>
    <t xml:space="preserve">    服务业基础设施建设</t>
  </si>
  <si>
    <t xml:space="preserve">  金融部门行政支出</t>
  </si>
  <si>
    <t xml:space="preserve">  其他金融支出(款)</t>
  </si>
  <si>
    <t xml:space="preserve">    自然资源利用与保护</t>
  </si>
  <si>
    <t xml:space="preserve">    住房租赁市场发展</t>
  </si>
  <si>
    <t xml:space="preserve">    储备粮(油)库建设</t>
  </si>
  <si>
    <t xml:space="preserve">  重要商品储备</t>
  </si>
  <si>
    <t xml:space="preserve">    其他重要商品储备支出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</si>
  <si>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</si>
  <si>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</si>
  <si>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</si>
  <si>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</si>
  <si>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 xml:space="preserve">    地方政府向国际组织借款付息支出</t>
  </si>
  <si>
    <t>科目名称</t>
    <phoneticPr fontId="3" type="noConversion"/>
  </si>
  <si>
    <t>2020年一般公共预算财政拨款基本支出</t>
    <phoneticPr fontId="3" type="noConversion"/>
  </si>
  <si>
    <t>2020年债务限额</t>
    <phoneticPr fontId="3" type="noConversion"/>
  </si>
  <si>
    <t>2020年债务余额</t>
    <phoneticPr fontId="82" type="noConversion"/>
  </si>
  <si>
    <t>小计</t>
    <phoneticPr fontId="82" type="noConversion"/>
  </si>
  <si>
    <t>渝北区</t>
    <phoneticPr fontId="82" type="noConversion"/>
  </si>
  <si>
    <t xml:space="preserve">    金融共同财政事权转移支付收入  </t>
    <phoneticPr fontId="3" type="noConversion"/>
  </si>
  <si>
    <t xml:space="preserve">     自然资源海洋气象等共同财政事权转移支付收入  </t>
    <phoneticPr fontId="3" type="noConversion"/>
  </si>
  <si>
    <t xml:space="preserve">     灾害防治及应急管理共同财政事权转移支付收入  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</si>
  <si>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</si>
  <si>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</si>
  <si>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</si>
  <si>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3" type="noConversion"/>
  </si>
  <si>
    <t>单位：元</t>
    <phoneticPr fontId="3" type="noConversion"/>
  </si>
  <si>
    <t>编制单位：龙兴镇</t>
    <phoneticPr fontId="3" type="noConversion"/>
  </si>
  <si>
    <t>编制单位：龙兴镇</t>
    <phoneticPr fontId="3" type="noConversion"/>
  </si>
  <si>
    <t>2020年渝北区龙兴镇财政决算表（草案）</t>
    <phoneticPr fontId="4" type="noConversion"/>
  </si>
  <si>
    <t>编制单位：龙兴镇</t>
    <phoneticPr fontId="3" type="noConversion"/>
  </si>
  <si>
    <t>2020年渝北区龙兴镇一般公共预算收支决算表（草案）</t>
    <phoneticPr fontId="4" type="noConversion"/>
  </si>
  <si>
    <t>2020年渝北区龙兴镇政府性基金预算收支决算表（草案）</t>
    <phoneticPr fontId="4" type="noConversion"/>
  </si>
  <si>
    <t>2020年渝北区龙兴镇国有资本经营预算收支决算表（草案）</t>
    <phoneticPr fontId="4" type="noConversion"/>
  </si>
  <si>
    <t>2020年渝北区龙兴镇社会保险基金预算收支决算表（草案）</t>
    <phoneticPr fontId="4" type="noConversion"/>
  </si>
  <si>
    <t>单位：元</t>
    <phoneticPr fontId="12" type="noConversion"/>
  </si>
  <si>
    <t>2020年渝北区龙兴镇一般公共预算支出决算表（草案）</t>
    <phoneticPr fontId="3" type="noConversion"/>
  </si>
  <si>
    <t xml:space="preserve">编制单位：龙兴镇                  </t>
    <phoneticPr fontId="3" type="noConversion"/>
  </si>
  <si>
    <t>2020年渝北区龙兴镇一般公共预算基本支出决算表（草案）</t>
    <phoneticPr fontId="4" type="noConversion"/>
  </si>
  <si>
    <t>单位：元</t>
    <phoneticPr fontId="3" type="noConversion"/>
  </si>
  <si>
    <t>年初预算</t>
    <phoneticPr fontId="3" type="noConversion"/>
  </si>
  <si>
    <t>调整预算</t>
    <phoneticPr fontId="3" type="noConversion"/>
  </si>
  <si>
    <t>报告数</t>
    <phoneticPr fontId="3" type="noConversion"/>
  </si>
  <si>
    <t>批复数</t>
    <phoneticPr fontId="3" type="noConversion"/>
  </si>
  <si>
    <t>总计</t>
    <phoneticPr fontId="3" type="noConversion"/>
  </si>
  <si>
    <t>债务还本支出</t>
    <phoneticPr fontId="3" type="noConversion"/>
  </si>
  <si>
    <t>结转下年</t>
    <phoneticPr fontId="3" type="noConversion"/>
  </si>
  <si>
    <t>调出资金</t>
    <phoneticPr fontId="3" type="noConversion"/>
  </si>
  <si>
    <t>2020年渝北区龙兴镇一般公共预算转移性收支决算表（草案）</t>
    <phoneticPr fontId="3" type="noConversion"/>
  </si>
  <si>
    <t>2020年渝北区龙兴镇政府性基金预算支出决算表（草案）</t>
    <phoneticPr fontId="3" type="noConversion"/>
  </si>
  <si>
    <t xml:space="preserve">编制单位：龙兴镇                          </t>
    <phoneticPr fontId="3" type="noConversion"/>
  </si>
  <si>
    <t>单位：元</t>
    <phoneticPr fontId="3" type="noConversion"/>
  </si>
  <si>
    <t>1．2020年渝北区龙兴镇财政决算表（草案）</t>
    <phoneticPr fontId="3" type="noConversion"/>
  </si>
  <si>
    <t>2．2020年渝北区龙兴镇一般公共预算收支决算表（草案）</t>
    <phoneticPr fontId="3" type="noConversion"/>
  </si>
  <si>
    <t>3．2020年渝北区龙兴镇政府性基金预算收支决算表（草案）</t>
    <phoneticPr fontId="3" type="noConversion"/>
  </si>
  <si>
    <t>4．2020年渝北区龙兴镇国有资本经营预算收支决算表（草案）</t>
    <phoneticPr fontId="3" type="noConversion"/>
  </si>
  <si>
    <t>5．2020年渝北区龙兴镇社会保险基金预算收支决算表（草案）</t>
    <phoneticPr fontId="3" type="noConversion"/>
  </si>
  <si>
    <t>6．2020年渝北区龙兴镇三公经费决算情况表（草案）</t>
    <phoneticPr fontId="3" type="noConversion"/>
  </si>
  <si>
    <t>7．2020年渝北区龙兴镇一般公共预算支出决算表（草案）</t>
    <phoneticPr fontId="3" type="noConversion"/>
  </si>
  <si>
    <t>8.   2020年渝北区龙兴镇一般公共预算基本支出决算表（草案）</t>
    <phoneticPr fontId="3" type="noConversion"/>
  </si>
  <si>
    <t>9.  2020年渝北区龙兴镇一般公共预算转移性收支决算表（草案）</t>
    <phoneticPr fontId="3" type="noConversion"/>
  </si>
  <si>
    <t>10.  2020年渝北区龙兴镇政府性基金预算支出决算表（草案）</t>
    <phoneticPr fontId="3" type="noConversion"/>
  </si>
  <si>
    <t>公开表名</t>
    <phoneticPr fontId="3" type="noConversion"/>
  </si>
  <si>
    <t>2020年渝北区龙兴镇政府债务限额及余额决算情况表（草案）</t>
    <phoneticPr fontId="82" type="noConversion"/>
  </si>
  <si>
    <t>11.  2020年渝北区龙兴镇政府债务限额及余额决算情况表（草案）</t>
    <phoneticPr fontId="3" type="noConversion"/>
  </si>
  <si>
    <r>
      <t>重庆市渝北区龙兴镇</t>
    </r>
    <r>
      <rPr>
        <sz val="18"/>
        <color theme="1"/>
        <rFont val="Times New Roman"/>
        <family val="1"/>
      </rPr>
      <t>2020</t>
    </r>
    <r>
      <rPr>
        <sz val="18"/>
        <color theme="1"/>
        <rFont val="方正黑体_GBK"/>
        <family val="4"/>
        <charset val="134"/>
      </rPr>
      <t>年财政决算公开目录</t>
    </r>
    <phoneticPr fontId="3" type="noConversion"/>
  </si>
  <si>
    <t>本表无数据</t>
    <phoneticPr fontId="3" type="noConversion"/>
  </si>
  <si>
    <t>2020年渝北区龙兴镇“三公”经费决算数据统计表（草案）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</si>
</sst>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  <numFmt numFmtId="186" formatCode="0.00_);[Red]\(0.00\)"/>
  </numFmts>
  <fonts count="9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color theme="1"/>
      <name val="方正黑体_GBK"/>
      <family val="4"/>
      <charset val="134"/>
    </font>
    <font>
      <sz val="18"/>
      <color theme="1"/>
      <name val="Times New Roman"/>
      <family val="1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b/>
      <sz val="10"/>
      <name val="Arial"/>
      <family val="2"/>
    </font>
    <font>
      <u/>
      <sz val="12"/>
      <color indexed="1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0"/>
      </right>
      <top/>
      <bottom/>
      <diagonal/>
    </border>
  </borders>
  <cellStyleXfs count="111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3" fillId="0" borderId="0"/>
    <xf numFmtId="0" fontId="43" fillId="0" borderId="0" applyFont="0" applyFill="0" applyBorder="0" applyAlignment="0" applyProtection="0"/>
    <xf numFmtId="184" fontId="45" fillId="0" borderId="0" applyFont="0" applyFill="0" applyBorder="0" applyAlignment="0" applyProtection="0"/>
    <xf numFmtId="37" fontId="46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7" fillId="0" borderId="0"/>
    <xf numFmtId="183" fontId="43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/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9" fillId="0" borderId="0"/>
    <xf numFmtId="0" fontId="43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4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3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7" fillId="19" borderId="8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9" fillId="20" borderId="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17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9" fontId="51" fillId="0" borderId="0" applyFon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179" fontId="45" fillId="0" borderId="0" applyFont="0" applyFill="0" applyBorder="0" applyAlignment="0"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9" fillId="19" borderId="11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81" fillId="10" borderId="8" applyNumberForma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26" borderId="12" applyNumberFormat="0" applyFon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5" fillId="0" borderId="0"/>
    <xf numFmtId="0" fontId="48" fillId="0" borderId="0"/>
    <xf numFmtId="0" fontId="49" fillId="0" borderId="0"/>
    <xf numFmtId="0" fontId="49" fillId="0" borderId="0"/>
    <xf numFmtId="0" fontId="43" fillId="0" borderId="0"/>
    <xf numFmtId="0" fontId="43" fillId="0" borderId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82" fontId="49" fillId="0" borderId="0"/>
    <xf numFmtId="182" fontId="49" fillId="0" borderId="0"/>
    <xf numFmtId="179" fontId="51" fillId="0" borderId="0" applyFont="0" applyFill="0" applyBorder="0" applyAlignment="0" applyProtection="0">
      <alignment vertical="center"/>
    </xf>
    <xf numFmtId="179" fontId="44" fillId="0" borderId="0" applyFont="0" applyFill="0" applyBorder="0" applyAlignment="0" applyProtection="0">
      <alignment vertical="center"/>
    </xf>
    <xf numFmtId="179" fontId="44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0" fontId="52" fillId="0" borderId="0"/>
    <xf numFmtId="0" fontId="43" fillId="0" borderId="0"/>
    <xf numFmtId="0" fontId="4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9" fontId="43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0" fontId="89" fillId="0" borderId="0"/>
    <xf numFmtId="0" fontId="11" fillId="0" borderId="0" applyNumberFormat="0" applyFill="0" applyBorder="0" applyAlignment="0" applyProtection="0">
      <alignment vertical="top"/>
    </xf>
    <xf numFmtId="0" fontId="90" fillId="0" borderId="0" applyNumberFormat="0" applyFill="0" applyBorder="0" applyAlignment="0" applyProtection="0"/>
    <xf numFmtId="0" fontId="89" fillId="0" borderId="0"/>
    <xf numFmtId="0" fontId="8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5" fillId="0" borderId="0"/>
    <xf numFmtId="0" fontId="9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17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4" fontId="16" fillId="0" borderId="0" xfId="13" applyNumberFormat="1" applyAlignment="1"/>
    <xf numFmtId="181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5" fillId="0" borderId="0" xfId="2" applyFont="1" applyAlignment="1">
      <alignment vertical="center"/>
    </xf>
    <xf numFmtId="0" fontId="83" fillId="0" borderId="0" xfId="0" applyFont="1" applyAlignment="1">
      <alignment horizontal="justify" vertical="center"/>
    </xf>
    <xf numFmtId="0" fontId="84" fillId="0" borderId="0" xfId="0" applyFont="1" applyAlignment="1">
      <alignment horizontal="center" vertical="center"/>
    </xf>
    <xf numFmtId="0" fontId="85" fillId="0" borderId="0" xfId="1102">
      <alignment vertical="center"/>
    </xf>
    <xf numFmtId="185" fontId="87" fillId="0" borderId="1" xfId="1102" applyNumberFormat="1" applyFont="1" applyBorder="1" applyAlignment="1">
      <alignment horizontal="center" vertical="center" wrapText="1"/>
    </xf>
    <xf numFmtId="0" fontId="82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17" fillId="0" borderId="1" xfId="0" applyFont="1" applyBorder="1" applyAlignment="1">
      <alignment horizontal="left" vertical="center" shrinkToFit="1"/>
    </xf>
    <xf numFmtId="0" fontId="88" fillId="0" borderId="0" xfId="0" applyFont="1">
      <alignment vertical="center"/>
    </xf>
    <xf numFmtId="177" fontId="8" fillId="0" borderId="1" xfId="1" applyNumberFormat="1" applyFont="1" applyBorder="1" applyAlignment="1">
      <alignment horizontal="center" vertical="center" wrapText="1"/>
    </xf>
    <xf numFmtId="0" fontId="16" fillId="0" borderId="1" xfId="13" applyBorder="1" applyAlignment="1"/>
    <xf numFmtId="0" fontId="16" fillId="0" borderId="1" xfId="13" applyBorder="1" applyAlignment="1">
      <alignment horizontal="center"/>
    </xf>
    <xf numFmtId="0" fontId="16" fillId="0" borderId="2" xfId="13" applyBorder="1" applyAlignment="1">
      <alignment horizontal="center" vertical="center" wrapText="1"/>
    </xf>
    <xf numFmtId="0" fontId="87" fillId="0" borderId="1" xfId="1102" applyFont="1" applyBorder="1" applyAlignment="1">
      <alignment horizontal="center" vertical="center" wrapText="1"/>
    </xf>
    <xf numFmtId="0" fontId="86" fillId="0" borderId="0" xfId="1102" applyFont="1" applyBorder="1" applyAlignment="1">
      <alignment vertical="center" wrapText="1"/>
    </xf>
    <xf numFmtId="186" fontId="5" fillId="0" borderId="0" xfId="2" applyNumberFormat="1" applyFont="1" applyBorder="1" applyAlignment="1">
      <alignment vertical="center"/>
    </xf>
    <xf numFmtId="186" fontId="11" fillId="0" borderId="0" xfId="10" applyNumberFormat="1"/>
    <xf numFmtId="186" fontId="13" fillId="0" borderId="1" xfId="10" applyNumberFormat="1" applyFont="1" applyFill="1" applyBorder="1" applyAlignment="1">
      <alignment horizontal="center" vertical="center" wrapText="1"/>
    </xf>
    <xf numFmtId="177" fontId="11" fillId="0" borderId="0" xfId="10" applyNumberFormat="1"/>
    <xf numFmtId="177" fontId="5" fillId="0" borderId="0" xfId="2" applyNumberFormat="1" applyFont="1" applyBorder="1" applyAlignment="1">
      <alignment vertical="center"/>
    </xf>
    <xf numFmtId="177" fontId="14" fillId="0" borderId="1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wrapText="1"/>
    </xf>
    <xf numFmtId="177" fontId="13" fillId="0" borderId="2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1" fillId="0" borderId="1" xfId="10" applyNumberFormat="1" applyFont="1" applyFill="1" applyBorder="1"/>
    <xf numFmtId="177" fontId="13" fillId="0" borderId="0" xfId="10" applyNumberFormat="1" applyFont="1" applyAlignment="1">
      <alignment horizontal="right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6" fillId="0" borderId="1" xfId="13" applyBorder="1" applyAlignment="1">
      <alignment vertical="center"/>
    </xf>
    <xf numFmtId="186" fontId="4" fillId="0" borderId="1" xfId="3" applyNumberFormat="1" applyFont="1" applyFill="1" applyBorder="1" applyAlignment="1">
      <alignment vertical="center"/>
    </xf>
    <xf numFmtId="186" fontId="4" fillId="2" borderId="1" xfId="1" applyNumberFormat="1" applyFont="1" applyFill="1" applyBorder="1">
      <alignment vertical="center"/>
    </xf>
    <xf numFmtId="180" fontId="16" fillId="0" borderId="0" xfId="13" applyNumberFormat="1" applyAlignment="1"/>
    <xf numFmtId="186" fontId="16" fillId="0" borderId="1" xfId="13" applyNumberFormat="1" applyBorder="1" applyAlignment="1"/>
    <xf numFmtId="186" fontId="17" fillId="0" borderId="1" xfId="13" applyNumberFormat="1" applyFont="1" applyBorder="1" applyAlignment="1">
      <alignment horizontal="right"/>
    </xf>
    <xf numFmtId="186" fontId="16" fillId="0" borderId="1" xfId="13" applyNumberFormat="1" applyFill="1" applyBorder="1" applyAlignment="1"/>
    <xf numFmtId="186" fontId="4" fillId="0" borderId="1" xfId="2" applyNumberFormat="1" applyFont="1" applyFill="1" applyBorder="1" applyAlignment="1">
      <alignment horizontal="right" vertical="center"/>
    </xf>
    <xf numFmtId="186" fontId="17" fillId="0" borderId="1" xfId="13" applyNumberFormat="1" applyFont="1" applyFill="1" applyBorder="1" applyAlignment="1">
      <alignment horizontal="right"/>
    </xf>
    <xf numFmtId="186" fontId="4" fillId="0" borderId="17" xfId="2" applyNumberFormat="1" applyFont="1" applyFill="1" applyBorder="1" applyAlignment="1">
      <alignment horizontal="right" vertical="center"/>
    </xf>
    <xf numFmtId="186" fontId="16" fillId="0" borderId="0" xfId="13" applyNumberFormat="1" applyFill="1" applyAlignment="1"/>
    <xf numFmtId="186" fontId="5" fillId="0" borderId="0" xfId="1" applyNumberFormat="1" applyFont="1" applyAlignment="1">
      <alignment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3" applyNumberFormat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 applyProtection="1">
      <alignment horizontal="center" vertical="center"/>
      <protection locked="0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0" xfId="2" applyNumberFormat="1" applyAlignment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4" fillId="2" borderId="1" xfId="1" applyNumberFormat="1" applyFont="1" applyFill="1" applyBorder="1">
      <alignment vertical="center"/>
    </xf>
    <xf numFmtId="177" fontId="8" fillId="0" borderId="1" xfId="1" applyNumberFormat="1" applyFont="1" applyFill="1" applyBorder="1" applyAlignment="1">
      <alignment horizontal="left" vertical="center"/>
    </xf>
    <xf numFmtId="177" fontId="8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1" xfId="1108" applyNumberFormat="1" applyFont="1" applyBorder="1" applyAlignment="1" applyProtection="1">
      <alignment vertical="center"/>
      <protection locked="0"/>
    </xf>
    <xf numFmtId="177" fontId="4" fillId="0" borderId="16" xfId="1108" applyNumberFormat="1" applyFont="1" applyBorder="1" applyAlignment="1" applyProtection="1">
      <alignment vertical="center"/>
      <protection locked="0"/>
    </xf>
    <xf numFmtId="177" fontId="4" fillId="0" borderId="1" xfId="1108" applyNumberFormat="1" applyFont="1" applyFill="1" applyBorder="1" applyAlignment="1" applyProtection="1">
      <alignment vertical="center"/>
      <protection locked="0"/>
    </xf>
    <xf numFmtId="177" fontId="4" fillId="0" borderId="16" xfId="1108" applyNumberFormat="1" applyFont="1" applyFill="1" applyBorder="1" applyAlignment="1" applyProtection="1">
      <alignment vertical="center"/>
      <protection locked="0"/>
    </xf>
    <xf numFmtId="177" fontId="4" fillId="0" borderId="1" xfId="1108" applyNumberFormat="1" applyFont="1" applyFill="1" applyBorder="1" applyAlignment="1" applyProtection="1">
      <alignment horizontal="right" vertical="center"/>
      <protection locked="0"/>
    </xf>
    <xf numFmtId="177" fontId="4" fillId="0" borderId="1" xfId="1103" applyNumberFormat="1" applyFont="1" applyBorder="1" applyAlignment="1" applyProtection="1">
      <alignment vertical="center"/>
    </xf>
    <xf numFmtId="177" fontId="4" fillId="0" borderId="1" xfId="1103" applyNumberFormat="1" applyFont="1" applyFill="1" applyBorder="1" applyAlignment="1" applyProtection="1">
      <alignment vertical="center"/>
      <protection locked="0"/>
    </xf>
    <xf numFmtId="177" fontId="4" fillId="0" borderId="2" xfId="1108" applyNumberFormat="1" applyFont="1" applyBorder="1" applyAlignment="1" applyProtection="1">
      <alignment vertical="center"/>
      <protection locked="0"/>
    </xf>
    <xf numFmtId="177" fontId="4" fillId="0" borderId="1" xfId="2" applyNumberFormat="1" applyFont="1" applyBorder="1" applyAlignment="1" applyProtection="1">
      <alignment vertical="center"/>
    </xf>
    <xf numFmtId="177" fontId="4" fillId="0" borderId="2" xfId="1108" applyNumberFormat="1" applyFont="1" applyBorder="1" applyAlignment="1" applyProtection="1">
      <alignment vertical="center"/>
    </xf>
    <xf numFmtId="177" fontId="4" fillId="0" borderId="16" xfId="1108" applyNumberFormat="1" applyFont="1" applyBorder="1" applyAlignment="1" applyProtection="1">
      <alignment vertical="center"/>
    </xf>
    <xf numFmtId="177" fontId="4" fillId="0" borderId="1" xfId="2" applyNumberFormat="1" applyFont="1" applyFill="1" applyBorder="1" applyAlignment="1" applyProtection="1">
      <alignment vertical="center"/>
    </xf>
    <xf numFmtId="177" fontId="4" fillId="0" borderId="0" xfId="2" applyNumberFormat="1" applyFont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186" fontId="1" fillId="0" borderId="1" xfId="2" applyNumberFormat="1" applyBorder="1" applyAlignment="1">
      <alignment vertical="center"/>
    </xf>
    <xf numFmtId="186" fontId="4" fillId="0" borderId="1" xfId="2" applyNumberFormat="1" applyFont="1" applyBorder="1" applyAlignment="1" applyProtection="1">
      <alignment horizontal="right" vertical="center"/>
    </xf>
    <xf numFmtId="186" fontId="4" fillId="0" borderId="1" xfId="2" applyNumberFormat="1" applyFont="1" applyBorder="1" applyAlignment="1" applyProtection="1">
      <alignment horizontal="right" vertical="center"/>
      <protection locked="0"/>
    </xf>
    <xf numFmtId="186" fontId="4" fillId="0" borderId="18" xfId="1109" applyNumberFormat="1" applyFont="1" applyBorder="1" applyAlignment="1">
      <alignment horizontal="right" vertical="center" shrinkToFit="1"/>
    </xf>
    <xf numFmtId="177" fontId="52" fillId="0" borderId="1" xfId="10" applyNumberFormat="1" applyFont="1" applyFill="1" applyBorder="1" applyAlignment="1">
      <alignment horizontal="right" vertical="center" shrinkToFit="1"/>
    </xf>
    <xf numFmtId="177" fontId="52" fillId="0" borderId="2" xfId="10" applyNumberFormat="1" applyFont="1" applyFill="1" applyBorder="1" applyAlignment="1">
      <alignment horizontal="right" vertical="center" shrinkToFit="1"/>
    </xf>
    <xf numFmtId="177" fontId="4" fillId="0" borderId="18" xfId="1109" applyNumberFormat="1" applyFont="1" applyBorder="1" applyAlignment="1">
      <alignment horizontal="right" vertical="center" shrinkToFit="1"/>
    </xf>
    <xf numFmtId="186" fontId="16" fillId="0" borderId="0" xfId="0" applyNumberFormat="1" applyFont="1" applyAlignment="1">
      <alignment horizontal="right" vertical="center"/>
    </xf>
    <xf numFmtId="186" fontId="17" fillId="0" borderId="1" xfId="0" applyNumberFormat="1" applyFont="1" applyBorder="1" applyAlignment="1">
      <alignment horizontal="center" vertical="center"/>
    </xf>
    <xf numFmtId="186" fontId="4" fillId="0" borderId="1" xfId="0" applyNumberFormat="1" applyFont="1" applyFill="1" applyBorder="1" applyAlignment="1" applyProtection="1">
      <alignment horizontal="right" vertical="center"/>
    </xf>
    <xf numFmtId="186" fontId="17" fillId="0" borderId="1" xfId="0" applyNumberFormat="1" applyFont="1" applyBorder="1">
      <alignment vertical="center"/>
    </xf>
    <xf numFmtId="186" fontId="0" fillId="0" borderId="0" xfId="0" applyNumberFormat="1">
      <alignment vertical="center"/>
    </xf>
    <xf numFmtId="186" fontId="4" fillId="0" borderId="1" xfId="2" applyNumberFormat="1" applyFont="1" applyFill="1" applyBorder="1" applyAlignment="1" applyProtection="1">
      <alignment horizontal="right" vertical="center"/>
      <protection locked="0"/>
    </xf>
    <xf numFmtId="186" fontId="17" fillId="0" borderId="1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17" fillId="0" borderId="1" xfId="0" applyNumberFormat="1" applyFont="1" applyBorder="1" applyAlignment="1">
      <alignment vertical="center"/>
    </xf>
    <xf numFmtId="186" fontId="17" fillId="0" borderId="1" xfId="0" applyNumberFormat="1" applyFont="1" applyBorder="1" applyAlignment="1">
      <alignment vertical="center"/>
    </xf>
    <xf numFmtId="186" fontId="4" fillId="0" borderId="19" xfId="2" applyNumberFormat="1" applyFont="1" applyFill="1" applyBorder="1"/>
    <xf numFmtId="177" fontId="17" fillId="0" borderId="1" xfId="0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horizontal="center" vertical="center"/>
    </xf>
    <xf numFmtId="186" fontId="4" fillId="0" borderId="20" xfId="1109" applyNumberFormat="1" applyFont="1" applyBorder="1" applyAlignment="1">
      <alignment horizontal="right" vertical="center" shrinkToFit="1"/>
    </xf>
    <xf numFmtId="186" fontId="4" fillId="0" borderId="1" xfId="2" applyNumberFormat="1" applyFont="1" applyBorder="1" applyAlignment="1">
      <alignment horizontal="right" vertical="center"/>
    </xf>
    <xf numFmtId="186" fontId="4" fillId="0" borderId="1" xfId="1103" applyNumberFormat="1" applyFont="1" applyBorder="1" applyAlignment="1">
      <alignment horizontal="right" vertical="center"/>
    </xf>
    <xf numFmtId="186" fontId="4" fillId="0" borderId="17" xfId="2" applyNumberFormat="1" applyFont="1" applyBorder="1" applyAlignment="1">
      <alignment horizontal="right" vertical="center"/>
    </xf>
    <xf numFmtId="186" fontId="4" fillId="0" borderId="16" xfId="1108" applyNumberFormat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center"/>
    </xf>
    <xf numFmtId="186" fontId="5" fillId="0" borderId="0" xfId="2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center" vertical="center"/>
    </xf>
    <xf numFmtId="186" fontId="5" fillId="0" borderId="14" xfId="1" applyNumberFormat="1" applyFont="1" applyBorder="1" applyAlignment="1">
      <alignment horizontal="right" vertical="center"/>
    </xf>
    <xf numFmtId="186" fontId="7" fillId="0" borderId="1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12" applyFont="1" applyAlignment="1">
      <alignment horizontal="center" vertical="center" wrapText="1"/>
    </xf>
    <xf numFmtId="0" fontId="18" fillId="0" borderId="0" xfId="12" quotePrefix="1" applyFont="1" applyAlignment="1">
      <alignment horizontal="center" vertical="center" wrapText="1"/>
    </xf>
    <xf numFmtId="0" fontId="16" fillId="0" borderId="2" xfId="13" applyBorder="1" applyAlignment="1">
      <alignment horizontal="center" vertical="center"/>
    </xf>
    <xf numFmtId="0" fontId="16" fillId="0" borderId="15" xfId="13" applyBorder="1" applyAlignment="1">
      <alignment horizontal="center" vertical="center"/>
    </xf>
    <xf numFmtId="0" fontId="16" fillId="0" borderId="13" xfId="13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2" fillId="0" borderId="0" xfId="1102" applyFont="1" applyBorder="1" applyAlignment="1">
      <alignment horizontal="center" vertical="center" wrapText="1"/>
    </xf>
    <xf numFmtId="0" fontId="87" fillId="0" borderId="1" xfId="1102" applyFont="1" applyBorder="1" applyAlignment="1">
      <alignment horizontal="center" vertical="center" wrapText="1"/>
    </xf>
  </cellXfs>
  <cellStyles count="1111">
    <cellStyle name="20% - 强调文字颜色 1 2" xfId="16"/>
    <cellStyle name="20% - 强调文字颜色 1 2 2" xfId="17"/>
    <cellStyle name="20% - 强调文字颜色 1 2 2 2" xfId="651"/>
    <cellStyle name="20% - 强调文字颜色 1 2 2 3" xfId="650"/>
    <cellStyle name="20% - 强调文字颜色 1 2 3" xfId="18"/>
    <cellStyle name="20% - 强调文字颜色 1 2 3 2" xfId="652"/>
    <cellStyle name="20% - 强调文字颜色 1 2 4" xfId="649"/>
    <cellStyle name="20% - 强调文字颜色 1 3" xfId="19"/>
    <cellStyle name="20% - 强调文字颜色 1 3 2" xfId="20"/>
    <cellStyle name="20% - 强调文字颜色 1 3 2 2" xfId="655"/>
    <cellStyle name="20% - 强调文字颜色 1 3 2 3" xfId="654"/>
    <cellStyle name="20% - 强调文字颜色 1 3 3" xfId="21"/>
    <cellStyle name="20% - 强调文字颜色 1 3 3 2" xfId="656"/>
    <cellStyle name="20% - 强调文字颜色 1 3 4" xfId="653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3" xfId="659"/>
    <cellStyle name="20% - 强调文字颜色 2 2 3" xfId="33"/>
    <cellStyle name="20% - 强调文字颜色 2 2 3 2" xfId="661"/>
    <cellStyle name="20% - 强调文字颜色 2 2 4" xfId="658"/>
    <cellStyle name="20% - 强调文字颜色 2 3" xfId="34"/>
    <cellStyle name="20% - 强调文字颜色 2 3 2" xfId="35"/>
    <cellStyle name="20% - 强调文字颜色 2 3 2 2" xfId="664"/>
    <cellStyle name="20% - 强调文字颜色 2 3 2 3" xfId="663"/>
    <cellStyle name="20% - 强调文字颜色 2 3 3" xfId="36"/>
    <cellStyle name="20% - 强调文字颜色 2 3 3 2" xfId="665"/>
    <cellStyle name="20% - 强调文字颜色 2 3 4" xfId="662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3" xfId="668"/>
    <cellStyle name="20% - 强调文字颜色 3 2 3" xfId="48"/>
    <cellStyle name="20% - 强调文字颜色 3 2 3 2" xfId="670"/>
    <cellStyle name="20% - 强调文字颜色 3 2 4" xfId="667"/>
    <cellStyle name="20% - 强调文字颜色 3 3" xfId="49"/>
    <cellStyle name="20% - 强调文字颜色 3 3 2" xfId="50"/>
    <cellStyle name="20% - 强调文字颜色 3 3 2 2" xfId="673"/>
    <cellStyle name="20% - 强调文字颜色 3 3 2 3" xfId="672"/>
    <cellStyle name="20% - 强调文字颜色 3 3 3" xfId="51"/>
    <cellStyle name="20% - 强调文字颜色 3 3 3 2" xfId="674"/>
    <cellStyle name="20% - 强调文字颜色 3 3 4" xfId="67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3" xfId="677"/>
    <cellStyle name="20% - 强调文字颜色 4 2 3" xfId="63"/>
    <cellStyle name="20% - 强调文字颜色 4 2 3 2" xfId="679"/>
    <cellStyle name="20% - 强调文字颜色 4 2 4" xfId="676"/>
    <cellStyle name="20% - 强调文字颜色 4 3" xfId="64"/>
    <cellStyle name="20% - 强调文字颜色 4 3 2" xfId="65"/>
    <cellStyle name="20% - 强调文字颜色 4 3 2 2" xfId="682"/>
    <cellStyle name="20% - 强调文字颜色 4 3 2 3" xfId="681"/>
    <cellStyle name="20% - 强调文字颜色 4 3 3" xfId="66"/>
    <cellStyle name="20% - 强调文字颜色 4 3 3 2" xfId="683"/>
    <cellStyle name="20% - 强调文字颜色 4 3 4" xfId="680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3" xfId="686"/>
    <cellStyle name="20% - 强调文字颜色 5 2 3" xfId="78"/>
    <cellStyle name="20% - 强调文字颜色 5 2 3 2" xfId="688"/>
    <cellStyle name="20% - 强调文字颜色 5 2 4" xfId="685"/>
    <cellStyle name="20% - 强调文字颜色 5 3" xfId="79"/>
    <cellStyle name="20% - 强调文字颜色 5 3 2" xfId="80"/>
    <cellStyle name="20% - 强调文字颜色 5 3 2 2" xfId="691"/>
    <cellStyle name="20% - 强调文字颜色 5 3 2 3" xfId="690"/>
    <cellStyle name="20% - 强调文字颜色 5 3 3" xfId="81"/>
    <cellStyle name="20% - 强调文字颜色 5 3 3 2" xfId="692"/>
    <cellStyle name="20% - 强调文字颜色 5 3 4" xfId="689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3" xfId="695"/>
    <cellStyle name="20% - 强调文字颜色 6 2 3" xfId="93"/>
    <cellStyle name="20% - 强调文字颜色 6 2 3 2" xfId="697"/>
    <cellStyle name="20% - 强调文字颜色 6 2 4" xfId="694"/>
    <cellStyle name="20% - 强调文字颜色 6 3" xfId="94"/>
    <cellStyle name="20% - 强调文字颜色 6 3 2" xfId="95"/>
    <cellStyle name="20% - 强调文字颜色 6 3 2 2" xfId="700"/>
    <cellStyle name="20% - 强调文字颜色 6 3 2 3" xfId="699"/>
    <cellStyle name="20% - 强调文字颜色 6 3 3" xfId="96"/>
    <cellStyle name="20% - 强调文字颜色 6 3 3 2" xfId="701"/>
    <cellStyle name="20% - 强调文字颜色 6 3 4" xfId="69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3" xfId="704"/>
    <cellStyle name="40% - 强调文字颜色 1 2 3" xfId="108"/>
    <cellStyle name="40% - 强调文字颜色 1 2 3 2" xfId="706"/>
    <cellStyle name="40% - 强调文字颜色 1 2 4" xfId="703"/>
    <cellStyle name="40% - 强调文字颜色 1 3" xfId="109"/>
    <cellStyle name="40% - 强调文字颜色 1 3 2" xfId="110"/>
    <cellStyle name="40% - 强调文字颜色 1 3 2 2" xfId="709"/>
    <cellStyle name="40% - 强调文字颜色 1 3 2 3" xfId="708"/>
    <cellStyle name="40% - 强调文字颜色 1 3 3" xfId="111"/>
    <cellStyle name="40% - 强调文字颜色 1 3 3 2" xfId="710"/>
    <cellStyle name="40% - 强调文字颜色 1 3 4" xfId="7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3" xfId="713"/>
    <cellStyle name="40% - 强调文字颜色 2 2 3" xfId="123"/>
    <cellStyle name="40% - 强调文字颜色 2 2 3 2" xfId="715"/>
    <cellStyle name="40% - 强调文字颜色 2 2 4" xfId="712"/>
    <cellStyle name="40% - 强调文字颜色 2 3" xfId="124"/>
    <cellStyle name="40% - 强调文字颜色 2 3 2" xfId="125"/>
    <cellStyle name="40% - 强调文字颜色 2 3 2 2" xfId="718"/>
    <cellStyle name="40% - 强调文字颜色 2 3 2 3" xfId="717"/>
    <cellStyle name="40% - 强调文字颜色 2 3 3" xfId="126"/>
    <cellStyle name="40% - 强调文字颜色 2 3 3 2" xfId="719"/>
    <cellStyle name="40% - 强调文字颜色 2 3 4" xfId="716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3" xfId="722"/>
    <cellStyle name="40% - 强调文字颜色 3 2 3" xfId="138"/>
    <cellStyle name="40% - 强调文字颜色 3 2 3 2" xfId="724"/>
    <cellStyle name="40% - 强调文字颜色 3 2 4" xfId="721"/>
    <cellStyle name="40% - 强调文字颜色 3 3" xfId="139"/>
    <cellStyle name="40% - 强调文字颜色 3 3 2" xfId="140"/>
    <cellStyle name="40% - 强调文字颜色 3 3 2 2" xfId="727"/>
    <cellStyle name="40% - 强调文字颜色 3 3 2 3" xfId="726"/>
    <cellStyle name="40% - 强调文字颜色 3 3 3" xfId="141"/>
    <cellStyle name="40% - 强调文字颜色 3 3 3 2" xfId="728"/>
    <cellStyle name="40% - 强调文字颜色 3 3 4" xfId="725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3" xfId="731"/>
    <cellStyle name="40% - 强调文字颜色 4 2 3" xfId="153"/>
    <cellStyle name="40% - 强调文字颜色 4 2 3 2" xfId="733"/>
    <cellStyle name="40% - 强调文字颜色 4 2 4" xfId="730"/>
    <cellStyle name="40% - 强调文字颜色 4 3" xfId="154"/>
    <cellStyle name="40% - 强调文字颜色 4 3 2" xfId="155"/>
    <cellStyle name="40% - 强调文字颜色 4 3 2 2" xfId="736"/>
    <cellStyle name="40% - 强调文字颜色 4 3 2 3" xfId="735"/>
    <cellStyle name="40% - 强调文字颜色 4 3 3" xfId="156"/>
    <cellStyle name="40% - 强调文字颜色 4 3 3 2" xfId="737"/>
    <cellStyle name="40% - 强调文字颜色 4 3 4" xfId="734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3" xfId="740"/>
    <cellStyle name="40% - 强调文字颜色 5 2 3" xfId="168"/>
    <cellStyle name="40% - 强调文字颜色 5 2 3 2" xfId="742"/>
    <cellStyle name="40% - 强调文字颜色 5 2 4" xfId="739"/>
    <cellStyle name="40% - 强调文字颜色 5 3" xfId="169"/>
    <cellStyle name="40% - 强调文字颜色 5 3 2" xfId="170"/>
    <cellStyle name="40% - 强调文字颜色 5 3 2 2" xfId="745"/>
    <cellStyle name="40% - 强调文字颜色 5 3 2 3" xfId="744"/>
    <cellStyle name="40% - 强调文字颜色 5 3 3" xfId="171"/>
    <cellStyle name="40% - 强调文字颜色 5 3 3 2" xfId="746"/>
    <cellStyle name="40% - 强调文字颜色 5 3 4" xfId="743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3" xfId="749"/>
    <cellStyle name="40% - 强调文字颜色 6 2 3" xfId="183"/>
    <cellStyle name="40% - 强调文字颜色 6 2 3 2" xfId="751"/>
    <cellStyle name="40% - 强调文字颜色 6 2 4" xfId="748"/>
    <cellStyle name="40% - 强调文字颜色 6 3" xfId="184"/>
    <cellStyle name="40% - 强调文字颜色 6 3 2" xfId="185"/>
    <cellStyle name="40% - 强调文字颜色 6 3 2 2" xfId="754"/>
    <cellStyle name="40% - 强调文字颜色 6 3 2 3" xfId="753"/>
    <cellStyle name="40% - 强调文字颜色 6 3 3" xfId="186"/>
    <cellStyle name="40% - 强调文字颜色 6 3 3 2" xfId="755"/>
    <cellStyle name="40% - 强调文字颜色 6 3 4" xfId="752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3" xfId="758"/>
    <cellStyle name="60% - 强调文字颜色 1 2 3" xfId="198"/>
    <cellStyle name="60% - 强调文字颜色 1 2 3 2" xfId="760"/>
    <cellStyle name="60% - 强调文字颜色 1 2 4" xfId="757"/>
    <cellStyle name="60% - 强调文字颜色 1 3" xfId="199"/>
    <cellStyle name="60% - 强调文字颜色 1 3 2" xfId="200"/>
    <cellStyle name="60% - 强调文字颜色 1 3 2 2" xfId="763"/>
    <cellStyle name="60% - 强调文字颜色 1 3 2 3" xfId="762"/>
    <cellStyle name="60% - 强调文字颜色 1 3 3" xfId="201"/>
    <cellStyle name="60% - 强调文字颜色 1 3 3 2" xfId="764"/>
    <cellStyle name="60% - 强调文字颜色 1 3 4" xfId="76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3" xfId="767"/>
    <cellStyle name="60% - 强调文字颜色 2 2 3" xfId="213"/>
    <cellStyle name="60% - 强调文字颜色 2 2 3 2" xfId="769"/>
    <cellStyle name="60% - 强调文字颜色 2 2 4" xfId="766"/>
    <cellStyle name="60% - 强调文字颜色 2 3" xfId="214"/>
    <cellStyle name="60% - 强调文字颜色 2 3 2" xfId="215"/>
    <cellStyle name="60% - 强调文字颜色 2 3 2 2" xfId="772"/>
    <cellStyle name="60% - 强调文字颜色 2 3 2 3" xfId="771"/>
    <cellStyle name="60% - 强调文字颜色 2 3 3" xfId="216"/>
    <cellStyle name="60% - 强调文字颜色 2 3 3 2" xfId="773"/>
    <cellStyle name="60% - 强调文字颜色 2 3 4" xfId="770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3" xfId="776"/>
    <cellStyle name="60% - 强调文字颜色 3 2 3" xfId="228"/>
    <cellStyle name="60% - 强调文字颜色 3 2 3 2" xfId="778"/>
    <cellStyle name="60% - 强调文字颜色 3 2 4" xfId="775"/>
    <cellStyle name="60% - 强调文字颜色 3 3" xfId="229"/>
    <cellStyle name="60% - 强调文字颜色 3 3 2" xfId="230"/>
    <cellStyle name="60% - 强调文字颜色 3 3 2 2" xfId="781"/>
    <cellStyle name="60% - 强调文字颜色 3 3 2 3" xfId="780"/>
    <cellStyle name="60% - 强调文字颜色 3 3 3" xfId="231"/>
    <cellStyle name="60% - 强调文字颜色 3 3 3 2" xfId="782"/>
    <cellStyle name="60% - 强调文字颜色 3 3 4" xfId="779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3" xfId="785"/>
    <cellStyle name="60% - 强调文字颜色 4 2 3" xfId="243"/>
    <cellStyle name="60% - 强调文字颜色 4 2 3 2" xfId="787"/>
    <cellStyle name="60% - 强调文字颜色 4 2 4" xfId="784"/>
    <cellStyle name="60% - 强调文字颜色 4 3" xfId="244"/>
    <cellStyle name="60% - 强调文字颜色 4 3 2" xfId="245"/>
    <cellStyle name="60% - 强调文字颜色 4 3 2 2" xfId="790"/>
    <cellStyle name="60% - 强调文字颜色 4 3 2 3" xfId="789"/>
    <cellStyle name="60% - 强调文字颜色 4 3 3" xfId="246"/>
    <cellStyle name="60% - 强调文字颜色 4 3 3 2" xfId="791"/>
    <cellStyle name="60% - 强调文字颜色 4 3 4" xfId="78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3" xfId="794"/>
    <cellStyle name="60% - 强调文字颜色 5 2 3" xfId="258"/>
    <cellStyle name="60% - 强调文字颜色 5 2 3 2" xfId="796"/>
    <cellStyle name="60% - 强调文字颜色 5 2 4" xfId="793"/>
    <cellStyle name="60% - 强调文字颜色 5 3" xfId="259"/>
    <cellStyle name="60% - 强调文字颜色 5 3 2" xfId="260"/>
    <cellStyle name="60% - 强调文字颜色 5 3 2 2" xfId="799"/>
    <cellStyle name="60% - 强调文字颜色 5 3 2 3" xfId="798"/>
    <cellStyle name="60% - 强调文字颜色 5 3 3" xfId="261"/>
    <cellStyle name="60% - 强调文字颜色 5 3 3 2" xfId="800"/>
    <cellStyle name="60% - 强调文字颜色 5 3 4" xfId="79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3" xfId="803"/>
    <cellStyle name="60% - 强调文字颜色 6 2 3" xfId="273"/>
    <cellStyle name="60% - 强调文字颜色 6 2 3 2" xfId="805"/>
    <cellStyle name="60% - 强调文字颜色 6 2 4" xfId="802"/>
    <cellStyle name="60% - 强调文字颜色 6 3" xfId="274"/>
    <cellStyle name="60% - 强调文字颜色 6 3 2" xfId="275"/>
    <cellStyle name="60% - 强调文字颜色 6 3 2 2" xfId="808"/>
    <cellStyle name="60% - 强调文字颜色 6 3 2 3" xfId="807"/>
    <cellStyle name="60% - 强调文字颜色 6 3 3" xfId="276"/>
    <cellStyle name="60% - 强调文字颜色 6 3 3 2" xfId="809"/>
    <cellStyle name="60% - 强调文字颜色 6 3 4" xfId="806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olLevel_1" xfId="1104"/>
    <cellStyle name="Currency_1995" xfId="606"/>
    <cellStyle name="no dec" xfId="607"/>
    <cellStyle name="Normal_APR" xfId="608"/>
    <cellStyle name="RowLevel_1" xfId="1105"/>
    <cellStyle name="百分比 2" xfId="4"/>
    <cellStyle name="标题 1 2" xfId="286"/>
    <cellStyle name="标题 1 2 2" xfId="287"/>
    <cellStyle name="标题 1 2 2 2" xfId="813"/>
    <cellStyle name="标题 1 2 2 3" xfId="812"/>
    <cellStyle name="标题 1 2 3" xfId="288"/>
    <cellStyle name="标题 1 2 3 2" xfId="814"/>
    <cellStyle name="标题 1 2 4" xfId="811"/>
    <cellStyle name="标题 1 3" xfId="289"/>
    <cellStyle name="标题 1 3 2" xfId="290"/>
    <cellStyle name="标题 1 3 2 2" xfId="817"/>
    <cellStyle name="标题 1 3 2 3" xfId="816"/>
    <cellStyle name="标题 1 3 3" xfId="291"/>
    <cellStyle name="标题 1 3 3 2" xfId="818"/>
    <cellStyle name="标题 1 3 4" xfId="815"/>
    <cellStyle name="标题 1 4" xfId="819"/>
    <cellStyle name="标题 2 2" xfId="292"/>
    <cellStyle name="标题 2 2 2" xfId="293"/>
    <cellStyle name="标题 2 2 2 2" xfId="822"/>
    <cellStyle name="标题 2 2 2 3" xfId="821"/>
    <cellStyle name="标题 2 2 3" xfId="294"/>
    <cellStyle name="标题 2 2 3 2" xfId="823"/>
    <cellStyle name="标题 2 2 4" xfId="820"/>
    <cellStyle name="标题 2 3" xfId="295"/>
    <cellStyle name="标题 2 3 2" xfId="296"/>
    <cellStyle name="标题 2 3 2 2" xfId="826"/>
    <cellStyle name="标题 2 3 2 3" xfId="825"/>
    <cellStyle name="标题 2 3 3" xfId="297"/>
    <cellStyle name="标题 2 3 3 2" xfId="827"/>
    <cellStyle name="标题 2 3 4" xfId="824"/>
    <cellStyle name="标题 2 4" xfId="298"/>
    <cellStyle name="标题 2 4 2" xfId="299"/>
    <cellStyle name="标题 2 4 3" xfId="300"/>
    <cellStyle name="标题 2 4 4" xfId="828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3" xfId="830"/>
    <cellStyle name="标题 3 2 3" xfId="309"/>
    <cellStyle name="标题 3 2 3 2" xfId="832"/>
    <cellStyle name="标题 3 2 4" xfId="829"/>
    <cellStyle name="标题 3 3" xfId="310"/>
    <cellStyle name="标题 3 3 2" xfId="311"/>
    <cellStyle name="标题 3 3 2 2" xfId="835"/>
    <cellStyle name="标题 3 3 2 3" xfId="834"/>
    <cellStyle name="标题 3 3 3" xfId="312"/>
    <cellStyle name="标题 3 3 3 2" xfId="836"/>
    <cellStyle name="标题 3 3 4" xfId="833"/>
    <cellStyle name="标题 3 4" xfId="837"/>
    <cellStyle name="标题 4 2" xfId="313"/>
    <cellStyle name="标题 4 2 2" xfId="314"/>
    <cellStyle name="标题 4 2 2 2" xfId="840"/>
    <cellStyle name="标题 4 2 2 3" xfId="839"/>
    <cellStyle name="标题 4 2 3" xfId="315"/>
    <cellStyle name="标题 4 2 3 2" xfId="841"/>
    <cellStyle name="标题 4 2 4" xfId="838"/>
    <cellStyle name="标题 4 3" xfId="316"/>
    <cellStyle name="标题 4 3 2" xfId="317"/>
    <cellStyle name="标题 4 3 2 2" xfId="844"/>
    <cellStyle name="标题 4 3 2 3" xfId="843"/>
    <cellStyle name="标题 4 3 3" xfId="318"/>
    <cellStyle name="标题 4 3 3 2" xfId="845"/>
    <cellStyle name="标题 4 3 4" xfId="842"/>
    <cellStyle name="标题 4 4" xfId="846"/>
    <cellStyle name="标题 5" xfId="319"/>
    <cellStyle name="标题 5 2" xfId="320"/>
    <cellStyle name="标题 5 2 2" xfId="849"/>
    <cellStyle name="标题 5 2 3" xfId="848"/>
    <cellStyle name="标题 5 3" xfId="321"/>
    <cellStyle name="标题 5 3 2" xfId="850"/>
    <cellStyle name="标题 5 4" xfId="847"/>
    <cellStyle name="标题 6" xfId="322"/>
    <cellStyle name="标题 6 2" xfId="323"/>
    <cellStyle name="标题 6 2 2" xfId="853"/>
    <cellStyle name="标题 6 2 3" xfId="852"/>
    <cellStyle name="标题 6 3" xfId="324"/>
    <cellStyle name="标题 6 3 2" xfId="854"/>
    <cellStyle name="标题 6 4" xfId="851"/>
    <cellStyle name="标题 7" xfId="855"/>
    <cellStyle name="差 2" xfId="325"/>
    <cellStyle name="差 2 2" xfId="326"/>
    <cellStyle name="差 2 2 2" xfId="858"/>
    <cellStyle name="差 2 2 3" xfId="857"/>
    <cellStyle name="差 2 3" xfId="327"/>
    <cellStyle name="差 2 3 2" xfId="859"/>
    <cellStyle name="差 2 4" xfId="856"/>
    <cellStyle name="差 3" xfId="328"/>
    <cellStyle name="差 3 2" xfId="329"/>
    <cellStyle name="差 3 2 2" xfId="862"/>
    <cellStyle name="差 3 2 3" xfId="861"/>
    <cellStyle name="差 3 3" xfId="330"/>
    <cellStyle name="差 3 3 2" xfId="863"/>
    <cellStyle name="差 3 4" xfId="860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常规" xfId="0" builtinId="0"/>
    <cellStyle name="常规 10" xfId="865"/>
    <cellStyle name="常规 10 2" xfId="866"/>
    <cellStyle name="常规 11" xfId="867"/>
    <cellStyle name="常规 11 2" xfId="868"/>
    <cellStyle name="常规 12" xfId="869"/>
    <cellStyle name="常规 13" xfId="870"/>
    <cellStyle name="常规 14" xfId="871"/>
    <cellStyle name="常规 15" xfId="1103"/>
    <cellStyle name="常规 16" xfId="1109"/>
    <cellStyle name="常规 2" xfId="2"/>
    <cellStyle name="常规 2 10" xfId="872"/>
    <cellStyle name="常规 2 11" xfId="873"/>
    <cellStyle name="常规 2 12" xfId="604"/>
    <cellStyle name="常规 2 13" xfId="1102"/>
    <cellStyle name="常规 2 2" xfId="5"/>
    <cellStyle name="常规 2 2 2" xfId="341"/>
    <cellStyle name="常规 2 2 2 2" xfId="611"/>
    <cellStyle name="常规 2 2 2 3" xfId="610"/>
    <cellStyle name="常规 2 2 3" xfId="342"/>
    <cellStyle name="常规 2 2 3 2" xfId="874"/>
    <cellStyle name="常规 2 2 3 3" xfId="612"/>
    <cellStyle name="常规 2 2 4" xfId="15"/>
    <cellStyle name="常规 2 2 4 2" xfId="875"/>
    <cellStyle name="常规 2 2 5" xfId="609"/>
    <cellStyle name="常规 2 3" xfId="12"/>
    <cellStyle name="常规 2 3 2" xfId="614"/>
    <cellStyle name="常规 2 3 2 2" xfId="876"/>
    <cellStyle name="常规 2 3 3" xfId="877"/>
    <cellStyle name="常规 2 3 4" xfId="1095"/>
    <cellStyle name="常规 2 3 5" xfId="1096"/>
    <cellStyle name="常规 2 3 6" xfId="613"/>
    <cellStyle name="常规 2 4" xfId="615"/>
    <cellStyle name="常规 2 4 2" xfId="616"/>
    <cellStyle name="常规 2 5" xfId="617"/>
    <cellStyle name="常规 2 5 2" xfId="878"/>
    <cellStyle name="常规 2 6" xfId="618"/>
    <cellStyle name="常规 2 6 2" xfId="879"/>
    <cellStyle name="常规 2 7" xfId="880"/>
    <cellStyle name="常规 2 7 2" xfId="881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3" xfId="886"/>
    <cellStyle name="常规 3 2 3 2" xfId="1078"/>
    <cellStyle name="常规 3 2 4" xfId="1079"/>
    <cellStyle name="常规 3 2 5" xfId="620"/>
    <cellStyle name="常规 3 3" xfId="14"/>
    <cellStyle name="常规 3 3 2" xfId="887"/>
    <cellStyle name="常规 3 3 3" xfId="622"/>
    <cellStyle name="常规 3 4" xfId="623"/>
    <cellStyle name="常规 3 4 2" xfId="888"/>
    <cellStyle name="常规 3 5" xfId="889"/>
    <cellStyle name="常规 3 5 2" xfId="890"/>
    <cellStyle name="常规 3 6" xfId="891"/>
    <cellStyle name="常规 3 6 2" xfId="892"/>
    <cellStyle name="常规 3 7" xfId="893"/>
    <cellStyle name="常规 3 8" xfId="894"/>
    <cellStyle name="常规 3 9" xfId="619"/>
    <cellStyle name="常规 33" xfId="1080"/>
    <cellStyle name="常规 4" xfId="7"/>
    <cellStyle name="常规 4 2" xfId="344"/>
    <cellStyle name="常规 4 2 2" xfId="626"/>
    <cellStyle name="常规 4 2 3" xfId="1077"/>
    <cellStyle name="常规 4 2 4" xfId="625"/>
    <cellStyle name="常规 4 3" xfId="345"/>
    <cellStyle name="常规 4 3 2" xfId="895"/>
    <cellStyle name="常规 4 3 3" xfId="627"/>
    <cellStyle name="常规 4 4" xfId="628"/>
    <cellStyle name="常规 4 5" xfId="1081"/>
    <cellStyle name="常规 4 6" xfId="624"/>
    <cellStyle name="常规 4 7" xfId="1106"/>
    <cellStyle name="常规 5" xfId="10"/>
    <cellStyle name="常规 5 2" xfId="630"/>
    <cellStyle name="常规 5 2 2" xfId="896"/>
    <cellStyle name="常规 5 3" xfId="631"/>
    <cellStyle name="常规 5 3 2" xfId="1082"/>
    <cellStyle name="常规 5 4" xfId="897"/>
    <cellStyle name="常规 5 4 2" xfId="898"/>
    <cellStyle name="常规 5 5" xfId="899"/>
    <cellStyle name="常规 5 6" xfId="629"/>
    <cellStyle name="常规 6" xfId="8"/>
    <cellStyle name="常规 6 2" xfId="633"/>
    <cellStyle name="常规 6 2 2" xfId="900"/>
    <cellStyle name="常规 6 3" xfId="901"/>
    <cellStyle name="常规 6 4" xfId="902"/>
    <cellStyle name="常规 6 4 2" xfId="903"/>
    <cellStyle name="常规 6 5" xfId="904"/>
    <cellStyle name="常规 6 6" xfId="632"/>
    <cellStyle name="常规 7" xfId="13"/>
    <cellStyle name="常规 7 2" xfId="635"/>
    <cellStyle name="常规 7 2 2" xfId="1083"/>
    <cellStyle name="常规 7 3" xfId="1097"/>
    <cellStyle name="常规 7 4" xfId="634"/>
    <cellStyle name="常规 8" xfId="346"/>
    <cellStyle name="常规 8 2" xfId="905"/>
    <cellStyle name="常规 8 2 2" xfId="1084"/>
    <cellStyle name="常规 8 3" xfId="636"/>
    <cellStyle name="常规 9" xfId="637"/>
    <cellStyle name="常规 9 2" xfId="90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超链接 4" xfId="1110"/>
    <cellStyle name="好 2" xfId="347"/>
    <cellStyle name="好 2 2" xfId="348"/>
    <cellStyle name="好 2 2 2" xfId="909"/>
    <cellStyle name="好 2 2 3" xfId="908"/>
    <cellStyle name="好 2 3" xfId="349"/>
    <cellStyle name="好 2 3 2" xfId="910"/>
    <cellStyle name="好 2 4" xfId="907"/>
    <cellStyle name="好 3" xfId="350"/>
    <cellStyle name="好 3 2" xfId="351"/>
    <cellStyle name="好 3 2 2" xfId="913"/>
    <cellStyle name="好 3 2 3" xfId="912"/>
    <cellStyle name="好 3 3" xfId="352"/>
    <cellStyle name="好 3 3 2" xfId="914"/>
    <cellStyle name="好 3 4" xfId="911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汇总 2" xfId="363"/>
    <cellStyle name="汇总 2 2" xfId="364"/>
    <cellStyle name="汇总 2 2 2" xfId="918"/>
    <cellStyle name="汇总 2 2 3" xfId="917"/>
    <cellStyle name="汇总 2 3" xfId="365"/>
    <cellStyle name="汇总 2 3 2" xfId="919"/>
    <cellStyle name="汇总 2 4" xfId="916"/>
    <cellStyle name="汇总 3" xfId="366"/>
    <cellStyle name="汇总 3 2" xfId="367"/>
    <cellStyle name="汇总 3 2 2" xfId="922"/>
    <cellStyle name="汇总 3 2 3" xfId="921"/>
    <cellStyle name="汇总 3 3" xfId="368"/>
    <cellStyle name="汇总 3 3 2" xfId="923"/>
    <cellStyle name="汇总 3 4" xfId="920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3" xfId="926"/>
    <cellStyle name="计算 2 3" xfId="380"/>
    <cellStyle name="计算 2 3 2" xfId="928"/>
    <cellStyle name="计算 2 4" xfId="925"/>
    <cellStyle name="计算 3" xfId="381"/>
    <cellStyle name="计算 3 2" xfId="382"/>
    <cellStyle name="计算 3 2 2" xfId="931"/>
    <cellStyle name="计算 3 2 3" xfId="930"/>
    <cellStyle name="计算 3 3" xfId="383"/>
    <cellStyle name="计算 3 3 2" xfId="932"/>
    <cellStyle name="计算 3 4" xfId="929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3" xfId="935"/>
    <cellStyle name="检查单元格 2 3" xfId="395"/>
    <cellStyle name="检查单元格 2 3 2" xfId="937"/>
    <cellStyle name="检查单元格 2 4" xfId="934"/>
    <cellStyle name="检查单元格 3" xfId="396"/>
    <cellStyle name="检查单元格 3 2" xfId="397"/>
    <cellStyle name="检查单元格 3 2 2" xfId="940"/>
    <cellStyle name="检查单元格 3 2 3" xfId="939"/>
    <cellStyle name="检查单元格 3 3" xfId="398"/>
    <cellStyle name="检查单元格 3 3 2" xfId="941"/>
    <cellStyle name="检查单元格 3 4" xfId="938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3" xfId="944"/>
    <cellStyle name="解释性文本 2 3" xfId="410"/>
    <cellStyle name="解释性文本 2 3 2" xfId="946"/>
    <cellStyle name="解释性文本 2 4" xfId="943"/>
    <cellStyle name="解释性文本 3" xfId="411"/>
    <cellStyle name="解释性文本 3 2" xfId="412"/>
    <cellStyle name="解释性文本 3 2 2" xfId="949"/>
    <cellStyle name="解释性文本 3 2 3" xfId="948"/>
    <cellStyle name="解释性文本 3 3" xfId="413"/>
    <cellStyle name="解释性文本 3 3 2" xfId="950"/>
    <cellStyle name="解释性文本 3 4" xfId="947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3" xfId="953"/>
    <cellStyle name="警告文本 2 3" xfId="425"/>
    <cellStyle name="警告文本 2 3 2" xfId="955"/>
    <cellStyle name="警告文本 2 4" xfId="952"/>
    <cellStyle name="警告文本 3" xfId="426"/>
    <cellStyle name="警告文本 3 2" xfId="427"/>
    <cellStyle name="警告文本 3 2 2" xfId="958"/>
    <cellStyle name="警告文本 3 2 3" xfId="957"/>
    <cellStyle name="警告文本 3 3" xfId="428"/>
    <cellStyle name="警告文本 3 3 2" xfId="959"/>
    <cellStyle name="警告文本 3 4" xfId="956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3" xfId="962"/>
    <cellStyle name="链接单元格 2 3" xfId="440"/>
    <cellStyle name="链接单元格 2 3 2" xfId="964"/>
    <cellStyle name="链接单元格 2 4" xfId="961"/>
    <cellStyle name="链接单元格 3" xfId="441"/>
    <cellStyle name="链接单元格 3 2" xfId="442"/>
    <cellStyle name="链接单元格 3 2 2" xfId="967"/>
    <cellStyle name="链接单元格 3 2 3" xfId="966"/>
    <cellStyle name="链接单元格 3 3" xfId="443"/>
    <cellStyle name="链接单元格 3 3 2" xfId="968"/>
    <cellStyle name="链接单元格 3 4" xfId="96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1" xfId="971"/>
    <cellStyle name="千位分隔 12" xfId="1107"/>
    <cellStyle name="千位分隔 13" xfId="1108"/>
    <cellStyle name="千位分隔 2" xfId="3"/>
    <cellStyle name="千位分隔 2 2" xfId="646"/>
    <cellStyle name="千位分隔 2 2 2" xfId="972"/>
    <cellStyle name="千位分隔 2 3" xfId="973"/>
    <cellStyle name="千位分隔 2 3 2" xfId="974"/>
    <cellStyle name="千位分隔 2 4" xfId="975"/>
    <cellStyle name="千位分隔 2 5" xfId="605"/>
    <cellStyle name="千位分隔 3" xfId="9"/>
    <cellStyle name="千位分隔 3 2" xfId="1085"/>
    <cellStyle name="千位分隔 3 2 2" xfId="1086"/>
    <cellStyle name="千位分隔 3 3" xfId="1087"/>
    <cellStyle name="千位分隔 3 4" xfId="1088"/>
    <cellStyle name="千位分隔 3 5" xfId="647"/>
    <cellStyle name="千位分隔 4" xfId="976"/>
    <cellStyle name="千位分隔 4 2" xfId="977"/>
    <cellStyle name="千位分隔 4 2 2" xfId="1089"/>
    <cellStyle name="千位分隔 4 3" xfId="1090"/>
    <cellStyle name="千位分隔 4 4" xfId="1091"/>
    <cellStyle name="千位分隔 5" xfId="978"/>
    <cellStyle name="千位分隔 5 2" xfId="979"/>
    <cellStyle name="千位分隔 5 2 2" xfId="1092"/>
    <cellStyle name="千位分隔 5 3" xfId="1093"/>
    <cellStyle name="千位分隔 6" xfId="980"/>
    <cellStyle name="千位分隔 6 2" xfId="981"/>
    <cellStyle name="千位分隔 6 2 2" xfId="1094"/>
    <cellStyle name="千位分隔 7" xfId="982"/>
    <cellStyle name="千位分隔 7 2" xfId="1101"/>
    <cellStyle name="千位分隔 8" xfId="983"/>
    <cellStyle name="千位分隔 8 2" xfId="984"/>
    <cellStyle name="千位分隔 9" xfId="985"/>
    <cellStyle name="千位分隔 9 2" xfId="98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3" xfId="988"/>
    <cellStyle name="强调文字颜色 1 2 3" xfId="456"/>
    <cellStyle name="强调文字颜色 1 2 3 2" xfId="990"/>
    <cellStyle name="强调文字颜色 1 2 4" xfId="987"/>
    <cellStyle name="强调文字颜色 1 3" xfId="457"/>
    <cellStyle name="强调文字颜色 1 3 2" xfId="458"/>
    <cellStyle name="强调文字颜色 1 3 2 2" xfId="993"/>
    <cellStyle name="强调文字颜色 1 3 2 3" xfId="992"/>
    <cellStyle name="强调文字颜色 1 3 3" xfId="459"/>
    <cellStyle name="强调文字颜色 1 3 3 2" xfId="994"/>
    <cellStyle name="强调文字颜色 1 3 4" xfId="991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3" xfId="997"/>
    <cellStyle name="强调文字颜色 2 2 3" xfId="471"/>
    <cellStyle name="强调文字颜色 2 2 3 2" xfId="999"/>
    <cellStyle name="强调文字颜色 2 2 4" xfId="996"/>
    <cellStyle name="强调文字颜色 2 3" xfId="472"/>
    <cellStyle name="强调文字颜色 2 3 2" xfId="473"/>
    <cellStyle name="强调文字颜色 2 3 2 2" xfId="1002"/>
    <cellStyle name="强调文字颜色 2 3 2 3" xfId="1001"/>
    <cellStyle name="强调文字颜色 2 3 3" xfId="474"/>
    <cellStyle name="强调文字颜色 2 3 3 2" xfId="1003"/>
    <cellStyle name="强调文字颜色 2 3 4" xfId="1000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3" xfId="1006"/>
    <cellStyle name="强调文字颜色 3 2 3" xfId="486"/>
    <cellStyle name="强调文字颜色 3 2 3 2" xfId="1008"/>
    <cellStyle name="强调文字颜色 3 2 4" xfId="1005"/>
    <cellStyle name="强调文字颜色 3 3" xfId="487"/>
    <cellStyle name="强调文字颜色 3 3 2" xfId="488"/>
    <cellStyle name="强调文字颜色 3 3 2 2" xfId="1011"/>
    <cellStyle name="强调文字颜色 3 3 2 3" xfId="1010"/>
    <cellStyle name="强调文字颜色 3 3 3" xfId="489"/>
    <cellStyle name="强调文字颜色 3 3 3 2" xfId="1012"/>
    <cellStyle name="强调文字颜色 3 3 4" xfId="1009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3" xfId="1015"/>
    <cellStyle name="强调文字颜色 4 2 3" xfId="501"/>
    <cellStyle name="强调文字颜色 4 2 3 2" xfId="1017"/>
    <cellStyle name="强调文字颜色 4 2 4" xfId="1014"/>
    <cellStyle name="强调文字颜色 4 3" xfId="502"/>
    <cellStyle name="强调文字颜色 4 3 2" xfId="503"/>
    <cellStyle name="强调文字颜色 4 3 2 2" xfId="1020"/>
    <cellStyle name="强调文字颜色 4 3 2 3" xfId="1019"/>
    <cellStyle name="强调文字颜色 4 3 3" xfId="504"/>
    <cellStyle name="强调文字颜色 4 3 3 2" xfId="1021"/>
    <cellStyle name="强调文字颜色 4 3 4" xfId="101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3" xfId="1024"/>
    <cellStyle name="强调文字颜色 5 2 3" xfId="516"/>
    <cellStyle name="强调文字颜色 5 2 3 2" xfId="1026"/>
    <cellStyle name="强调文字颜色 5 2 4" xfId="1023"/>
    <cellStyle name="强调文字颜色 5 3" xfId="517"/>
    <cellStyle name="强调文字颜色 5 3 2" xfId="518"/>
    <cellStyle name="强调文字颜色 5 3 2 2" xfId="1029"/>
    <cellStyle name="强调文字颜色 5 3 2 3" xfId="1028"/>
    <cellStyle name="强调文字颜色 5 3 3" xfId="519"/>
    <cellStyle name="强调文字颜色 5 3 3 2" xfId="1030"/>
    <cellStyle name="强调文字颜色 5 3 4" xfId="10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3" xfId="1033"/>
    <cellStyle name="强调文字颜色 6 2 3" xfId="531"/>
    <cellStyle name="强调文字颜色 6 2 3 2" xfId="1035"/>
    <cellStyle name="强调文字颜色 6 2 4" xfId="1032"/>
    <cellStyle name="强调文字颜色 6 3" xfId="532"/>
    <cellStyle name="强调文字颜色 6 3 2" xfId="533"/>
    <cellStyle name="强调文字颜色 6 3 2 2" xfId="1038"/>
    <cellStyle name="强调文字颜色 6 3 2 3" xfId="1037"/>
    <cellStyle name="强调文字颜色 6 3 3" xfId="534"/>
    <cellStyle name="强调文字颜色 6 3 3 2" xfId="1039"/>
    <cellStyle name="强调文字颜色 6 3 4" xfId="1036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3" xfId="1042"/>
    <cellStyle name="适中 2 3" xfId="546"/>
    <cellStyle name="适中 2 3 2" xfId="1044"/>
    <cellStyle name="适中 2 4" xfId="1041"/>
    <cellStyle name="适中 3" xfId="547"/>
    <cellStyle name="适中 3 2" xfId="548"/>
    <cellStyle name="适中 3 2 2" xfId="1047"/>
    <cellStyle name="适中 3 2 3" xfId="1046"/>
    <cellStyle name="适中 3 3" xfId="549"/>
    <cellStyle name="适中 3 3 2" xfId="1048"/>
    <cellStyle name="适中 3 4" xfId="1045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3" xfId="1051"/>
    <cellStyle name="输出 2 3" xfId="561"/>
    <cellStyle name="输出 2 3 2" xfId="1053"/>
    <cellStyle name="输出 2 4" xfId="1050"/>
    <cellStyle name="输出 3" xfId="562"/>
    <cellStyle name="输出 3 2" xfId="563"/>
    <cellStyle name="输出 3 2 2" xfId="1056"/>
    <cellStyle name="输出 3 2 3" xfId="1055"/>
    <cellStyle name="输出 3 3" xfId="564"/>
    <cellStyle name="输出 3 3 2" xfId="1057"/>
    <cellStyle name="输出 3 4" xfId="1054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3" xfId="1060"/>
    <cellStyle name="输入 2 3" xfId="576"/>
    <cellStyle name="输入 2 3 2" xfId="1062"/>
    <cellStyle name="输入 2 4" xfId="1059"/>
    <cellStyle name="输入 3" xfId="577"/>
    <cellStyle name="输入 3 2" xfId="578"/>
    <cellStyle name="输入 3 2 2" xfId="1065"/>
    <cellStyle name="输入 3 2 3" xfId="1064"/>
    <cellStyle name="输入 3 3" xfId="579"/>
    <cellStyle name="输入 3 3 2" xfId="1066"/>
    <cellStyle name="输入 3 4" xfId="1063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3" xfId="1069"/>
    <cellStyle name="注释 2 3" xfId="591"/>
    <cellStyle name="注释 2 3 2" xfId="1071"/>
    <cellStyle name="注释 2 4" xfId="1068"/>
    <cellStyle name="注释 3" xfId="592"/>
    <cellStyle name="注释 3 2" xfId="593"/>
    <cellStyle name="注释 3 2 2" xfId="1074"/>
    <cellStyle name="注释 3 2 3" xfId="1073"/>
    <cellStyle name="注释 3 3" xfId="594"/>
    <cellStyle name="注释 3 3 2" xfId="1075"/>
    <cellStyle name="注释 3 4" xfId="1072"/>
    <cellStyle name="注释 4" xfId="595"/>
    <cellStyle name="注释 4 2" xfId="596"/>
    <cellStyle name="注释 4 3" xfId="597"/>
    <cellStyle name="注释 4 4" xfId="107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5" sqref="A15"/>
    </sheetView>
  </sheetViews>
  <sheetFormatPr defaultRowHeight="13.5"/>
  <cols>
    <col min="1" max="1" width="69.5" customWidth="1"/>
  </cols>
  <sheetData>
    <row r="1" spans="1:1" ht="56.25" customHeight="1">
      <c r="A1" s="34" t="s">
        <v>915</v>
      </c>
    </row>
    <row r="2" spans="1:1" ht="24.95" customHeight="1">
      <c r="A2" s="55" t="s">
        <v>912</v>
      </c>
    </row>
    <row r="3" spans="1:1" ht="24.95" customHeight="1">
      <c r="A3" s="54" t="s">
        <v>902</v>
      </c>
    </row>
    <row r="4" spans="1:1" ht="24.95" customHeight="1">
      <c r="A4" s="54" t="s">
        <v>903</v>
      </c>
    </row>
    <row r="5" spans="1:1" ht="24.95" customHeight="1">
      <c r="A5" s="54" t="s">
        <v>904</v>
      </c>
    </row>
    <row r="6" spans="1:1" ht="24.95" customHeight="1">
      <c r="A6" s="54" t="s">
        <v>905</v>
      </c>
    </row>
    <row r="7" spans="1:1" ht="24.95" customHeight="1">
      <c r="A7" s="54" t="s">
        <v>906</v>
      </c>
    </row>
    <row r="8" spans="1:1" ht="24.95" customHeight="1">
      <c r="A8" s="54" t="s">
        <v>907</v>
      </c>
    </row>
    <row r="9" spans="1:1" ht="24.95" customHeight="1">
      <c r="A9" s="54" t="s">
        <v>908</v>
      </c>
    </row>
    <row r="10" spans="1:1" ht="24.95" customHeight="1">
      <c r="A10" s="54" t="s">
        <v>909</v>
      </c>
    </row>
    <row r="11" spans="1:1" ht="24.95" customHeight="1">
      <c r="A11" s="54" t="s">
        <v>910</v>
      </c>
    </row>
    <row r="12" spans="1:1" ht="24.95" customHeight="1">
      <c r="A12" s="54" t="s">
        <v>911</v>
      </c>
    </row>
    <row r="13" spans="1:1" ht="24.95" customHeight="1">
      <c r="A13" s="54" t="s">
        <v>914</v>
      </c>
    </row>
  </sheetData>
  <phoneticPr fontId="3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zoomScaleNormal="100" workbookViewId="0">
      <selection activeCell="C43" sqref="C43"/>
    </sheetView>
  </sheetViews>
  <sheetFormatPr defaultColWidth="9" defaultRowHeight="14.25"/>
  <cols>
    <col min="1" max="1" width="27.625" style="1" customWidth="1"/>
    <col min="2" max="7" width="12.625" style="104" customWidth="1"/>
    <col min="8" max="8" width="8.875" style="1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59" t="s">
        <v>879</v>
      </c>
      <c r="B1" s="159"/>
      <c r="C1" s="159"/>
      <c r="D1" s="159"/>
      <c r="E1" s="159"/>
      <c r="F1" s="159"/>
      <c r="G1" s="159"/>
      <c r="H1" s="159"/>
    </row>
    <row r="2" spans="1:10" s="5" customFormat="1" ht="18.75" customHeight="1">
      <c r="A2" s="2" t="s">
        <v>880</v>
      </c>
      <c r="B2" s="68"/>
      <c r="C2" s="160"/>
      <c r="D2" s="160"/>
      <c r="E2" s="160"/>
      <c r="F2" s="91"/>
      <c r="G2" s="161" t="s">
        <v>876</v>
      </c>
      <c r="H2" s="161"/>
    </row>
    <row r="3" spans="1:10" ht="18" customHeight="1">
      <c r="A3" s="162" t="s">
        <v>0</v>
      </c>
      <c r="B3" s="162"/>
      <c r="C3" s="162"/>
      <c r="D3" s="162"/>
      <c r="E3" s="162" t="s">
        <v>1</v>
      </c>
      <c r="F3" s="162"/>
      <c r="G3" s="162"/>
      <c r="H3" s="162"/>
    </row>
    <row r="4" spans="1:10" ht="18" customHeight="1">
      <c r="A4" s="7" t="s">
        <v>2</v>
      </c>
      <c r="B4" s="92" t="s">
        <v>192</v>
      </c>
      <c r="C4" s="92" t="s">
        <v>193</v>
      </c>
      <c r="D4" s="92" t="s">
        <v>194</v>
      </c>
      <c r="E4" s="93" t="s">
        <v>2</v>
      </c>
      <c r="F4" s="92" t="s">
        <v>195</v>
      </c>
      <c r="G4" s="92" t="s">
        <v>196</v>
      </c>
      <c r="H4" s="6" t="s">
        <v>3</v>
      </c>
    </row>
    <row r="5" spans="1:10" ht="18" customHeight="1">
      <c r="A5" s="9" t="s">
        <v>527</v>
      </c>
      <c r="B5" s="94">
        <f>SUM(B6+B40+B45+B46+B44)</f>
        <v>130810010.23999999</v>
      </c>
      <c r="C5" s="94">
        <f>SUM(C6+C40+C45+C46+C44)</f>
        <v>130810010.23999999</v>
      </c>
      <c r="D5" s="95">
        <f>C5-B5</f>
        <v>0</v>
      </c>
      <c r="E5" s="96" t="s">
        <v>528</v>
      </c>
      <c r="F5" s="97">
        <f>F6+F41</f>
        <v>130810010.24000001</v>
      </c>
      <c r="G5" s="97">
        <f>G6+G41</f>
        <v>130810010.24000001</v>
      </c>
      <c r="H5" s="21">
        <f>G5-F5</f>
        <v>0</v>
      </c>
      <c r="I5" s="16"/>
    </row>
    <row r="6" spans="1:10" ht="18" customHeight="1">
      <c r="A6" s="11" t="s">
        <v>4</v>
      </c>
      <c r="B6" s="94">
        <f>B31+B7+B30</f>
        <v>64781</v>
      </c>
      <c r="C6" s="94">
        <f>C31+C7+C30</f>
        <v>64781</v>
      </c>
      <c r="D6" s="95">
        <f t="shared" ref="D6:D46" si="0">C6-B6</f>
        <v>0</v>
      </c>
      <c r="E6" s="98" t="s">
        <v>5</v>
      </c>
      <c r="F6" s="97">
        <f>F32+F7+F31</f>
        <v>108341754.17</v>
      </c>
      <c r="G6" s="97">
        <f>G32+G7+G31</f>
        <v>108341754.17</v>
      </c>
      <c r="H6" s="21">
        <f t="shared" ref="H6:H36" si="1">G6-F6</f>
        <v>0</v>
      </c>
    </row>
    <row r="7" spans="1:10" ht="18" customHeight="1">
      <c r="A7" s="40" t="s">
        <v>6</v>
      </c>
      <c r="B7" s="94">
        <f>B8+B22</f>
        <v>64781</v>
      </c>
      <c r="C7" s="94">
        <f>C8+C22</f>
        <v>64781</v>
      </c>
      <c r="D7" s="95">
        <f t="shared" si="0"/>
        <v>0</v>
      </c>
      <c r="E7" s="97" t="s">
        <v>7</v>
      </c>
      <c r="F7" s="97">
        <f>SUM(F8:F30)</f>
        <v>97507969.320000008</v>
      </c>
      <c r="G7" s="97">
        <f>SUM(G8:G30)</f>
        <v>97507969.320000008</v>
      </c>
      <c r="H7" s="21">
        <f t="shared" si="1"/>
        <v>0</v>
      </c>
    </row>
    <row r="8" spans="1:10" ht="18" customHeight="1">
      <c r="A8" s="14" t="s">
        <v>8</v>
      </c>
      <c r="B8" s="81">
        <f>SUM(B9:B21)</f>
        <v>0</v>
      </c>
      <c r="C8" s="81">
        <f>SUM(C9:C21)</f>
        <v>0</v>
      </c>
      <c r="D8" s="99">
        <f t="shared" si="0"/>
        <v>0</v>
      </c>
      <c r="E8" s="100" t="s">
        <v>9</v>
      </c>
      <c r="F8" s="82">
        <f>'F2'!I7</f>
        <v>16540416.630000001</v>
      </c>
      <c r="G8" s="82">
        <f>'F2'!J7</f>
        <v>16540416.630000001</v>
      </c>
      <c r="H8" s="19">
        <f>G8-F8</f>
        <v>0</v>
      </c>
      <c r="J8" s="16"/>
    </row>
    <row r="9" spans="1:10" ht="18" customHeight="1">
      <c r="A9" s="41" t="s">
        <v>10</v>
      </c>
      <c r="B9" s="81">
        <f>'F2'!D8</f>
        <v>0</v>
      </c>
      <c r="C9" s="81">
        <f>'F2'!E8</f>
        <v>0</v>
      </c>
      <c r="D9" s="99">
        <f t="shared" si="0"/>
        <v>0</v>
      </c>
      <c r="E9" s="100" t="s">
        <v>11</v>
      </c>
      <c r="F9" s="82">
        <f>'F2'!I8</f>
        <v>157677</v>
      </c>
      <c r="G9" s="82">
        <f>'F2'!J8</f>
        <v>157677</v>
      </c>
      <c r="H9" s="19">
        <f t="shared" si="1"/>
        <v>0</v>
      </c>
      <c r="J9" s="16"/>
    </row>
    <row r="10" spans="1:10" ht="18" customHeight="1">
      <c r="A10" s="41" t="s">
        <v>13</v>
      </c>
      <c r="B10" s="81">
        <f>'F2'!D9</f>
        <v>0</v>
      </c>
      <c r="C10" s="81">
        <f>'F2'!E9</f>
        <v>0</v>
      </c>
      <c r="D10" s="99">
        <f t="shared" si="0"/>
        <v>0</v>
      </c>
      <c r="E10" s="100" t="s">
        <v>12</v>
      </c>
      <c r="F10" s="82">
        <f>'F2'!I9</f>
        <v>7446009.5899999999</v>
      </c>
      <c r="G10" s="82">
        <f>'F2'!J9</f>
        <v>7446009.5899999999</v>
      </c>
      <c r="H10" s="19">
        <f t="shared" si="1"/>
        <v>0</v>
      </c>
      <c r="J10" s="16"/>
    </row>
    <row r="11" spans="1:10" ht="18" customHeight="1">
      <c r="A11" s="41" t="s">
        <v>15</v>
      </c>
      <c r="B11" s="81">
        <f>'F2'!D10</f>
        <v>0</v>
      </c>
      <c r="C11" s="81">
        <f>'F2'!E10</f>
        <v>0</v>
      </c>
      <c r="D11" s="99">
        <f t="shared" si="0"/>
        <v>0</v>
      </c>
      <c r="E11" s="100" t="s">
        <v>14</v>
      </c>
      <c r="F11" s="82">
        <f>'F2'!I10</f>
        <v>0</v>
      </c>
      <c r="G11" s="82">
        <f>'F2'!J10</f>
        <v>0</v>
      </c>
      <c r="H11" s="19">
        <f t="shared" si="1"/>
        <v>0</v>
      </c>
      <c r="J11" s="16"/>
    </row>
    <row r="12" spans="1:10" ht="18" customHeight="1">
      <c r="A12" s="41" t="s">
        <v>17</v>
      </c>
      <c r="B12" s="81">
        <f>'F2'!D11</f>
        <v>0</v>
      </c>
      <c r="C12" s="81">
        <f>'F2'!E11</f>
        <v>0</v>
      </c>
      <c r="D12" s="99">
        <f t="shared" si="0"/>
        <v>0</v>
      </c>
      <c r="E12" s="100" t="s">
        <v>16</v>
      </c>
      <c r="F12" s="82">
        <f>'F2'!I11</f>
        <v>0</v>
      </c>
      <c r="G12" s="82">
        <f>'F2'!J11</f>
        <v>0</v>
      </c>
      <c r="H12" s="19">
        <f t="shared" si="1"/>
        <v>0</v>
      </c>
      <c r="J12" s="16"/>
    </row>
    <row r="13" spans="1:10" ht="18" customHeight="1">
      <c r="A13" s="41" t="s">
        <v>19</v>
      </c>
      <c r="B13" s="81">
        <f>'F2'!D12</f>
        <v>0</v>
      </c>
      <c r="C13" s="81">
        <f>'F2'!E12</f>
        <v>0</v>
      </c>
      <c r="D13" s="99">
        <f t="shared" si="0"/>
        <v>0</v>
      </c>
      <c r="E13" s="100" t="s">
        <v>18</v>
      </c>
      <c r="F13" s="82">
        <f>'F2'!I12</f>
        <v>1419719.87</v>
      </c>
      <c r="G13" s="82">
        <f>'F2'!J12</f>
        <v>1419719.87</v>
      </c>
      <c r="H13" s="19">
        <f t="shared" si="1"/>
        <v>0</v>
      </c>
      <c r="J13" s="16"/>
    </row>
    <row r="14" spans="1:10" ht="18" customHeight="1">
      <c r="A14" s="41" t="s">
        <v>21</v>
      </c>
      <c r="B14" s="81">
        <f>'F2'!D13</f>
        <v>0</v>
      </c>
      <c r="C14" s="81">
        <f>'F2'!E13</f>
        <v>0</v>
      </c>
      <c r="D14" s="99">
        <f t="shared" si="0"/>
        <v>0</v>
      </c>
      <c r="E14" s="100" t="s">
        <v>20</v>
      </c>
      <c r="F14" s="82">
        <f>'F2'!I13</f>
        <v>34169834.759999998</v>
      </c>
      <c r="G14" s="82">
        <f>'F2'!J13</f>
        <v>34169834.759999998</v>
      </c>
      <c r="H14" s="19">
        <f t="shared" si="1"/>
        <v>0</v>
      </c>
      <c r="J14" s="16"/>
    </row>
    <row r="15" spans="1:10" ht="18" customHeight="1">
      <c r="A15" s="41" t="s">
        <v>23</v>
      </c>
      <c r="B15" s="81">
        <f>'F2'!D14</f>
        <v>0</v>
      </c>
      <c r="C15" s="81">
        <f>'F2'!E14</f>
        <v>0</v>
      </c>
      <c r="D15" s="99">
        <f t="shared" si="0"/>
        <v>0</v>
      </c>
      <c r="E15" s="100" t="s">
        <v>22</v>
      </c>
      <c r="F15" s="82">
        <f>'F2'!I14</f>
        <v>8388599.6799999997</v>
      </c>
      <c r="G15" s="82">
        <f>'F2'!J14</f>
        <v>8388599.6799999997</v>
      </c>
      <c r="H15" s="19">
        <f t="shared" si="1"/>
        <v>0</v>
      </c>
      <c r="J15" s="16"/>
    </row>
    <row r="16" spans="1:10" ht="18" customHeight="1">
      <c r="A16" s="41" t="s">
        <v>25</v>
      </c>
      <c r="B16" s="81">
        <f>'F2'!D15</f>
        <v>0</v>
      </c>
      <c r="C16" s="81">
        <f>'F2'!E15</f>
        <v>0</v>
      </c>
      <c r="D16" s="99">
        <f t="shared" si="0"/>
        <v>0</v>
      </c>
      <c r="E16" s="100" t="s">
        <v>24</v>
      </c>
      <c r="F16" s="82">
        <f>'F2'!I15</f>
        <v>1084968.5</v>
      </c>
      <c r="G16" s="82">
        <f>'F2'!J15</f>
        <v>1084968.5</v>
      </c>
      <c r="H16" s="19">
        <f t="shared" si="1"/>
        <v>0</v>
      </c>
      <c r="J16" s="16"/>
    </row>
    <row r="17" spans="1:10" ht="18" customHeight="1">
      <c r="A17" s="41" t="s">
        <v>27</v>
      </c>
      <c r="B17" s="81">
        <f>'F2'!D16</f>
        <v>0</v>
      </c>
      <c r="C17" s="81">
        <f>'F2'!E16</f>
        <v>0</v>
      </c>
      <c r="D17" s="99">
        <f t="shared" si="0"/>
        <v>0</v>
      </c>
      <c r="E17" s="100" t="s">
        <v>26</v>
      </c>
      <c r="F17" s="82">
        <f>'F2'!I16</f>
        <v>12913550.99</v>
      </c>
      <c r="G17" s="82">
        <f>'F2'!J16</f>
        <v>12913550.99</v>
      </c>
      <c r="H17" s="19">
        <f t="shared" si="1"/>
        <v>0</v>
      </c>
      <c r="J17" s="16"/>
    </row>
    <row r="18" spans="1:10" ht="18" customHeight="1">
      <c r="A18" s="41" t="s">
        <v>29</v>
      </c>
      <c r="B18" s="81">
        <f>'F2'!D17</f>
        <v>0</v>
      </c>
      <c r="C18" s="81">
        <f>'F2'!E17</f>
        <v>0</v>
      </c>
      <c r="D18" s="99">
        <f t="shared" si="0"/>
        <v>0</v>
      </c>
      <c r="E18" s="100" t="s">
        <v>28</v>
      </c>
      <c r="F18" s="82">
        <f>'F2'!I17</f>
        <v>12021298.4</v>
      </c>
      <c r="G18" s="82">
        <f>'F2'!J17</f>
        <v>12021298.4</v>
      </c>
      <c r="H18" s="19">
        <f t="shared" si="1"/>
        <v>0</v>
      </c>
      <c r="J18" s="16"/>
    </row>
    <row r="19" spans="1:10" ht="18" customHeight="1">
      <c r="A19" s="41" t="s">
        <v>31</v>
      </c>
      <c r="B19" s="81">
        <f>'F2'!D18</f>
        <v>0</v>
      </c>
      <c r="C19" s="81">
        <f>'F2'!E18</f>
        <v>0</v>
      </c>
      <c r="D19" s="99">
        <f t="shared" si="0"/>
        <v>0</v>
      </c>
      <c r="E19" s="100" t="s">
        <v>30</v>
      </c>
      <c r="F19" s="82">
        <f>'F2'!I18</f>
        <v>910248.5</v>
      </c>
      <c r="G19" s="82">
        <f>'F2'!J18</f>
        <v>910248.5</v>
      </c>
      <c r="H19" s="19">
        <f t="shared" si="1"/>
        <v>0</v>
      </c>
      <c r="J19" s="16"/>
    </row>
    <row r="20" spans="1:10" ht="18" customHeight="1">
      <c r="A20" s="39" t="s">
        <v>529</v>
      </c>
      <c r="B20" s="81">
        <f>'F2'!D19</f>
        <v>0</v>
      </c>
      <c r="C20" s="81">
        <f>'F2'!E19</f>
        <v>0</v>
      </c>
      <c r="D20" s="99">
        <f t="shared" si="0"/>
        <v>0</v>
      </c>
      <c r="E20" s="100" t="s">
        <v>32</v>
      </c>
      <c r="F20" s="82">
        <f>'F2'!I19</f>
        <v>0</v>
      </c>
      <c r="G20" s="82">
        <f>'F2'!J19</f>
        <v>0</v>
      </c>
      <c r="H20" s="19">
        <f t="shared" si="1"/>
        <v>0</v>
      </c>
      <c r="J20" s="16"/>
    </row>
    <row r="21" spans="1:10" ht="18" customHeight="1">
      <c r="A21" s="39" t="s">
        <v>564</v>
      </c>
      <c r="B21" s="81">
        <f>'F2'!D20</f>
        <v>0</v>
      </c>
      <c r="C21" s="81">
        <f>'F2'!E20</f>
        <v>0</v>
      </c>
      <c r="D21" s="99">
        <f t="shared" si="0"/>
        <v>0</v>
      </c>
      <c r="E21" s="100" t="s">
        <v>34</v>
      </c>
      <c r="F21" s="82">
        <f>'F2'!I20</f>
        <v>0</v>
      </c>
      <c r="G21" s="82">
        <f>'F2'!J20</f>
        <v>0</v>
      </c>
      <c r="H21" s="19">
        <f t="shared" si="1"/>
        <v>0</v>
      </c>
      <c r="J21" s="16"/>
    </row>
    <row r="22" spans="1:10" ht="18" customHeight="1">
      <c r="A22" s="14" t="s">
        <v>33</v>
      </c>
      <c r="B22" s="81">
        <f>SUM(B23:B29)</f>
        <v>64781</v>
      </c>
      <c r="C22" s="81">
        <f>SUM(C23:C29)</f>
        <v>64781</v>
      </c>
      <c r="D22" s="99">
        <f t="shared" si="0"/>
        <v>0</v>
      </c>
      <c r="E22" s="100" t="s">
        <v>568</v>
      </c>
      <c r="F22" s="82">
        <f>'F2'!I21</f>
        <v>0</v>
      </c>
      <c r="G22" s="82">
        <f>'F2'!J21</f>
        <v>0</v>
      </c>
      <c r="H22" s="19"/>
      <c r="J22" s="16"/>
    </row>
    <row r="23" spans="1:10" ht="18" customHeight="1">
      <c r="A23" s="41" t="s">
        <v>35</v>
      </c>
      <c r="B23" s="81">
        <f>'F2'!D22</f>
        <v>0</v>
      </c>
      <c r="C23" s="81">
        <f>'F2'!E22</f>
        <v>0</v>
      </c>
      <c r="D23" s="99">
        <f t="shared" si="0"/>
        <v>0</v>
      </c>
      <c r="E23" s="100" t="s">
        <v>64</v>
      </c>
      <c r="F23" s="82">
        <f>'F2'!I22</f>
        <v>0</v>
      </c>
      <c r="G23" s="82">
        <f>'F2'!J22</f>
        <v>0</v>
      </c>
      <c r="H23" s="19">
        <f t="shared" si="1"/>
        <v>0</v>
      </c>
      <c r="J23" s="16"/>
    </row>
    <row r="24" spans="1:10" ht="18" customHeight="1">
      <c r="A24" s="41" t="s">
        <v>37</v>
      </c>
      <c r="B24" s="81">
        <f>'F2'!D23</f>
        <v>0</v>
      </c>
      <c r="C24" s="81">
        <f>'F2'!E23</f>
        <v>0</v>
      </c>
      <c r="D24" s="99">
        <f t="shared" si="0"/>
        <v>0</v>
      </c>
      <c r="E24" s="100" t="s">
        <v>36</v>
      </c>
      <c r="F24" s="82">
        <f>'F2'!I23</f>
        <v>305600</v>
      </c>
      <c r="G24" s="82">
        <f>'F2'!J23</f>
        <v>305600</v>
      </c>
      <c r="H24" s="19">
        <f t="shared" si="1"/>
        <v>0</v>
      </c>
      <c r="J24" s="16"/>
    </row>
    <row r="25" spans="1:10" ht="18" customHeight="1">
      <c r="A25" s="41" t="s">
        <v>39</v>
      </c>
      <c r="B25" s="81">
        <f>'F2'!D24</f>
        <v>0</v>
      </c>
      <c r="C25" s="81">
        <f>'F2'!E24</f>
        <v>0</v>
      </c>
      <c r="D25" s="99">
        <f t="shared" si="0"/>
        <v>0</v>
      </c>
      <c r="E25" s="100" t="s">
        <v>38</v>
      </c>
      <c r="F25" s="82">
        <f>'F2'!I24</f>
        <v>2102345.4</v>
      </c>
      <c r="G25" s="82">
        <f>'F2'!J24</f>
        <v>2102345.4</v>
      </c>
      <c r="H25" s="19">
        <f t="shared" si="1"/>
        <v>0</v>
      </c>
      <c r="J25" s="16"/>
    </row>
    <row r="26" spans="1:10" ht="18" customHeight="1">
      <c r="A26" s="42" t="s">
        <v>41</v>
      </c>
      <c r="B26" s="81">
        <f>'F2'!D25</f>
        <v>64781</v>
      </c>
      <c r="C26" s="81">
        <f>'F2'!E25</f>
        <v>64781</v>
      </c>
      <c r="D26" s="99">
        <f t="shared" si="0"/>
        <v>0</v>
      </c>
      <c r="E26" s="100" t="s">
        <v>40</v>
      </c>
      <c r="F26" s="82">
        <f>'F2'!I25</f>
        <v>0</v>
      </c>
      <c r="G26" s="82">
        <f>'F2'!J25</f>
        <v>0</v>
      </c>
      <c r="H26" s="19">
        <f t="shared" si="1"/>
        <v>0</v>
      </c>
      <c r="J26" s="16"/>
    </row>
    <row r="27" spans="1:10" ht="18" customHeight="1">
      <c r="A27" s="41" t="s">
        <v>197</v>
      </c>
      <c r="B27" s="81">
        <f>'F2'!D26</f>
        <v>0</v>
      </c>
      <c r="C27" s="81">
        <f>'F2'!E26</f>
        <v>0</v>
      </c>
      <c r="D27" s="99">
        <f t="shared" si="0"/>
        <v>0</v>
      </c>
      <c r="E27" s="100" t="s">
        <v>567</v>
      </c>
      <c r="F27" s="82">
        <f>'F2'!I26</f>
        <v>47700</v>
      </c>
      <c r="G27" s="82">
        <f>'F2'!J26</f>
        <v>47700</v>
      </c>
      <c r="H27" s="19">
        <f t="shared" si="1"/>
        <v>0</v>
      </c>
      <c r="J27" s="16"/>
    </row>
    <row r="28" spans="1:10" ht="18" customHeight="1">
      <c r="A28" s="41" t="s">
        <v>198</v>
      </c>
      <c r="B28" s="81">
        <f>'F2'!D27</f>
        <v>0</v>
      </c>
      <c r="C28" s="81">
        <f>'F2'!E27</f>
        <v>0</v>
      </c>
      <c r="D28" s="99">
        <f t="shared" si="0"/>
        <v>0</v>
      </c>
      <c r="E28" s="100" t="s">
        <v>42</v>
      </c>
      <c r="F28" s="82">
        <f>'F2'!I28</f>
        <v>0</v>
      </c>
      <c r="G28" s="82">
        <f>'F2'!J28</f>
        <v>0</v>
      </c>
      <c r="H28" s="19">
        <f t="shared" si="1"/>
        <v>0</v>
      </c>
      <c r="J28" s="16"/>
    </row>
    <row r="29" spans="1:10" ht="18" customHeight="1">
      <c r="A29" s="41" t="s">
        <v>46</v>
      </c>
      <c r="B29" s="81">
        <f>'F2'!D28</f>
        <v>0</v>
      </c>
      <c r="C29" s="81">
        <f>'F2'!E28</f>
        <v>0</v>
      </c>
      <c r="D29" s="99">
        <f t="shared" si="0"/>
        <v>0</v>
      </c>
      <c r="E29" s="100" t="s">
        <v>44</v>
      </c>
      <c r="F29" s="82">
        <f>'F2'!I29</f>
        <v>0</v>
      </c>
      <c r="G29" s="82">
        <f>'F2'!J29</f>
        <v>0</v>
      </c>
      <c r="H29" s="19">
        <f t="shared" si="1"/>
        <v>0</v>
      </c>
    </row>
    <row r="30" spans="1:10" ht="18" customHeight="1">
      <c r="A30" s="12" t="s">
        <v>47</v>
      </c>
      <c r="B30" s="94">
        <f>'F4'!D6</f>
        <v>0</v>
      </c>
      <c r="C30" s="94">
        <f>'F4'!E6</f>
        <v>0</v>
      </c>
      <c r="D30" s="95">
        <f t="shared" si="0"/>
        <v>0</v>
      </c>
      <c r="E30" s="100" t="s">
        <v>65</v>
      </c>
      <c r="F30" s="82">
        <f>'F2'!I30</f>
        <v>0</v>
      </c>
      <c r="G30" s="82">
        <f>'F2'!J30</f>
        <v>0</v>
      </c>
      <c r="H30" s="19">
        <f t="shared" si="1"/>
        <v>0</v>
      </c>
    </row>
    <row r="31" spans="1:10" ht="18" customHeight="1">
      <c r="A31" s="12" t="s">
        <v>49</v>
      </c>
      <c r="B31" s="94">
        <f>'F3'!D6</f>
        <v>0</v>
      </c>
      <c r="C31" s="94">
        <f>'F3'!E6</f>
        <v>0</v>
      </c>
      <c r="D31" s="95">
        <f t="shared" si="0"/>
        <v>0</v>
      </c>
      <c r="E31" s="97" t="s">
        <v>48</v>
      </c>
      <c r="F31" s="101">
        <f>'F4'!I6</f>
        <v>0</v>
      </c>
      <c r="G31" s="101">
        <f>'F4'!J6</f>
        <v>0</v>
      </c>
      <c r="H31" s="21">
        <f t="shared" si="1"/>
        <v>0</v>
      </c>
    </row>
    <row r="32" spans="1:10" ht="18" customHeight="1">
      <c r="A32" s="12"/>
      <c r="B32" s="94"/>
      <c r="C32" s="94"/>
      <c r="D32" s="95"/>
      <c r="E32" s="97" t="s">
        <v>50</v>
      </c>
      <c r="F32" s="97">
        <f>SUM(F33:F40)</f>
        <v>10833784.85</v>
      </c>
      <c r="G32" s="97">
        <f>SUM(G33:G40)</f>
        <v>10833784.85</v>
      </c>
      <c r="H32" s="21">
        <f t="shared" si="1"/>
        <v>0</v>
      </c>
    </row>
    <row r="33" spans="1:8" ht="18" customHeight="1">
      <c r="A33" s="12"/>
      <c r="B33" s="94"/>
      <c r="C33" s="94"/>
      <c r="D33" s="95"/>
      <c r="E33" s="100" t="s">
        <v>569</v>
      </c>
      <c r="F33" s="102">
        <f>'F3'!I7</f>
        <v>0</v>
      </c>
      <c r="G33" s="102">
        <f>'F3'!J7</f>
        <v>0</v>
      </c>
      <c r="H33" s="19">
        <f t="shared" si="1"/>
        <v>0</v>
      </c>
    </row>
    <row r="34" spans="1:8" ht="18" customHeight="1">
      <c r="A34" s="46"/>
      <c r="B34" s="81"/>
      <c r="C34" s="81"/>
      <c r="D34" s="99">
        <f t="shared" si="0"/>
        <v>0</v>
      </c>
      <c r="E34" s="100" t="s">
        <v>20</v>
      </c>
      <c r="F34" s="102">
        <f>'F3'!I8</f>
        <v>39600</v>
      </c>
      <c r="G34" s="102">
        <f>'F3'!J8</f>
        <v>39600</v>
      </c>
      <c r="H34" s="19">
        <f t="shared" si="1"/>
        <v>0</v>
      </c>
    </row>
    <row r="35" spans="1:8" ht="18" customHeight="1">
      <c r="A35" s="46"/>
      <c r="B35" s="81"/>
      <c r="C35" s="81"/>
      <c r="D35" s="99"/>
      <c r="E35" s="100" t="s">
        <v>26</v>
      </c>
      <c r="F35" s="102">
        <f>'F3'!I9</f>
        <v>5098189</v>
      </c>
      <c r="G35" s="102">
        <f>'F3'!J9</f>
        <v>5098189</v>
      </c>
      <c r="H35" s="19">
        <f t="shared" si="1"/>
        <v>0</v>
      </c>
    </row>
    <row r="36" spans="1:8" ht="18" customHeight="1">
      <c r="A36" s="46"/>
      <c r="B36" s="81"/>
      <c r="C36" s="81"/>
      <c r="D36" s="99"/>
      <c r="E36" s="100" t="s">
        <v>28</v>
      </c>
      <c r="F36" s="102">
        <f>'F3'!I10</f>
        <v>65252</v>
      </c>
      <c r="G36" s="102">
        <f>'F3'!J10</f>
        <v>65252</v>
      </c>
      <c r="H36" s="19">
        <f t="shared" si="1"/>
        <v>0</v>
      </c>
    </row>
    <row r="37" spans="1:8" ht="18" customHeight="1">
      <c r="A37" s="46"/>
      <c r="B37" s="81"/>
      <c r="C37" s="81"/>
      <c r="D37" s="99"/>
      <c r="E37" s="100" t="s">
        <v>42</v>
      </c>
      <c r="F37" s="102">
        <f>'F3'!I11</f>
        <v>5630743.8499999996</v>
      </c>
      <c r="G37" s="102">
        <f>'F3'!J11</f>
        <v>5630743.8499999996</v>
      </c>
      <c r="H37" s="19">
        <f t="shared" ref="H37:H46" si="2">G37-F37</f>
        <v>0</v>
      </c>
    </row>
    <row r="38" spans="1:8" ht="18" customHeight="1">
      <c r="A38" s="46"/>
      <c r="B38" s="81"/>
      <c r="C38" s="81"/>
      <c r="D38" s="99">
        <f t="shared" si="0"/>
        <v>0</v>
      </c>
      <c r="E38" s="100" t="s">
        <v>44</v>
      </c>
      <c r="F38" s="102">
        <f>'F3'!I12</f>
        <v>0</v>
      </c>
      <c r="G38" s="102">
        <f>'F3'!J12</f>
        <v>0</v>
      </c>
      <c r="H38" s="19">
        <f t="shared" si="2"/>
        <v>0</v>
      </c>
    </row>
    <row r="39" spans="1:8" ht="18" customHeight="1">
      <c r="A39" s="9" t="s">
        <v>51</v>
      </c>
      <c r="B39" s="94">
        <f>B40+B44+B45+B46</f>
        <v>130745229.23999999</v>
      </c>
      <c r="C39" s="94">
        <f>C40+C44+C45+C46</f>
        <v>130745229.23999999</v>
      </c>
      <c r="D39" s="95">
        <f t="shared" si="0"/>
        <v>0</v>
      </c>
      <c r="E39" s="100" t="s">
        <v>65</v>
      </c>
      <c r="F39" s="102">
        <f>'F3'!I13</f>
        <v>0</v>
      </c>
      <c r="G39" s="102">
        <f>'F3'!J13</f>
        <v>0</v>
      </c>
      <c r="H39" s="19">
        <f t="shared" si="2"/>
        <v>0</v>
      </c>
    </row>
    <row r="40" spans="1:8" ht="18" customHeight="1">
      <c r="A40" s="43" t="s">
        <v>53</v>
      </c>
      <c r="B40" s="81">
        <f>SUM(B41:B43)</f>
        <v>111603193.44</v>
      </c>
      <c r="C40" s="81">
        <f>SUM(C41:C43)</f>
        <v>111603193.44</v>
      </c>
      <c r="D40" s="99">
        <f t="shared" si="0"/>
        <v>0</v>
      </c>
      <c r="E40" s="100" t="s">
        <v>727</v>
      </c>
      <c r="F40" s="102">
        <f>'F3'!I14</f>
        <v>0</v>
      </c>
      <c r="G40" s="102">
        <f>'F3'!J14</f>
        <v>0</v>
      </c>
      <c r="H40" s="19"/>
    </row>
    <row r="41" spans="1:8" ht="18" customHeight="1">
      <c r="A41" s="14" t="s">
        <v>55</v>
      </c>
      <c r="B41" s="81">
        <f>'F2'!D31</f>
        <v>0</v>
      </c>
      <c r="C41" s="81">
        <f>'F2'!E31</f>
        <v>0</v>
      </c>
      <c r="D41" s="99">
        <f t="shared" si="0"/>
        <v>0</v>
      </c>
      <c r="E41" s="96" t="s">
        <v>52</v>
      </c>
      <c r="F41" s="101">
        <f>F42+F44+F45+F46</f>
        <v>22468256.07</v>
      </c>
      <c r="G41" s="101">
        <f>G42+G44+G45+G46</f>
        <v>22468256.07</v>
      </c>
      <c r="H41" s="21">
        <f>G41-F41</f>
        <v>0</v>
      </c>
    </row>
    <row r="42" spans="1:8" ht="18" customHeight="1">
      <c r="A42" s="14" t="s">
        <v>57</v>
      </c>
      <c r="B42" s="81">
        <f>'F2'!D32</f>
        <v>75768060</v>
      </c>
      <c r="C42" s="81">
        <f>'F2'!E32</f>
        <v>75768060</v>
      </c>
      <c r="D42" s="99">
        <f t="shared" si="0"/>
        <v>0</v>
      </c>
      <c r="E42" s="103" t="s">
        <v>54</v>
      </c>
      <c r="F42" s="102">
        <f>F43</f>
        <v>759447.21</v>
      </c>
      <c r="G42" s="102">
        <f>G43</f>
        <v>759447.21</v>
      </c>
      <c r="H42" s="19">
        <f t="shared" si="2"/>
        <v>0</v>
      </c>
    </row>
    <row r="43" spans="1:8" ht="18" customHeight="1">
      <c r="A43" s="14" t="s">
        <v>59</v>
      </c>
      <c r="B43" s="81">
        <f>'F2'!D33+'F3'!D17+'F4'!D14</f>
        <v>35835133.439999998</v>
      </c>
      <c r="C43" s="81">
        <f>'F2'!E33+'F3'!E17+'F4'!E14</f>
        <v>35835133.439999998</v>
      </c>
      <c r="D43" s="99">
        <f t="shared" si="0"/>
        <v>0</v>
      </c>
      <c r="E43" s="100" t="s">
        <v>56</v>
      </c>
      <c r="F43" s="102">
        <f>'F2'!J33+'F3'!I17</f>
        <v>759447.21</v>
      </c>
      <c r="G43" s="102">
        <f>'F2'!J33+'F3'!J17</f>
        <v>759447.21</v>
      </c>
      <c r="H43" s="19">
        <f t="shared" si="2"/>
        <v>0</v>
      </c>
    </row>
    <row r="44" spans="1:8" ht="18" customHeight="1">
      <c r="A44" s="20" t="s">
        <v>61</v>
      </c>
      <c r="B44" s="81">
        <f>'F2'!D34+'F3'!D18</f>
        <v>0</v>
      </c>
      <c r="C44" s="81">
        <f>'F2'!E34+'F3'!E18</f>
        <v>0</v>
      </c>
      <c r="D44" s="99">
        <f t="shared" si="0"/>
        <v>0</v>
      </c>
      <c r="E44" s="103" t="s">
        <v>559</v>
      </c>
      <c r="F44" s="102">
        <f>'F2'!I34+'F3'!I18</f>
        <v>0</v>
      </c>
      <c r="G44" s="102">
        <f>'F2'!J34+'F3'!J18</f>
        <v>0</v>
      </c>
      <c r="H44" s="19">
        <f t="shared" si="2"/>
        <v>0</v>
      </c>
    </row>
    <row r="45" spans="1:8" ht="18" customHeight="1">
      <c r="A45" s="44" t="s">
        <v>199</v>
      </c>
      <c r="B45" s="81">
        <f>'F2'!D35</f>
        <v>6592774.2400000002</v>
      </c>
      <c r="C45" s="81">
        <f>'F2'!E35</f>
        <v>6592774.2400000002</v>
      </c>
      <c r="D45" s="99">
        <f t="shared" si="0"/>
        <v>0</v>
      </c>
      <c r="E45" s="103" t="s">
        <v>60</v>
      </c>
      <c r="F45" s="102">
        <f>'F2'!I35</f>
        <v>12580602.859999999</v>
      </c>
      <c r="G45" s="102">
        <f>'F2'!J35</f>
        <v>12580602.859999999</v>
      </c>
      <c r="H45" s="19">
        <f t="shared" si="2"/>
        <v>0</v>
      </c>
    </row>
    <row r="46" spans="1:8">
      <c r="A46" s="20" t="s">
        <v>872</v>
      </c>
      <c r="B46" s="81">
        <f>'F2'!D37+'F3'!D19+'F4'!D15</f>
        <v>12549261.559999999</v>
      </c>
      <c r="C46" s="81">
        <f>'F2'!E37+'F3'!E19+'F4'!E15</f>
        <v>12549261.559999999</v>
      </c>
      <c r="D46" s="99">
        <f t="shared" si="0"/>
        <v>0</v>
      </c>
      <c r="E46" s="103" t="s">
        <v>873</v>
      </c>
      <c r="F46" s="102">
        <f>'F2'!I36+'F3'!I20+'F4'!I15</f>
        <v>9128206</v>
      </c>
      <c r="G46" s="102">
        <f>'F2'!J36+'F3'!J20+'F4'!J15</f>
        <v>9128206</v>
      </c>
      <c r="H46" s="19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44" right="0.31496062992125984" top="0.74803149606299213" bottom="0.74803149606299213" header="0.31496062992125984" footer="0.31496062992125984"/>
  <pageSetup paperSize="9" scale="8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Zeros="0" topLeftCell="A16" zoomScaleNormal="100" workbookViewId="0">
      <selection activeCell="F14" sqref="F14"/>
    </sheetView>
  </sheetViews>
  <sheetFormatPr defaultColWidth="9" defaultRowHeight="14.25"/>
  <cols>
    <col min="1" max="1" width="25.375" style="1" customWidth="1"/>
    <col min="2" max="2" width="12.25" style="131" bestFit="1" customWidth="1"/>
    <col min="3" max="5" width="13.125" style="131" bestFit="1" customWidth="1"/>
    <col min="6" max="6" width="22.625" style="131" bestFit="1" customWidth="1"/>
    <col min="7" max="7" width="12.25" style="131" bestFit="1" customWidth="1"/>
    <col min="8" max="10" width="13.125" style="131" bestFit="1" customWidth="1"/>
    <col min="11" max="11" width="9" style="1" customWidth="1"/>
    <col min="12" max="211" width="9" style="1"/>
    <col min="212" max="212" width="25.5" style="1" customWidth="1"/>
    <col min="213" max="213" width="8.5" style="1" bestFit="1" customWidth="1"/>
    <col min="214" max="214" width="9.5" style="1" bestFit="1" customWidth="1"/>
    <col min="215" max="215" width="6.75" style="1" bestFit="1" customWidth="1"/>
    <col min="216" max="216" width="22.25" style="1" bestFit="1" customWidth="1"/>
    <col min="217" max="218" width="9.5" style="1" bestFit="1" customWidth="1"/>
    <col min="219" max="219" width="7.375" style="1" bestFit="1" customWidth="1"/>
    <col min="220" max="220" width="12.625" style="1" bestFit="1" customWidth="1"/>
    <col min="221" max="467" width="9" style="1"/>
    <col min="468" max="468" width="25.5" style="1" customWidth="1"/>
    <col min="469" max="469" width="8.5" style="1" bestFit="1" customWidth="1"/>
    <col min="470" max="470" width="9.5" style="1" bestFit="1" customWidth="1"/>
    <col min="471" max="471" width="6.75" style="1" bestFit="1" customWidth="1"/>
    <col min="472" max="472" width="22.25" style="1" bestFit="1" customWidth="1"/>
    <col min="473" max="474" width="9.5" style="1" bestFit="1" customWidth="1"/>
    <col min="475" max="475" width="7.375" style="1" bestFit="1" customWidth="1"/>
    <col min="476" max="476" width="12.625" style="1" bestFit="1" customWidth="1"/>
    <col min="477" max="723" width="9" style="1"/>
    <col min="724" max="724" width="25.5" style="1" customWidth="1"/>
    <col min="725" max="725" width="8.5" style="1" bestFit="1" customWidth="1"/>
    <col min="726" max="726" width="9.5" style="1" bestFit="1" customWidth="1"/>
    <col min="727" max="727" width="6.75" style="1" bestFit="1" customWidth="1"/>
    <col min="728" max="728" width="22.25" style="1" bestFit="1" customWidth="1"/>
    <col min="729" max="730" width="9.5" style="1" bestFit="1" customWidth="1"/>
    <col min="731" max="731" width="7.375" style="1" bestFit="1" customWidth="1"/>
    <col min="732" max="732" width="12.625" style="1" bestFit="1" customWidth="1"/>
    <col min="733" max="979" width="9" style="1"/>
    <col min="980" max="980" width="25.5" style="1" customWidth="1"/>
    <col min="981" max="981" width="8.5" style="1" bestFit="1" customWidth="1"/>
    <col min="982" max="982" width="9.5" style="1" bestFit="1" customWidth="1"/>
    <col min="983" max="983" width="6.75" style="1" bestFit="1" customWidth="1"/>
    <col min="984" max="984" width="22.25" style="1" bestFit="1" customWidth="1"/>
    <col min="985" max="986" width="9.5" style="1" bestFit="1" customWidth="1"/>
    <col min="987" max="987" width="7.375" style="1" bestFit="1" customWidth="1"/>
    <col min="988" max="988" width="12.625" style="1" bestFit="1" customWidth="1"/>
    <col min="989" max="1235" width="9" style="1"/>
    <col min="1236" max="1236" width="25.5" style="1" customWidth="1"/>
    <col min="1237" max="1237" width="8.5" style="1" bestFit="1" customWidth="1"/>
    <col min="1238" max="1238" width="9.5" style="1" bestFit="1" customWidth="1"/>
    <col min="1239" max="1239" width="6.75" style="1" bestFit="1" customWidth="1"/>
    <col min="1240" max="1240" width="22.25" style="1" bestFit="1" customWidth="1"/>
    <col min="1241" max="1242" width="9.5" style="1" bestFit="1" customWidth="1"/>
    <col min="1243" max="1243" width="7.375" style="1" bestFit="1" customWidth="1"/>
    <col min="1244" max="1244" width="12.625" style="1" bestFit="1" customWidth="1"/>
    <col min="1245" max="1491" width="9" style="1"/>
    <col min="1492" max="1492" width="25.5" style="1" customWidth="1"/>
    <col min="1493" max="1493" width="8.5" style="1" bestFit="1" customWidth="1"/>
    <col min="1494" max="1494" width="9.5" style="1" bestFit="1" customWidth="1"/>
    <col min="1495" max="1495" width="6.75" style="1" bestFit="1" customWidth="1"/>
    <col min="1496" max="1496" width="22.25" style="1" bestFit="1" customWidth="1"/>
    <col min="1497" max="1498" width="9.5" style="1" bestFit="1" customWidth="1"/>
    <col min="1499" max="1499" width="7.375" style="1" bestFit="1" customWidth="1"/>
    <col min="1500" max="1500" width="12.625" style="1" bestFit="1" customWidth="1"/>
    <col min="1501" max="1747" width="9" style="1"/>
    <col min="1748" max="1748" width="25.5" style="1" customWidth="1"/>
    <col min="1749" max="1749" width="8.5" style="1" bestFit="1" customWidth="1"/>
    <col min="1750" max="1750" width="9.5" style="1" bestFit="1" customWidth="1"/>
    <col min="1751" max="1751" width="6.75" style="1" bestFit="1" customWidth="1"/>
    <col min="1752" max="1752" width="22.25" style="1" bestFit="1" customWidth="1"/>
    <col min="1753" max="1754" width="9.5" style="1" bestFit="1" customWidth="1"/>
    <col min="1755" max="1755" width="7.375" style="1" bestFit="1" customWidth="1"/>
    <col min="1756" max="1756" width="12.625" style="1" bestFit="1" customWidth="1"/>
    <col min="1757" max="2003" width="9" style="1"/>
    <col min="2004" max="2004" width="25.5" style="1" customWidth="1"/>
    <col min="2005" max="2005" width="8.5" style="1" bestFit="1" customWidth="1"/>
    <col min="2006" max="2006" width="9.5" style="1" bestFit="1" customWidth="1"/>
    <col min="2007" max="2007" width="6.75" style="1" bestFit="1" customWidth="1"/>
    <col min="2008" max="2008" width="22.25" style="1" bestFit="1" customWidth="1"/>
    <col min="2009" max="2010" width="9.5" style="1" bestFit="1" customWidth="1"/>
    <col min="2011" max="2011" width="7.375" style="1" bestFit="1" customWidth="1"/>
    <col min="2012" max="2012" width="12.625" style="1" bestFit="1" customWidth="1"/>
    <col min="2013" max="2259" width="9" style="1"/>
    <col min="2260" max="2260" width="25.5" style="1" customWidth="1"/>
    <col min="2261" max="2261" width="8.5" style="1" bestFit="1" customWidth="1"/>
    <col min="2262" max="2262" width="9.5" style="1" bestFit="1" customWidth="1"/>
    <col min="2263" max="2263" width="6.75" style="1" bestFit="1" customWidth="1"/>
    <col min="2264" max="2264" width="22.25" style="1" bestFit="1" customWidth="1"/>
    <col min="2265" max="2266" width="9.5" style="1" bestFit="1" customWidth="1"/>
    <col min="2267" max="2267" width="7.375" style="1" bestFit="1" customWidth="1"/>
    <col min="2268" max="2268" width="12.625" style="1" bestFit="1" customWidth="1"/>
    <col min="2269" max="2515" width="9" style="1"/>
    <col min="2516" max="2516" width="25.5" style="1" customWidth="1"/>
    <col min="2517" max="2517" width="8.5" style="1" bestFit="1" customWidth="1"/>
    <col min="2518" max="2518" width="9.5" style="1" bestFit="1" customWidth="1"/>
    <col min="2519" max="2519" width="6.75" style="1" bestFit="1" customWidth="1"/>
    <col min="2520" max="2520" width="22.25" style="1" bestFit="1" customWidth="1"/>
    <col min="2521" max="2522" width="9.5" style="1" bestFit="1" customWidth="1"/>
    <col min="2523" max="2523" width="7.375" style="1" bestFit="1" customWidth="1"/>
    <col min="2524" max="2524" width="12.625" style="1" bestFit="1" customWidth="1"/>
    <col min="2525" max="2771" width="9" style="1"/>
    <col min="2772" max="2772" width="25.5" style="1" customWidth="1"/>
    <col min="2773" max="2773" width="8.5" style="1" bestFit="1" customWidth="1"/>
    <col min="2774" max="2774" width="9.5" style="1" bestFit="1" customWidth="1"/>
    <col min="2775" max="2775" width="6.75" style="1" bestFit="1" customWidth="1"/>
    <col min="2776" max="2776" width="22.25" style="1" bestFit="1" customWidth="1"/>
    <col min="2777" max="2778" width="9.5" style="1" bestFit="1" customWidth="1"/>
    <col min="2779" max="2779" width="7.375" style="1" bestFit="1" customWidth="1"/>
    <col min="2780" max="2780" width="12.625" style="1" bestFit="1" customWidth="1"/>
    <col min="2781" max="3027" width="9" style="1"/>
    <col min="3028" max="3028" width="25.5" style="1" customWidth="1"/>
    <col min="3029" max="3029" width="8.5" style="1" bestFit="1" customWidth="1"/>
    <col min="3030" max="3030" width="9.5" style="1" bestFit="1" customWidth="1"/>
    <col min="3031" max="3031" width="6.75" style="1" bestFit="1" customWidth="1"/>
    <col min="3032" max="3032" width="22.25" style="1" bestFit="1" customWidth="1"/>
    <col min="3033" max="3034" width="9.5" style="1" bestFit="1" customWidth="1"/>
    <col min="3035" max="3035" width="7.375" style="1" bestFit="1" customWidth="1"/>
    <col min="3036" max="3036" width="12.625" style="1" bestFit="1" customWidth="1"/>
    <col min="3037" max="3283" width="9" style="1"/>
    <col min="3284" max="3284" width="25.5" style="1" customWidth="1"/>
    <col min="3285" max="3285" width="8.5" style="1" bestFit="1" customWidth="1"/>
    <col min="3286" max="3286" width="9.5" style="1" bestFit="1" customWidth="1"/>
    <col min="3287" max="3287" width="6.75" style="1" bestFit="1" customWidth="1"/>
    <col min="3288" max="3288" width="22.25" style="1" bestFit="1" customWidth="1"/>
    <col min="3289" max="3290" width="9.5" style="1" bestFit="1" customWidth="1"/>
    <col min="3291" max="3291" width="7.375" style="1" bestFit="1" customWidth="1"/>
    <col min="3292" max="3292" width="12.625" style="1" bestFit="1" customWidth="1"/>
    <col min="3293" max="3539" width="9" style="1"/>
    <col min="3540" max="3540" width="25.5" style="1" customWidth="1"/>
    <col min="3541" max="3541" width="8.5" style="1" bestFit="1" customWidth="1"/>
    <col min="3542" max="3542" width="9.5" style="1" bestFit="1" customWidth="1"/>
    <col min="3543" max="3543" width="6.75" style="1" bestFit="1" customWidth="1"/>
    <col min="3544" max="3544" width="22.25" style="1" bestFit="1" customWidth="1"/>
    <col min="3545" max="3546" width="9.5" style="1" bestFit="1" customWidth="1"/>
    <col min="3547" max="3547" width="7.375" style="1" bestFit="1" customWidth="1"/>
    <col min="3548" max="3548" width="12.625" style="1" bestFit="1" customWidth="1"/>
    <col min="3549" max="3795" width="9" style="1"/>
    <col min="3796" max="3796" width="25.5" style="1" customWidth="1"/>
    <col min="3797" max="3797" width="8.5" style="1" bestFit="1" customWidth="1"/>
    <col min="3798" max="3798" width="9.5" style="1" bestFit="1" customWidth="1"/>
    <col min="3799" max="3799" width="6.75" style="1" bestFit="1" customWidth="1"/>
    <col min="3800" max="3800" width="22.25" style="1" bestFit="1" customWidth="1"/>
    <col min="3801" max="3802" width="9.5" style="1" bestFit="1" customWidth="1"/>
    <col min="3803" max="3803" width="7.375" style="1" bestFit="1" customWidth="1"/>
    <col min="3804" max="3804" width="12.625" style="1" bestFit="1" customWidth="1"/>
    <col min="3805" max="4051" width="9" style="1"/>
    <col min="4052" max="4052" width="25.5" style="1" customWidth="1"/>
    <col min="4053" max="4053" width="8.5" style="1" bestFit="1" customWidth="1"/>
    <col min="4054" max="4054" width="9.5" style="1" bestFit="1" customWidth="1"/>
    <col min="4055" max="4055" width="6.75" style="1" bestFit="1" customWidth="1"/>
    <col min="4056" max="4056" width="22.25" style="1" bestFit="1" customWidth="1"/>
    <col min="4057" max="4058" width="9.5" style="1" bestFit="1" customWidth="1"/>
    <col min="4059" max="4059" width="7.375" style="1" bestFit="1" customWidth="1"/>
    <col min="4060" max="4060" width="12.625" style="1" bestFit="1" customWidth="1"/>
    <col min="4061" max="4307" width="9" style="1"/>
    <col min="4308" max="4308" width="25.5" style="1" customWidth="1"/>
    <col min="4309" max="4309" width="8.5" style="1" bestFit="1" customWidth="1"/>
    <col min="4310" max="4310" width="9.5" style="1" bestFit="1" customWidth="1"/>
    <col min="4311" max="4311" width="6.75" style="1" bestFit="1" customWidth="1"/>
    <col min="4312" max="4312" width="22.25" style="1" bestFit="1" customWidth="1"/>
    <col min="4313" max="4314" width="9.5" style="1" bestFit="1" customWidth="1"/>
    <col min="4315" max="4315" width="7.375" style="1" bestFit="1" customWidth="1"/>
    <col min="4316" max="4316" width="12.625" style="1" bestFit="1" customWidth="1"/>
    <col min="4317" max="4563" width="9" style="1"/>
    <col min="4564" max="4564" width="25.5" style="1" customWidth="1"/>
    <col min="4565" max="4565" width="8.5" style="1" bestFit="1" customWidth="1"/>
    <col min="4566" max="4566" width="9.5" style="1" bestFit="1" customWidth="1"/>
    <col min="4567" max="4567" width="6.75" style="1" bestFit="1" customWidth="1"/>
    <col min="4568" max="4568" width="22.25" style="1" bestFit="1" customWidth="1"/>
    <col min="4569" max="4570" width="9.5" style="1" bestFit="1" customWidth="1"/>
    <col min="4571" max="4571" width="7.375" style="1" bestFit="1" customWidth="1"/>
    <col min="4572" max="4572" width="12.625" style="1" bestFit="1" customWidth="1"/>
    <col min="4573" max="4819" width="9" style="1"/>
    <col min="4820" max="4820" width="25.5" style="1" customWidth="1"/>
    <col min="4821" max="4821" width="8.5" style="1" bestFit="1" customWidth="1"/>
    <col min="4822" max="4822" width="9.5" style="1" bestFit="1" customWidth="1"/>
    <col min="4823" max="4823" width="6.75" style="1" bestFit="1" customWidth="1"/>
    <col min="4824" max="4824" width="22.25" style="1" bestFit="1" customWidth="1"/>
    <col min="4825" max="4826" width="9.5" style="1" bestFit="1" customWidth="1"/>
    <col min="4827" max="4827" width="7.375" style="1" bestFit="1" customWidth="1"/>
    <col min="4828" max="4828" width="12.625" style="1" bestFit="1" customWidth="1"/>
    <col min="4829" max="5075" width="9" style="1"/>
    <col min="5076" max="5076" width="25.5" style="1" customWidth="1"/>
    <col min="5077" max="5077" width="8.5" style="1" bestFit="1" customWidth="1"/>
    <col min="5078" max="5078" width="9.5" style="1" bestFit="1" customWidth="1"/>
    <col min="5079" max="5079" width="6.75" style="1" bestFit="1" customWidth="1"/>
    <col min="5080" max="5080" width="22.25" style="1" bestFit="1" customWidth="1"/>
    <col min="5081" max="5082" width="9.5" style="1" bestFit="1" customWidth="1"/>
    <col min="5083" max="5083" width="7.375" style="1" bestFit="1" customWidth="1"/>
    <col min="5084" max="5084" width="12.625" style="1" bestFit="1" customWidth="1"/>
    <col min="5085" max="5331" width="9" style="1"/>
    <col min="5332" max="5332" width="25.5" style="1" customWidth="1"/>
    <col min="5333" max="5333" width="8.5" style="1" bestFit="1" customWidth="1"/>
    <col min="5334" max="5334" width="9.5" style="1" bestFit="1" customWidth="1"/>
    <col min="5335" max="5335" width="6.75" style="1" bestFit="1" customWidth="1"/>
    <col min="5336" max="5336" width="22.25" style="1" bestFit="1" customWidth="1"/>
    <col min="5337" max="5338" width="9.5" style="1" bestFit="1" customWidth="1"/>
    <col min="5339" max="5339" width="7.375" style="1" bestFit="1" customWidth="1"/>
    <col min="5340" max="5340" width="12.625" style="1" bestFit="1" customWidth="1"/>
    <col min="5341" max="5587" width="9" style="1"/>
    <col min="5588" max="5588" width="25.5" style="1" customWidth="1"/>
    <col min="5589" max="5589" width="8.5" style="1" bestFit="1" customWidth="1"/>
    <col min="5590" max="5590" width="9.5" style="1" bestFit="1" customWidth="1"/>
    <col min="5591" max="5591" width="6.75" style="1" bestFit="1" customWidth="1"/>
    <col min="5592" max="5592" width="22.25" style="1" bestFit="1" customWidth="1"/>
    <col min="5593" max="5594" width="9.5" style="1" bestFit="1" customWidth="1"/>
    <col min="5595" max="5595" width="7.375" style="1" bestFit="1" customWidth="1"/>
    <col min="5596" max="5596" width="12.625" style="1" bestFit="1" customWidth="1"/>
    <col min="5597" max="5843" width="9" style="1"/>
    <col min="5844" max="5844" width="25.5" style="1" customWidth="1"/>
    <col min="5845" max="5845" width="8.5" style="1" bestFit="1" customWidth="1"/>
    <col min="5846" max="5846" width="9.5" style="1" bestFit="1" customWidth="1"/>
    <col min="5847" max="5847" width="6.75" style="1" bestFit="1" customWidth="1"/>
    <col min="5848" max="5848" width="22.25" style="1" bestFit="1" customWidth="1"/>
    <col min="5849" max="5850" width="9.5" style="1" bestFit="1" customWidth="1"/>
    <col min="5851" max="5851" width="7.375" style="1" bestFit="1" customWidth="1"/>
    <col min="5852" max="5852" width="12.625" style="1" bestFit="1" customWidth="1"/>
    <col min="5853" max="6099" width="9" style="1"/>
    <col min="6100" max="6100" width="25.5" style="1" customWidth="1"/>
    <col min="6101" max="6101" width="8.5" style="1" bestFit="1" customWidth="1"/>
    <col min="6102" max="6102" width="9.5" style="1" bestFit="1" customWidth="1"/>
    <col min="6103" max="6103" width="6.75" style="1" bestFit="1" customWidth="1"/>
    <col min="6104" max="6104" width="22.25" style="1" bestFit="1" customWidth="1"/>
    <col min="6105" max="6106" width="9.5" style="1" bestFit="1" customWidth="1"/>
    <col min="6107" max="6107" width="7.375" style="1" bestFit="1" customWidth="1"/>
    <col min="6108" max="6108" width="12.625" style="1" bestFit="1" customWidth="1"/>
    <col min="6109" max="6355" width="9" style="1"/>
    <col min="6356" max="6356" width="25.5" style="1" customWidth="1"/>
    <col min="6357" max="6357" width="8.5" style="1" bestFit="1" customWidth="1"/>
    <col min="6358" max="6358" width="9.5" style="1" bestFit="1" customWidth="1"/>
    <col min="6359" max="6359" width="6.75" style="1" bestFit="1" customWidth="1"/>
    <col min="6360" max="6360" width="22.25" style="1" bestFit="1" customWidth="1"/>
    <col min="6361" max="6362" width="9.5" style="1" bestFit="1" customWidth="1"/>
    <col min="6363" max="6363" width="7.375" style="1" bestFit="1" customWidth="1"/>
    <col min="6364" max="6364" width="12.625" style="1" bestFit="1" customWidth="1"/>
    <col min="6365" max="6611" width="9" style="1"/>
    <col min="6612" max="6612" width="25.5" style="1" customWidth="1"/>
    <col min="6613" max="6613" width="8.5" style="1" bestFit="1" customWidth="1"/>
    <col min="6614" max="6614" width="9.5" style="1" bestFit="1" customWidth="1"/>
    <col min="6615" max="6615" width="6.75" style="1" bestFit="1" customWidth="1"/>
    <col min="6616" max="6616" width="22.25" style="1" bestFit="1" customWidth="1"/>
    <col min="6617" max="6618" width="9.5" style="1" bestFit="1" customWidth="1"/>
    <col min="6619" max="6619" width="7.375" style="1" bestFit="1" customWidth="1"/>
    <col min="6620" max="6620" width="12.625" style="1" bestFit="1" customWidth="1"/>
    <col min="6621" max="6867" width="9" style="1"/>
    <col min="6868" max="6868" width="25.5" style="1" customWidth="1"/>
    <col min="6869" max="6869" width="8.5" style="1" bestFit="1" customWidth="1"/>
    <col min="6870" max="6870" width="9.5" style="1" bestFit="1" customWidth="1"/>
    <col min="6871" max="6871" width="6.75" style="1" bestFit="1" customWidth="1"/>
    <col min="6872" max="6872" width="22.25" style="1" bestFit="1" customWidth="1"/>
    <col min="6873" max="6874" width="9.5" style="1" bestFit="1" customWidth="1"/>
    <col min="6875" max="6875" width="7.375" style="1" bestFit="1" customWidth="1"/>
    <col min="6876" max="6876" width="12.625" style="1" bestFit="1" customWidth="1"/>
    <col min="6877" max="7123" width="9" style="1"/>
    <col min="7124" max="7124" width="25.5" style="1" customWidth="1"/>
    <col min="7125" max="7125" width="8.5" style="1" bestFit="1" customWidth="1"/>
    <col min="7126" max="7126" width="9.5" style="1" bestFit="1" customWidth="1"/>
    <col min="7127" max="7127" width="6.75" style="1" bestFit="1" customWidth="1"/>
    <col min="7128" max="7128" width="22.25" style="1" bestFit="1" customWidth="1"/>
    <col min="7129" max="7130" width="9.5" style="1" bestFit="1" customWidth="1"/>
    <col min="7131" max="7131" width="7.375" style="1" bestFit="1" customWidth="1"/>
    <col min="7132" max="7132" width="12.625" style="1" bestFit="1" customWidth="1"/>
    <col min="7133" max="7379" width="9" style="1"/>
    <col min="7380" max="7380" width="25.5" style="1" customWidth="1"/>
    <col min="7381" max="7381" width="8.5" style="1" bestFit="1" customWidth="1"/>
    <col min="7382" max="7382" width="9.5" style="1" bestFit="1" customWidth="1"/>
    <col min="7383" max="7383" width="6.75" style="1" bestFit="1" customWidth="1"/>
    <col min="7384" max="7384" width="22.25" style="1" bestFit="1" customWidth="1"/>
    <col min="7385" max="7386" width="9.5" style="1" bestFit="1" customWidth="1"/>
    <col min="7387" max="7387" width="7.375" style="1" bestFit="1" customWidth="1"/>
    <col min="7388" max="7388" width="12.625" style="1" bestFit="1" customWidth="1"/>
    <col min="7389" max="7635" width="9" style="1"/>
    <col min="7636" max="7636" width="25.5" style="1" customWidth="1"/>
    <col min="7637" max="7637" width="8.5" style="1" bestFit="1" customWidth="1"/>
    <col min="7638" max="7638" width="9.5" style="1" bestFit="1" customWidth="1"/>
    <col min="7639" max="7639" width="6.75" style="1" bestFit="1" customWidth="1"/>
    <col min="7640" max="7640" width="22.25" style="1" bestFit="1" customWidth="1"/>
    <col min="7641" max="7642" width="9.5" style="1" bestFit="1" customWidth="1"/>
    <col min="7643" max="7643" width="7.375" style="1" bestFit="1" customWidth="1"/>
    <col min="7644" max="7644" width="12.625" style="1" bestFit="1" customWidth="1"/>
    <col min="7645" max="7891" width="9" style="1"/>
    <col min="7892" max="7892" width="25.5" style="1" customWidth="1"/>
    <col min="7893" max="7893" width="8.5" style="1" bestFit="1" customWidth="1"/>
    <col min="7894" max="7894" width="9.5" style="1" bestFit="1" customWidth="1"/>
    <col min="7895" max="7895" width="6.75" style="1" bestFit="1" customWidth="1"/>
    <col min="7896" max="7896" width="22.25" style="1" bestFit="1" customWidth="1"/>
    <col min="7897" max="7898" width="9.5" style="1" bestFit="1" customWidth="1"/>
    <col min="7899" max="7899" width="7.375" style="1" bestFit="1" customWidth="1"/>
    <col min="7900" max="7900" width="12.625" style="1" bestFit="1" customWidth="1"/>
    <col min="7901" max="8147" width="9" style="1"/>
    <col min="8148" max="8148" width="25.5" style="1" customWidth="1"/>
    <col min="8149" max="8149" width="8.5" style="1" bestFit="1" customWidth="1"/>
    <col min="8150" max="8150" width="9.5" style="1" bestFit="1" customWidth="1"/>
    <col min="8151" max="8151" width="6.75" style="1" bestFit="1" customWidth="1"/>
    <col min="8152" max="8152" width="22.25" style="1" bestFit="1" customWidth="1"/>
    <col min="8153" max="8154" width="9.5" style="1" bestFit="1" customWidth="1"/>
    <col min="8155" max="8155" width="7.375" style="1" bestFit="1" customWidth="1"/>
    <col min="8156" max="8156" width="12.625" style="1" bestFit="1" customWidth="1"/>
    <col min="8157" max="8403" width="9" style="1"/>
    <col min="8404" max="8404" width="25.5" style="1" customWidth="1"/>
    <col min="8405" max="8405" width="8.5" style="1" bestFit="1" customWidth="1"/>
    <col min="8406" max="8406" width="9.5" style="1" bestFit="1" customWidth="1"/>
    <col min="8407" max="8407" width="6.75" style="1" bestFit="1" customWidth="1"/>
    <col min="8408" max="8408" width="22.25" style="1" bestFit="1" customWidth="1"/>
    <col min="8409" max="8410" width="9.5" style="1" bestFit="1" customWidth="1"/>
    <col min="8411" max="8411" width="7.375" style="1" bestFit="1" customWidth="1"/>
    <col min="8412" max="8412" width="12.625" style="1" bestFit="1" customWidth="1"/>
    <col min="8413" max="8659" width="9" style="1"/>
    <col min="8660" max="8660" width="25.5" style="1" customWidth="1"/>
    <col min="8661" max="8661" width="8.5" style="1" bestFit="1" customWidth="1"/>
    <col min="8662" max="8662" width="9.5" style="1" bestFit="1" customWidth="1"/>
    <col min="8663" max="8663" width="6.75" style="1" bestFit="1" customWidth="1"/>
    <col min="8664" max="8664" width="22.25" style="1" bestFit="1" customWidth="1"/>
    <col min="8665" max="8666" width="9.5" style="1" bestFit="1" customWidth="1"/>
    <col min="8667" max="8667" width="7.375" style="1" bestFit="1" customWidth="1"/>
    <col min="8668" max="8668" width="12.625" style="1" bestFit="1" customWidth="1"/>
    <col min="8669" max="8915" width="9" style="1"/>
    <col min="8916" max="8916" width="25.5" style="1" customWidth="1"/>
    <col min="8917" max="8917" width="8.5" style="1" bestFit="1" customWidth="1"/>
    <col min="8918" max="8918" width="9.5" style="1" bestFit="1" customWidth="1"/>
    <col min="8919" max="8919" width="6.75" style="1" bestFit="1" customWidth="1"/>
    <col min="8920" max="8920" width="22.25" style="1" bestFit="1" customWidth="1"/>
    <col min="8921" max="8922" width="9.5" style="1" bestFit="1" customWidth="1"/>
    <col min="8923" max="8923" width="7.375" style="1" bestFit="1" customWidth="1"/>
    <col min="8924" max="8924" width="12.625" style="1" bestFit="1" customWidth="1"/>
    <col min="8925" max="9171" width="9" style="1"/>
    <col min="9172" max="9172" width="25.5" style="1" customWidth="1"/>
    <col min="9173" max="9173" width="8.5" style="1" bestFit="1" customWidth="1"/>
    <col min="9174" max="9174" width="9.5" style="1" bestFit="1" customWidth="1"/>
    <col min="9175" max="9175" width="6.75" style="1" bestFit="1" customWidth="1"/>
    <col min="9176" max="9176" width="22.25" style="1" bestFit="1" customWidth="1"/>
    <col min="9177" max="9178" width="9.5" style="1" bestFit="1" customWidth="1"/>
    <col min="9179" max="9179" width="7.375" style="1" bestFit="1" customWidth="1"/>
    <col min="9180" max="9180" width="12.625" style="1" bestFit="1" customWidth="1"/>
    <col min="9181" max="9427" width="9" style="1"/>
    <col min="9428" max="9428" width="25.5" style="1" customWidth="1"/>
    <col min="9429" max="9429" width="8.5" style="1" bestFit="1" customWidth="1"/>
    <col min="9430" max="9430" width="9.5" style="1" bestFit="1" customWidth="1"/>
    <col min="9431" max="9431" width="6.75" style="1" bestFit="1" customWidth="1"/>
    <col min="9432" max="9432" width="22.25" style="1" bestFit="1" customWidth="1"/>
    <col min="9433" max="9434" width="9.5" style="1" bestFit="1" customWidth="1"/>
    <col min="9435" max="9435" width="7.375" style="1" bestFit="1" customWidth="1"/>
    <col min="9436" max="9436" width="12.625" style="1" bestFit="1" customWidth="1"/>
    <col min="9437" max="9683" width="9" style="1"/>
    <col min="9684" max="9684" width="25.5" style="1" customWidth="1"/>
    <col min="9685" max="9685" width="8.5" style="1" bestFit="1" customWidth="1"/>
    <col min="9686" max="9686" width="9.5" style="1" bestFit="1" customWidth="1"/>
    <col min="9687" max="9687" width="6.75" style="1" bestFit="1" customWidth="1"/>
    <col min="9688" max="9688" width="22.25" style="1" bestFit="1" customWidth="1"/>
    <col min="9689" max="9690" width="9.5" style="1" bestFit="1" customWidth="1"/>
    <col min="9691" max="9691" width="7.375" style="1" bestFit="1" customWidth="1"/>
    <col min="9692" max="9692" width="12.625" style="1" bestFit="1" customWidth="1"/>
    <col min="9693" max="9939" width="9" style="1"/>
    <col min="9940" max="9940" width="25.5" style="1" customWidth="1"/>
    <col min="9941" max="9941" width="8.5" style="1" bestFit="1" customWidth="1"/>
    <col min="9942" max="9942" width="9.5" style="1" bestFit="1" customWidth="1"/>
    <col min="9943" max="9943" width="6.75" style="1" bestFit="1" customWidth="1"/>
    <col min="9944" max="9944" width="22.25" style="1" bestFit="1" customWidth="1"/>
    <col min="9945" max="9946" width="9.5" style="1" bestFit="1" customWidth="1"/>
    <col min="9947" max="9947" width="7.375" style="1" bestFit="1" customWidth="1"/>
    <col min="9948" max="9948" width="12.625" style="1" bestFit="1" customWidth="1"/>
    <col min="9949" max="10195" width="9" style="1"/>
    <col min="10196" max="10196" width="25.5" style="1" customWidth="1"/>
    <col min="10197" max="10197" width="8.5" style="1" bestFit="1" customWidth="1"/>
    <col min="10198" max="10198" width="9.5" style="1" bestFit="1" customWidth="1"/>
    <col min="10199" max="10199" width="6.75" style="1" bestFit="1" customWidth="1"/>
    <col min="10200" max="10200" width="22.25" style="1" bestFit="1" customWidth="1"/>
    <col min="10201" max="10202" width="9.5" style="1" bestFit="1" customWidth="1"/>
    <col min="10203" max="10203" width="7.375" style="1" bestFit="1" customWidth="1"/>
    <col min="10204" max="10204" width="12.625" style="1" bestFit="1" customWidth="1"/>
    <col min="10205" max="10451" width="9" style="1"/>
    <col min="10452" max="10452" width="25.5" style="1" customWidth="1"/>
    <col min="10453" max="10453" width="8.5" style="1" bestFit="1" customWidth="1"/>
    <col min="10454" max="10454" width="9.5" style="1" bestFit="1" customWidth="1"/>
    <col min="10455" max="10455" width="6.75" style="1" bestFit="1" customWidth="1"/>
    <col min="10456" max="10456" width="22.25" style="1" bestFit="1" customWidth="1"/>
    <col min="10457" max="10458" width="9.5" style="1" bestFit="1" customWidth="1"/>
    <col min="10459" max="10459" width="7.375" style="1" bestFit="1" customWidth="1"/>
    <col min="10460" max="10460" width="12.625" style="1" bestFit="1" customWidth="1"/>
    <col min="10461" max="10707" width="9" style="1"/>
    <col min="10708" max="10708" width="25.5" style="1" customWidth="1"/>
    <col min="10709" max="10709" width="8.5" style="1" bestFit="1" customWidth="1"/>
    <col min="10710" max="10710" width="9.5" style="1" bestFit="1" customWidth="1"/>
    <col min="10711" max="10711" width="6.75" style="1" bestFit="1" customWidth="1"/>
    <col min="10712" max="10712" width="22.25" style="1" bestFit="1" customWidth="1"/>
    <col min="10713" max="10714" width="9.5" style="1" bestFit="1" customWidth="1"/>
    <col min="10715" max="10715" width="7.375" style="1" bestFit="1" customWidth="1"/>
    <col min="10716" max="10716" width="12.625" style="1" bestFit="1" customWidth="1"/>
    <col min="10717" max="10963" width="9" style="1"/>
    <col min="10964" max="10964" width="25.5" style="1" customWidth="1"/>
    <col min="10965" max="10965" width="8.5" style="1" bestFit="1" customWidth="1"/>
    <col min="10966" max="10966" width="9.5" style="1" bestFit="1" customWidth="1"/>
    <col min="10967" max="10967" width="6.75" style="1" bestFit="1" customWidth="1"/>
    <col min="10968" max="10968" width="22.25" style="1" bestFit="1" customWidth="1"/>
    <col min="10969" max="10970" width="9.5" style="1" bestFit="1" customWidth="1"/>
    <col min="10971" max="10971" width="7.375" style="1" bestFit="1" customWidth="1"/>
    <col min="10972" max="10972" width="12.625" style="1" bestFit="1" customWidth="1"/>
    <col min="10973" max="11219" width="9" style="1"/>
    <col min="11220" max="11220" width="25.5" style="1" customWidth="1"/>
    <col min="11221" max="11221" width="8.5" style="1" bestFit="1" customWidth="1"/>
    <col min="11222" max="11222" width="9.5" style="1" bestFit="1" customWidth="1"/>
    <col min="11223" max="11223" width="6.75" style="1" bestFit="1" customWidth="1"/>
    <col min="11224" max="11224" width="22.25" style="1" bestFit="1" customWidth="1"/>
    <col min="11225" max="11226" width="9.5" style="1" bestFit="1" customWidth="1"/>
    <col min="11227" max="11227" width="7.375" style="1" bestFit="1" customWidth="1"/>
    <col min="11228" max="11228" width="12.625" style="1" bestFit="1" customWidth="1"/>
    <col min="11229" max="11475" width="9" style="1"/>
    <col min="11476" max="11476" width="25.5" style="1" customWidth="1"/>
    <col min="11477" max="11477" width="8.5" style="1" bestFit="1" customWidth="1"/>
    <col min="11478" max="11478" width="9.5" style="1" bestFit="1" customWidth="1"/>
    <col min="11479" max="11479" width="6.75" style="1" bestFit="1" customWidth="1"/>
    <col min="11480" max="11480" width="22.25" style="1" bestFit="1" customWidth="1"/>
    <col min="11481" max="11482" width="9.5" style="1" bestFit="1" customWidth="1"/>
    <col min="11483" max="11483" width="7.375" style="1" bestFit="1" customWidth="1"/>
    <col min="11484" max="11484" width="12.625" style="1" bestFit="1" customWidth="1"/>
    <col min="11485" max="11731" width="9" style="1"/>
    <col min="11732" max="11732" width="25.5" style="1" customWidth="1"/>
    <col min="11733" max="11733" width="8.5" style="1" bestFit="1" customWidth="1"/>
    <col min="11734" max="11734" width="9.5" style="1" bestFit="1" customWidth="1"/>
    <col min="11735" max="11735" width="6.75" style="1" bestFit="1" customWidth="1"/>
    <col min="11736" max="11736" width="22.25" style="1" bestFit="1" customWidth="1"/>
    <col min="11737" max="11738" width="9.5" style="1" bestFit="1" customWidth="1"/>
    <col min="11739" max="11739" width="7.375" style="1" bestFit="1" customWidth="1"/>
    <col min="11740" max="11740" width="12.625" style="1" bestFit="1" customWidth="1"/>
    <col min="11741" max="11987" width="9" style="1"/>
    <col min="11988" max="11988" width="25.5" style="1" customWidth="1"/>
    <col min="11989" max="11989" width="8.5" style="1" bestFit="1" customWidth="1"/>
    <col min="11990" max="11990" width="9.5" style="1" bestFit="1" customWidth="1"/>
    <col min="11991" max="11991" width="6.75" style="1" bestFit="1" customWidth="1"/>
    <col min="11992" max="11992" width="22.25" style="1" bestFit="1" customWidth="1"/>
    <col min="11993" max="11994" width="9.5" style="1" bestFit="1" customWidth="1"/>
    <col min="11995" max="11995" width="7.375" style="1" bestFit="1" customWidth="1"/>
    <col min="11996" max="11996" width="12.625" style="1" bestFit="1" customWidth="1"/>
    <col min="11997" max="12243" width="9" style="1"/>
    <col min="12244" max="12244" width="25.5" style="1" customWidth="1"/>
    <col min="12245" max="12245" width="8.5" style="1" bestFit="1" customWidth="1"/>
    <col min="12246" max="12246" width="9.5" style="1" bestFit="1" customWidth="1"/>
    <col min="12247" max="12247" width="6.75" style="1" bestFit="1" customWidth="1"/>
    <col min="12248" max="12248" width="22.25" style="1" bestFit="1" customWidth="1"/>
    <col min="12249" max="12250" width="9.5" style="1" bestFit="1" customWidth="1"/>
    <col min="12251" max="12251" width="7.375" style="1" bestFit="1" customWidth="1"/>
    <col min="12252" max="12252" width="12.625" style="1" bestFit="1" customWidth="1"/>
    <col min="12253" max="12499" width="9" style="1"/>
    <col min="12500" max="12500" width="25.5" style="1" customWidth="1"/>
    <col min="12501" max="12501" width="8.5" style="1" bestFit="1" customWidth="1"/>
    <col min="12502" max="12502" width="9.5" style="1" bestFit="1" customWidth="1"/>
    <col min="12503" max="12503" width="6.75" style="1" bestFit="1" customWidth="1"/>
    <col min="12504" max="12504" width="22.25" style="1" bestFit="1" customWidth="1"/>
    <col min="12505" max="12506" width="9.5" style="1" bestFit="1" customWidth="1"/>
    <col min="12507" max="12507" width="7.375" style="1" bestFit="1" customWidth="1"/>
    <col min="12508" max="12508" width="12.625" style="1" bestFit="1" customWidth="1"/>
    <col min="12509" max="12755" width="9" style="1"/>
    <col min="12756" max="12756" width="25.5" style="1" customWidth="1"/>
    <col min="12757" max="12757" width="8.5" style="1" bestFit="1" customWidth="1"/>
    <col min="12758" max="12758" width="9.5" style="1" bestFit="1" customWidth="1"/>
    <col min="12759" max="12759" width="6.75" style="1" bestFit="1" customWidth="1"/>
    <col min="12760" max="12760" width="22.25" style="1" bestFit="1" customWidth="1"/>
    <col min="12761" max="12762" width="9.5" style="1" bestFit="1" customWidth="1"/>
    <col min="12763" max="12763" width="7.375" style="1" bestFit="1" customWidth="1"/>
    <col min="12764" max="12764" width="12.625" style="1" bestFit="1" customWidth="1"/>
    <col min="12765" max="13011" width="9" style="1"/>
    <col min="13012" max="13012" width="25.5" style="1" customWidth="1"/>
    <col min="13013" max="13013" width="8.5" style="1" bestFit="1" customWidth="1"/>
    <col min="13014" max="13014" width="9.5" style="1" bestFit="1" customWidth="1"/>
    <col min="13015" max="13015" width="6.75" style="1" bestFit="1" customWidth="1"/>
    <col min="13016" max="13016" width="22.25" style="1" bestFit="1" customWidth="1"/>
    <col min="13017" max="13018" width="9.5" style="1" bestFit="1" customWidth="1"/>
    <col min="13019" max="13019" width="7.375" style="1" bestFit="1" customWidth="1"/>
    <col min="13020" max="13020" width="12.625" style="1" bestFit="1" customWidth="1"/>
    <col min="13021" max="13267" width="9" style="1"/>
    <col min="13268" max="13268" width="25.5" style="1" customWidth="1"/>
    <col min="13269" max="13269" width="8.5" style="1" bestFit="1" customWidth="1"/>
    <col min="13270" max="13270" width="9.5" style="1" bestFit="1" customWidth="1"/>
    <col min="13271" max="13271" width="6.75" style="1" bestFit="1" customWidth="1"/>
    <col min="13272" max="13272" width="22.25" style="1" bestFit="1" customWidth="1"/>
    <col min="13273" max="13274" width="9.5" style="1" bestFit="1" customWidth="1"/>
    <col min="13275" max="13275" width="7.375" style="1" bestFit="1" customWidth="1"/>
    <col min="13276" max="13276" width="12.625" style="1" bestFit="1" customWidth="1"/>
    <col min="13277" max="13523" width="9" style="1"/>
    <col min="13524" max="13524" width="25.5" style="1" customWidth="1"/>
    <col min="13525" max="13525" width="8.5" style="1" bestFit="1" customWidth="1"/>
    <col min="13526" max="13526" width="9.5" style="1" bestFit="1" customWidth="1"/>
    <col min="13527" max="13527" width="6.75" style="1" bestFit="1" customWidth="1"/>
    <col min="13528" max="13528" width="22.25" style="1" bestFit="1" customWidth="1"/>
    <col min="13529" max="13530" width="9.5" style="1" bestFit="1" customWidth="1"/>
    <col min="13531" max="13531" width="7.375" style="1" bestFit="1" customWidth="1"/>
    <col min="13532" max="13532" width="12.625" style="1" bestFit="1" customWidth="1"/>
    <col min="13533" max="13779" width="9" style="1"/>
    <col min="13780" max="13780" width="25.5" style="1" customWidth="1"/>
    <col min="13781" max="13781" width="8.5" style="1" bestFit="1" customWidth="1"/>
    <col min="13782" max="13782" width="9.5" style="1" bestFit="1" customWidth="1"/>
    <col min="13783" max="13783" width="6.75" style="1" bestFit="1" customWidth="1"/>
    <col min="13784" max="13784" width="22.25" style="1" bestFit="1" customWidth="1"/>
    <col min="13785" max="13786" width="9.5" style="1" bestFit="1" customWidth="1"/>
    <col min="13787" max="13787" width="7.375" style="1" bestFit="1" customWidth="1"/>
    <col min="13788" max="13788" width="12.625" style="1" bestFit="1" customWidth="1"/>
    <col min="13789" max="14035" width="9" style="1"/>
    <col min="14036" max="14036" width="25.5" style="1" customWidth="1"/>
    <col min="14037" max="14037" width="8.5" style="1" bestFit="1" customWidth="1"/>
    <col min="14038" max="14038" width="9.5" style="1" bestFit="1" customWidth="1"/>
    <col min="14039" max="14039" width="6.75" style="1" bestFit="1" customWidth="1"/>
    <col min="14040" max="14040" width="22.25" style="1" bestFit="1" customWidth="1"/>
    <col min="14041" max="14042" width="9.5" style="1" bestFit="1" customWidth="1"/>
    <col min="14043" max="14043" width="7.375" style="1" bestFit="1" customWidth="1"/>
    <col min="14044" max="14044" width="12.625" style="1" bestFit="1" customWidth="1"/>
    <col min="14045" max="14291" width="9" style="1"/>
    <col min="14292" max="14292" width="25.5" style="1" customWidth="1"/>
    <col min="14293" max="14293" width="8.5" style="1" bestFit="1" customWidth="1"/>
    <col min="14294" max="14294" width="9.5" style="1" bestFit="1" customWidth="1"/>
    <col min="14295" max="14295" width="6.75" style="1" bestFit="1" customWidth="1"/>
    <col min="14296" max="14296" width="22.25" style="1" bestFit="1" customWidth="1"/>
    <col min="14297" max="14298" width="9.5" style="1" bestFit="1" customWidth="1"/>
    <col min="14299" max="14299" width="7.375" style="1" bestFit="1" customWidth="1"/>
    <col min="14300" max="14300" width="12.625" style="1" bestFit="1" customWidth="1"/>
    <col min="14301" max="14547" width="9" style="1"/>
    <col min="14548" max="14548" width="25.5" style="1" customWidth="1"/>
    <col min="14549" max="14549" width="8.5" style="1" bestFit="1" customWidth="1"/>
    <col min="14550" max="14550" width="9.5" style="1" bestFit="1" customWidth="1"/>
    <col min="14551" max="14551" width="6.75" style="1" bestFit="1" customWidth="1"/>
    <col min="14552" max="14552" width="22.25" style="1" bestFit="1" customWidth="1"/>
    <col min="14553" max="14554" width="9.5" style="1" bestFit="1" customWidth="1"/>
    <col min="14555" max="14555" width="7.375" style="1" bestFit="1" customWidth="1"/>
    <col min="14556" max="14556" width="12.625" style="1" bestFit="1" customWidth="1"/>
    <col min="14557" max="14803" width="9" style="1"/>
    <col min="14804" max="14804" width="25.5" style="1" customWidth="1"/>
    <col min="14805" max="14805" width="8.5" style="1" bestFit="1" customWidth="1"/>
    <col min="14806" max="14806" width="9.5" style="1" bestFit="1" customWidth="1"/>
    <col min="14807" max="14807" width="6.75" style="1" bestFit="1" customWidth="1"/>
    <col min="14808" max="14808" width="22.25" style="1" bestFit="1" customWidth="1"/>
    <col min="14809" max="14810" width="9.5" style="1" bestFit="1" customWidth="1"/>
    <col min="14811" max="14811" width="7.375" style="1" bestFit="1" customWidth="1"/>
    <col min="14812" max="14812" width="12.625" style="1" bestFit="1" customWidth="1"/>
    <col min="14813" max="15059" width="9" style="1"/>
    <col min="15060" max="15060" width="25.5" style="1" customWidth="1"/>
    <col min="15061" max="15061" width="8.5" style="1" bestFit="1" customWidth="1"/>
    <col min="15062" max="15062" width="9.5" style="1" bestFit="1" customWidth="1"/>
    <col min="15063" max="15063" width="6.75" style="1" bestFit="1" customWidth="1"/>
    <col min="15064" max="15064" width="22.25" style="1" bestFit="1" customWidth="1"/>
    <col min="15065" max="15066" width="9.5" style="1" bestFit="1" customWidth="1"/>
    <col min="15067" max="15067" width="7.375" style="1" bestFit="1" customWidth="1"/>
    <col min="15068" max="15068" width="12.625" style="1" bestFit="1" customWidth="1"/>
    <col min="15069" max="15315" width="9" style="1"/>
    <col min="15316" max="15316" width="25.5" style="1" customWidth="1"/>
    <col min="15317" max="15317" width="8.5" style="1" bestFit="1" customWidth="1"/>
    <col min="15318" max="15318" width="9.5" style="1" bestFit="1" customWidth="1"/>
    <col min="15319" max="15319" width="6.75" style="1" bestFit="1" customWidth="1"/>
    <col min="15320" max="15320" width="22.25" style="1" bestFit="1" customWidth="1"/>
    <col min="15321" max="15322" width="9.5" style="1" bestFit="1" customWidth="1"/>
    <col min="15323" max="15323" width="7.375" style="1" bestFit="1" customWidth="1"/>
    <col min="15324" max="15324" width="12.625" style="1" bestFit="1" customWidth="1"/>
    <col min="15325" max="15571" width="9" style="1"/>
    <col min="15572" max="15572" width="25.5" style="1" customWidth="1"/>
    <col min="15573" max="15573" width="8.5" style="1" bestFit="1" customWidth="1"/>
    <col min="15574" max="15574" width="9.5" style="1" bestFit="1" customWidth="1"/>
    <col min="15575" max="15575" width="6.75" style="1" bestFit="1" customWidth="1"/>
    <col min="15576" max="15576" width="22.25" style="1" bestFit="1" customWidth="1"/>
    <col min="15577" max="15578" width="9.5" style="1" bestFit="1" customWidth="1"/>
    <col min="15579" max="15579" width="7.375" style="1" bestFit="1" customWidth="1"/>
    <col min="15580" max="15580" width="12.625" style="1" bestFit="1" customWidth="1"/>
    <col min="15581" max="15827" width="9" style="1"/>
    <col min="15828" max="15828" width="25.5" style="1" customWidth="1"/>
    <col min="15829" max="15829" width="8.5" style="1" bestFit="1" customWidth="1"/>
    <col min="15830" max="15830" width="9.5" style="1" bestFit="1" customWidth="1"/>
    <col min="15831" max="15831" width="6.75" style="1" bestFit="1" customWidth="1"/>
    <col min="15832" max="15832" width="22.25" style="1" bestFit="1" customWidth="1"/>
    <col min="15833" max="15834" width="9.5" style="1" bestFit="1" customWidth="1"/>
    <col min="15835" max="15835" width="7.375" style="1" bestFit="1" customWidth="1"/>
    <col min="15836" max="15836" width="12.625" style="1" bestFit="1" customWidth="1"/>
    <col min="15837" max="16083" width="9" style="1"/>
    <col min="16084" max="16084" width="25.5" style="1" customWidth="1"/>
    <col min="16085" max="16085" width="8.5" style="1" bestFit="1" customWidth="1"/>
    <col min="16086" max="16086" width="9.5" style="1" bestFit="1" customWidth="1"/>
    <col min="16087" max="16087" width="6.75" style="1" bestFit="1" customWidth="1"/>
    <col min="16088" max="16088" width="22.25" style="1" bestFit="1" customWidth="1"/>
    <col min="16089" max="16090" width="9.5" style="1" bestFit="1" customWidth="1"/>
    <col min="16091" max="16091" width="7.375" style="1" bestFit="1" customWidth="1"/>
    <col min="16092" max="16092" width="12.625" style="1" bestFit="1" customWidth="1"/>
    <col min="16093" max="16384" width="9" style="1"/>
  </cols>
  <sheetData>
    <row r="1" spans="1:10" ht="24">
      <c r="A1" s="159" t="s">
        <v>881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s="5" customFormat="1" ht="18.75" customHeight="1">
      <c r="A2" s="2" t="s">
        <v>877</v>
      </c>
      <c r="B2" s="117"/>
      <c r="C2" s="117"/>
      <c r="D2" s="163"/>
      <c r="E2" s="163"/>
      <c r="F2" s="163"/>
      <c r="G2" s="118"/>
      <c r="H2" s="118"/>
      <c r="I2" s="164" t="s">
        <v>889</v>
      </c>
      <c r="J2" s="164"/>
    </row>
    <row r="3" spans="1:10" ht="20.25" customHeight="1">
      <c r="A3" s="162" t="s">
        <v>525</v>
      </c>
      <c r="B3" s="162"/>
      <c r="C3" s="162"/>
      <c r="D3" s="162"/>
      <c r="E3" s="162"/>
      <c r="F3" s="165" t="s">
        <v>1</v>
      </c>
      <c r="G3" s="165"/>
      <c r="H3" s="165"/>
      <c r="I3" s="165"/>
      <c r="J3" s="165"/>
    </row>
    <row r="4" spans="1:10" ht="20.25" customHeight="1">
      <c r="A4" s="7" t="s">
        <v>2</v>
      </c>
      <c r="B4" s="62" t="s">
        <v>890</v>
      </c>
      <c r="C4" s="62" t="s">
        <v>891</v>
      </c>
      <c r="D4" s="62" t="s">
        <v>892</v>
      </c>
      <c r="E4" s="62" t="s">
        <v>893</v>
      </c>
      <c r="F4" s="105" t="s">
        <v>2</v>
      </c>
      <c r="G4" s="62" t="s">
        <v>75</v>
      </c>
      <c r="H4" s="62" t="s">
        <v>77</v>
      </c>
      <c r="I4" s="62" t="s">
        <v>892</v>
      </c>
      <c r="J4" s="62" t="s">
        <v>893</v>
      </c>
    </row>
    <row r="5" spans="1:10" ht="20.25" customHeight="1">
      <c r="A5" s="9" t="s">
        <v>530</v>
      </c>
      <c r="B5" s="106">
        <f>B6+B29</f>
        <v>90887182.5</v>
      </c>
      <c r="C5" s="106">
        <f>C6+C29</f>
        <v>114182435.63999999</v>
      </c>
      <c r="D5" s="106">
        <f>D6+D29</f>
        <v>114182435.63999999</v>
      </c>
      <c r="E5" s="106">
        <f>E6+E29</f>
        <v>114182435.63999999</v>
      </c>
      <c r="F5" s="107" t="s">
        <v>894</v>
      </c>
      <c r="G5" s="108">
        <f>G6+G31</f>
        <v>90887182.5</v>
      </c>
      <c r="H5" s="108">
        <f>H6+H31</f>
        <v>114182435.64000002</v>
      </c>
      <c r="I5" s="108">
        <f>I6+I31</f>
        <v>114182435.64000002</v>
      </c>
      <c r="J5" s="108">
        <f>J6+J31</f>
        <v>114182435.64000002</v>
      </c>
    </row>
    <row r="6" spans="1:10" ht="20.25" customHeight="1">
      <c r="A6" s="40" t="s">
        <v>6</v>
      </c>
      <c r="B6" s="106">
        <f>B7+B21</f>
        <v>0</v>
      </c>
      <c r="C6" s="106">
        <v>64781</v>
      </c>
      <c r="D6" s="106">
        <f>D7+D21</f>
        <v>64781</v>
      </c>
      <c r="E6" s="106">
        <f>E7+E21</f>
        <v>64781</v>
      </c>
      <c r="F6" s="108" t="s">
        <v>7</v>
      </c>
      <c r="G6" s="108">
        <f>SUM(G7:G30)</f>
        <v>90887182.5</v>
      </c>
      <c r="H6" s="108">
        <f t="shared" ref="H6" si="0">SUM(H7:H30)</f>
        <v>100891777.32000001</v>
      </c>
      <c r="I6" s="108">
        <f>SUM(I7:I30)</f>
        <v>97507969.320000008</v>
      </c>
      <c r="J6" s="108">
        <f t="shared" ref="J6" si="1">SUM(J7:J30)</f>
        <v>97507969.320000008</v>
      </c>
    </row>
    <row r="7" spans="1:10" ht="20.25" customHeight="1">
      <c r="A7" s="14" t="s">
        <v>8</v>
      </c>
      <c r="B7" s="109">
        <f>SUM(B8:B20)</f>
        <v>0</v>
      </c>
      <c r="C7" s="109">
        <f>SUM(C8:C20)</f>
        <v>0</v>
      </c>
      <c r="D7" s="109">
        <f>SUM(D8:D20)</f>
        <v>0</v>
      </c>
      <c r="E7" s="109">
        <f>SUM(E8:E20)</f>
        <v>0</v>
      </c>
      <c r="F7" s="110" t="s">
        <v>9</v>
      </c>
      <c r="G7" s="119">
        <v>16179034.200000001</v>
      </c>
      <c r="H7" s="119">
        <v>16540416.630000001</v>
      </c>
      <c r="I7" s="120">
        <v>16540416.630000001</v>
      </c>
      <c r="J7" s="111">
        <v>16540416.630000001</v>
      </c>
    </row>
    <row r="8" spans="1:10" ht="20.25" customHeight="1">
      <c r="A8" s="41" t="s">
        <v>10</v>
      </c>
      <c r="B8" s="109"/>
      <c r="C8" s="109"/>
      <c r="D8" s="109"/>
      <c r="E8" s="109"/>
      <c r="F8" s="110" t="s">
        <v>11</v>
      </c>
      <c r="G8" s="119">
        <v>270604.53999999998</v>
      </c>
      <c r="H8" s="119">
        <v>157677</v>
      </c>
      <c r="I8" s="120">
        <v>157677</v>
      </c>
      <c r="J8" s="111">
        <v>157677</v>
      </c>
    </row>
    <row r="9" spans="1:10" ht="20.25" customHeight="1">
      <c r="A9" s="41" t="s">
        <v>13</v>
      </c>
      <c r="B9" s="109"/>
      <c r="C9" s="109"/>
      <c r="D9" s="109"/>
      <c r="E9" s="109"/>
      <c r="F9" s="110" t="s">
        <v>12</v>
      </c>
      <c r="G9" s="119">
        <v>5506902.21</v>
      </c>
      <c r="H9" s="119">
        <v>7446009.5899999999</v>
      </c>
      <c r="I9" s="120">
        <v>7446009.5899999999</v>
      </c>
      <c r="J9" s="111">
        <v>7446009.5899999999</v>
      </c>
    </row>
    <row r="10" spans="1:10" ht="20.25" customHeight="1">
      <c r="A10" s="41" t="s">
        <v>15</v>
      </c>
      <c r="B10" s="109"/>
      <c r="C10" s="109"/>
      <c r="D10" s="109"/>
      <c r="E10" s="109"/>
      <c r="F10" s="110" t="s">
        <v>14</v>
      </c>
      <c r="G10" s="119"/>
      <c r="H10" s="119"/>
      <c r="I10" s="120"/>
      <c r="J10" s="111"/>
    </row>
    <row r="11" spans="1:10" ht="20.25" customHeight="1">
      <c r="A11" s="41" t="s">
        <v>17</v>
      </c>
      <c r="B11" s="109"/>
      <c r="C11" s="109"/>
      <c r="D11" s="109"/>
      <c r="E11" s="109"/>
      <c r="F11" s="110" t="s">
        <v>16</v>
      </c>
      <c r="G11" s="119"/>
      <c r="H11" s="119"/>
      <c r="I11" s="120"/>
      <c r="J11" s="111"/>
    </row>
    <row r="12" spans="1:10" ht="20.25" customHeight="1">
      <c r="A12" s="41" t="s">
        <v>19</v>
      </c>
      <c r="B12" s="109"/>
      <c r="C12" s="109"/>
      <c r="D12" s="109"/>
      <c r="E12" s="109"/>
      <c r="F12" s="110" t="s">
        <v>18</v>
      </c>
      <c r="G12" s="119">
        <v>3294609.6199999996</v>
      </c>
      <c r="H12" s="119">
        <v>1419719.87</v>
      </c>
      <c r="I12" s="120">
        <v>1419719.87</v>
      </c>
      <c r="J12" s="111">
        <v>1419719.87</v>
      </c>
    </row>
    <row r="13" spans="1:10" ht="20.25" customHeight="1">
      <c r="A13" s="41" t="s">
        <v>21</v>
      </c>
      <c r="B13" s="109"/>
      <c r="C13" s="109"/>
      <c r="D13" s="109"/>
      <c r="E13" s="109"/>
      <c r="F13" s="110" t="s">
        <v>20</v>
      </c>
      <c r="G13" s="119">
        <v>29306098.029999997</v>
      </c>
      <c r="H13" s="119">
        <v>34421684.759999998</v>
      </c>
      <c r="I13" s="120">
        <v>34169834.759999998</v>
      </c>
      <c r="J13" s="111">
        <v>34169834.759999998</v>
      </c>
    </row>
    <row r="14" spans="1:10" ht="20.25" customHeight="1">
      <c r="A14" s="41" t="s">
        <v>23</v>
      </c>
      <c r="B14" s="109"/>
      <c r="C14" s="109"/>
      <c r="D14" s="109"/>
      <c r="E14" s="109"/>
      <c r="F14" s="110" t="s">
        <v>22</v>
      </c>
      <c r="G14" s="119">
        <v>5832727.1699999999</v>
      </c>
      <c r="H14" s="119">
        <v>8388599.6799999997</v>
      </c>
      <c r="I14" s="120">
        <v>8388599.6799999997</v>
      </c>
      <c r="J14" s="111">
        <v>8388599.6799999997</v>
      </c>
    </row>
    <row r="15" spans="1:10" ht="20.25" customHeight="1">
      <c r="A15" s="41" t="s">
        <v>25</v>
      </c>
      <c r="B15" s="109"/>
      <c r="C15" s="109"/>
      <c r="D15" s="109"/>
      <c r="E15" s="109"/>
      <c r="F15" s="110" t="s">
        <v>24</v>
      </c>
      <c r="G15" s="119">
        <v>2636760</v>
      </c>
      <c r="H15" s="119">
        <v>1084968.5</v>
      </c>
      <c r="I15" s="120">
        <v>1084968.5</v>
      </c>
      <c r="J15" s="111">
        <v>1084968.5</v>
      </c>
    </row>
    <row r="16" spans="1:10" ht="20.25" customHeight="1">
      <c r="A16" s="41" t="s">
        <v>27</v>
      </c>
      <c r="B16" s="109"/>
      <c r="C16" s="109"/>
      <c r="D16" s="109"/>
      <c r="E16" s="109"/>
      <c r="F16" s="110" t="s">
        <v>26</v>
      </c>
      <c r="G16" s="119">
        <v>11643621.84</v>
      </c>
      <c r="H16" s="119">
        <v>12913550.99</v>
      </c>
      <c r="I16" s="120">
        <v>12913550.99</v>
      </c>
      <c r="J16" s="111">
        <v>12913550.99</v>
      </c>
    </row>
    <row r="17" spans="1:10" ht="20.25" customHeight="1">
      <c r="A17" s="41" t="s">
        <v>29</v>
      </c>
      <c r="B17" s="109"/>
      <c r="C17" s="109"/>
      <c r="D17" s="109"/>
      <c r="E17" s="109"/>
      <c r="F17" s="110" t="s">
        <v>28</v>
      </c>
      <c r="G17" s="119">
        <v>12487890.33</v>
      </c>
      <c r="H17" s="119">
        <v>15110996.4</v>
      </c>
      <c r="I17" s="120">
        <v>12021298.4</v>
      </c>
      <c r="J17" s="111">
        <v>12021298.4</v>
      </c>
    </row>
    <row r="18" spans="1:10" ht="20.25" customHeight="1">
      <c r="A18" s="41" t="s">
        <v>31</v>
      </c>
      <c r="B18" s="109"/>
      <c r="C18" s="109"/>
      <c r="D18" s="109"/>
      <c r="E18" s="109"/>
      <c r="F18" s="110" t="s">
        <v>30</v>
      </c>
      <c r="G18" s="111"/>
      <c r="H18" s="119">
        <v>910248.5</v>
      </c>
      <c r="I18" s="120">
        <v>910248.5</v>
      </c>
      <c r="J18" s="111">
        <v>910248.5</v>
      </c>
    </row>
    <row r="19" spans="1:10" ht="20.25" customHeight="1">
      <c r="A19" s="41" t="s">
        <v>531</v>
      </c>
      <c r="B19" s="109"/>
      <c r="C19" s="109"/>
      <c r="D19" s="109"/>
      <c r="E19" s="109"/>
      <c r="F19" s="110" t="s">
        <v>32</v>
      </c>
      <c r="G19" s="111"/>
      <c r="H19" s="111"/>
      <c r="I19" s="111"/>
      <c r="J19" s="111"/>
    </row>
    <row r="20" spans="1:10" ht="20.25" customHeight="1">
      <c r="A20" s="41" t="s">
        <v>565</v>
      </c>
      <c r="B20" s="109"/>
      <c r="C20" s="109"/>
      <c r="D20" s="109"/>
      <c r="E20" s="109"/>
      <c r="F20" s="110" t="s">
        <v>34</v>
      </c>
      <c r="G20" s="111"/>
      <c r="H20" s="111"/>
      <c r="I20" s="111"/>
      <c r="J20" s="111"/>
    </row>
    <row r="21" spans="1:10" ht="20.25" customHeight="1">
      <c r="A21" s="14" t="s">
        <v>33</v>
      </c>
      <c r="B21" s="109">
        <f>SUM(B22:B28)</f>
        <v>0</v>
      </c>
      <c r="C21" s="109">
        <f>SUM(C22:C28)</f>
        <v>64781</v>
      </c>
      <c r="D21" s="109">
        <f>SUM(D22:D28)</f>
        <v>64781</v>
      </c>
      <c r="E21" s="109">
        <f>SUM(E22:E28)</f>
        <v>64781</v>
      </c>
      <c r="F21" s="110" t="s">
        <v>566</v>
      </c>
      <c r="G21" s="111"/>
      <c r="H21" s="111"/>
      <c r="I21" s="111"/>
      <c r="J21" s="111"/>
    </row>
    <row r="22" spans="1:10" ht="20.25" customHeight="1">
      <c r="A22" s="41" t="s">
        <v>35</v>
      </c>
      <c r="B22" s="109"/>
      <c r="C22" s="109"/>
      <c r="D22" s="109"/>
      <c r="E22" s="109"/>
      <c r="F22" s="110" t="s">
        <v>64</v>
      </c>
      <c r="G22" s="111">
        <v>0</v>
      </c>
      <c r="H22" s="111">
        <v>0</v>
      </c>
      <c r="I22" s="111">
        <v>0</v>
      </c>
      <c r="J22" s="111">
        <v>0</v>
      </c>
    </row>
    <row r="23" spans="1:10" ht="20.25" customHeight="1">
      <c r="A23" s="41" t="s">
        <v>37</v>
      </c>
      <c r="B23" s="109"/>
      <c r="C23" s="109"/>
      <c r="D23" s="109"/>
      <c r="E23" s="109"/>
      <c r="F23" s="110" t="s">
        <v>36</v>
      </c>
      <c r="G23" s="119">
        <v>305600</v>
      </c>
      <c r="H23" s="119">
        <v>305600</v>
      </c>
      <c r="I23" s="120">
        <v>305600</v>
      </c>
      <c r="J23" s="111">
        <v>305600</v>
      </c>
    </row>
    <row r="24" spans="1:10" ht="20.25" customHeight="1">
      <c r="A24" s="41" t="s">
        <v>39</v>
      </c>
      <c r="B24" s="109"/>
      <c r="C24" s="109"/>
      <c r="D24" s="109"/>
      <c r="E24" s="109"/>
      <c r="F24" s="110" t="s">
        <v>38</v>
      </c>
      <c r="G24" s="121">
        <v>1401334.56</v>
      </c>
      <c r="H24" s="121">
        <v>2102345.4</v>
      </c>
      <c r="I24" s="122">
        <v>2102345.4</v>
      </c>
      <c r="J24" s="111">
        <v>2102345.4</v>
      </c>
    </row>
    <row r="25" spans="1:10" ht="20.25" customHeight="1">
      <c r="A25" s="42" t="s">
        <v>41</v>
      </c>
      <c r="B25" s="109"/>
      <c r="C25" s="109">
        <v>64781</v>
      </c>
      <c r="D25" s="109">
        <v>64781</v>
      </c>
      <c r="E25" s="109">
        <v>64781</v>
      </c>
      <c r="F25" s="110" t="s">
        <v>40</v>
      </c>
      <c r="G25" s="111"/>
      <c r="H25" s="111"/>
      <c r="I25" s="111"/>
      <c r="J25" s="111"/>
    </row>
    <row r="26" spans="1:10" ht="20.25" customHeight="1">
      <c r="A26" s="41" t="s">
        <v>43</v>
      </c>
      <c r="B26" s="109"/>
      <c r="C26" s="109"/>
      <c r="D26" s="109"/>
      <c r="E26" s="109"/>
      <c r="F26" s="110" t="s">
        <v>567</v>
      </c>
      <c r="G26" s="121">
        <v>22000</v>
      </c>
      <c r="H26" s="121">
        <v>89960</v>
      </c>
      <c r="I26" s="122">
        <v>47700</v>
      </c>
      <c r="J26" s="111">
        <v>47700</v>
      </c>
    </row>
    <row r="27" spans="1:10" ht="20.25" customHeight="1">
      <c r="A27" s="41" t="s">
        <v>45</v>
      </c>
      <c r="B27" s="109"/>
      <c r="C27" s="109"/>
      <c r="D27" s="109"/>
      <c r="E27" s="109"/>
      <c r="F27" s="110" t="s">
        <v>570</v>
      </c>
      <c r="G27" s="123">
        <v>2000000</v>
      </c>
      <c r="H27" s="111"/>
      <c r="I27" s="111"/>
      <c r="J27" s="111"/>
    </row>
    <row r="28" spans="1:10" ht="20.25" customHeight="1">
      <c r="A28" s="41" t="s">
        <v>46</v>
      </c>
      <c r="B28" s="109"/>
      <c r="C28" s="109"/>
      <c r="D28" s="109"/>
      <c r="E28" s="109"/>
      <c r="F28" s="110" t="s">
        <v>42</v>
      </c>
      <c r="G28" s="111"/>
      <c r="H28" s="111"/>
      <c r="I28" s="111"/>
      <c r="J28" s="111"/>
    </row>
    <row r="29" spans="1:10" ht="20.25" customHeight="1">
      <c r="A29" s="24" t="s">
        <v>51</v>
      </c>
      <c r="B29" s="106">
        <f>B30+B34+B35+B37+B36</f>
        <v>90887182.5</v>
      </c>
      <c r="C29" s="106">
        <f>C30+C34+C35+C37+C36</f>
        <v>114117654.63999999</v>
      </c>
      <c r="D29" s="106">
        <f>D30+D34+D35+D37+D36</f>
        <v>114117654.63999999</v>
      </c>
      <c r="E29" s="106">
        <f>E30+E34+E35+E37+E36</f>
        <v>114117654.63999999</v>
      </c>
      <c r="F29" s="110" t="s">
        <v>44</v>
      </c>
      <c r="G29" s="111"/>
      <c r="H29" s="111"/>
      <c r="I29" s="111"/>
      <c r="J29" s="111"/>
    </row>
    <row r="30" spans="1:10" ht="20.25" customHeight="1">
      <c r="A30" s="43" t="s">
        <v>53</v>
      </c>
      <c r="B30" s="109">
        <f>SUM(B31:B33)</f>
        <v>82212747.260000005</v>
      </c>
      <c r="C30" s="109">
        <f>SUM(C31:C33)</f>
        <v>104303333.44</v>
      </c>
      <c r="D30" s="109">
        <f>SUM(D31:D33)</f>
        <v>104303333.44</v>
      </c>
      <c r="E30" s="109">
        <f>SUM(E31:E33)</f>
        <v>104303333.44</v>
      </c>
      <c r="F30" s="110" t="s">
        <v>65</v>
      </c>
      <c r="G30" s="111"/>
      <c r="H30" s="111"/>
      <c r="I30" s="111"/>
      <c r="J30" s="111"/>
    </row>
    <row r="31" spans="1:10" ht="20.25" customHeight="1">
      <c r="A31" s="14" t="s">
        <v>55</v>
      </c>
      <c r="B31" s="109"/>
      <c r="C31" s="109"/>
      <c r="D31" s="109"/>
      <c r="E31" s="109"/>
      <c r="F31" s="112" t="s">
        <v>52</v>
      </c>
      <c r="G31" s="113">
        <f>G32+G34+G35+G36+G37</f>
        <v>0</v>
      </c>
      <c r="H31" s="113">
        <f t="shared" ref="H31:J31" si="2">H32+H34+H35+H36+H37</f>
        <v>13290658.32</v>
      </c>
      <c r="I31" s="113">
        <f t="shared" si="2"/>
        <v>16674466.32</v>
      </c>
      <c r="J31" s="113">
        <f t="shared" si="2"/>
        <v>16674466.32</v>
      </c>
    </row>
    <row r="32" spans="1:10" ht="20.25" customHeight="1">
      <c r="A32" s="14" t="s">
        <v>57</v>
      </c>
      <c r="B32" s="124">
        <v>69500100</v>
      </c>
      <c r="C32" s="124">
        <v>75768060</v>
      </c>
      <c r="D32" s="125">
        <v>75768060</v>
      </c>
      <c r="E32" s="125">
        <v>75768060</v>
      </c>
      <c r="F32" s="114" t="s">
        <v>54</v>
      </c>
      <c r="G32" s="115">
        <f>G33</f>
        <v>0</v>
      </c>
      <c r="H32" s="115">
        <f>H33</f>
        <v>710055.46</v>
      </c>
      <c r="I32" s="115">
        <f>I33</f>
        <v>710055.46</v>
      </c>
      <c r="J32" s="115">
        <f>J33</f>
        <v>710055.46</v>
      </c>
    </row>
    <row r="33" spans="1:10" ht="20.25" customHeight="1">
      <c r="A33" s="14" t="s">
        <v>59</v>
      </c>
      <c r="B33" s="124">
        <v>12712647.26</v>
      </c>
      <c r="C33" s="124">
        <v>28535273.440000001</v>
      </c>
      <c r="D33" s="125">
        <v>28535273.440000001</v>
      </c>
      <c r="E33" s="125">
        <v>28535273.440000001</v>
      </c>
      <c r="F33" s="110" t="s">
        <v>56</v>
      </c>
      <c r="G33" s="115"/>
      <c r="H33" s="126">
        <v>710055.46</v>
      </c>
      <c r="I33" s="120">
        <v>710055.46</v>
      </c>
      <c r="J33" s="120">
        <v>710055.46</v>
      </c>
    </row>
    <row r="34" spans="1:10" ht="20.25" customHeight="1">
      <c r="A34" s="20" t="s">
        <v>61</v>
      </c>
      <c r="B34" s="109"/>
      <c r="C34" s="109"/>
      <c r="D34" s="109"/>
      <c r="E34" s="109"/>
      <c r="F34" s="114" t="s">
        <v>895</v>
      </c>
      <c r="G34" s="115"/>
      <c r="H34" s="115"/>
      <c r="I34" s="115"/>
      <c r="J34" s="115"/>
    </row>
    <row r="35" spans="1:10" ht="20.25" customHeight="1">
      <c r="A35" s="44" t="s">
        <v>63</v>
      </c>
      <c r="B35" s="127">
        <v>6592774.2400000002</v>
      </c>
      <c r="C35" s="127">
        <v>6592774.2400000002</v>
      </c>
      <c r="D35" s="127">
        <v>6592774.2400000002</v>
      </c>
      <c r="E35" s="127">
        <v>6592774.2400000002</v>
      </c>
      <c r="F35" s="114" t="s">
        <v>60</v>
      </c>
      <c r="G35" s="115"/>
      <c r="H35" s="128">
        <v>12580602.859999999</v>
      </c>
      <c r="I35" s="129">
        <v>12580602.859999999</v>
      </c>
      <c r="J35" s="129">
        <v>12580602.859999999</v>
      </c>
    </row>
    <row r="36" spans="1:10" ht="20.25" customHeight="1">
      <c r="A36" s="45" t="s">
        <v>81</v>
      </c>
      <c r="B36" s="116"/>
      <c r="C36" s="127">
        <v>1139885.959999999</v>
      </c>
      <c r="D36" s="127">
        <v>1139885.959999999</v>
      </c>
      <c r="E36" s="127">
        <v>1139885.959999999</v>
      </c>
      <c r="F36" s="114" t="s">
        <v>896</v>
      </c>
      <c r="G36" s="115"/>
      <c r="H36" s="120"/>
      <c r="I36" s="120">
        <v>3383808</v>
      </c>
      <c r="J36" s="120">
        <v>3383808</v>
      </c>
    </row>
    <row r="37" spans="1:10" ht="20.25" customHeight="1">
      <c r="A37" s="20" t="s">
        <v>872</v>
      </c>
      <c r="B37" s="127">
        <v>2081661</v>
      </c>
      <c r="C37" s="127">
        <v>2081661</v>
      </c>
      <c r="D37" s="130">
        <v>2081661</v>
      </c>
      <c r="E37" s="130">
        <v>2081661</v>
      </c>
      <c r="F37" s="114" t="s">
        <v>897</v>
      </c>
      <c r="G37" s="115"/>
      <c r="H37" s="115"/>
      <c r="I37" s="115"/>
      <c r="J37" s="1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2" firstPageNumber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Zeros="0" topLeftCell="B1" zoomScaleNormal="100" workbookViewId="0">
      <selection activeCell="D17" sqref="D17"/>
    </sheetView>
  </sheetViews>
  <sheetFormatPr defaultRowHeight="14.25"/>
  <cols>
    <col min="1" max="1" width="17.375" style="1" customWidth="1"/>
    <col min="2" max="5" width="13.875" style="104" bestFit="1" customWidth="1"/>
    <col min="6" max="6" width="22.625" style="104" bestFit="1" customWidth="1"/>
    <col min="7" max="10" width="12.25" style="104" bestFit="1" customWidth="1"/>
    <col min="11" max="12" width="9" style="1" customWidth="1"/>
    <col min="13" max="219" width="9" style="1"/>
    <col min="220" max="220" width="25.5" style="1" customWidth="1"/>
    <col min="221" max="221" width="8.5" style="1" bestFit="1" customWidth="1"/>
    <col min="222" max="222" width="9.5" style="1" bestFit="1" customWidth="1"/>
    <col min="223" max="223" width="6.75" style="1" bestFit="1" customWidth="1"/>
    <col min="224" max="224" width="22.25" style="1" bestFit="1" customWidth="1"/>
    <col min="225" max="226" width="9.5" style="1" bestFit="1" customWidth="1"/>
    <col min="227" max="227" width="7.375" style="1" bestFit="1" customWidth="1"/>
    <col min="228" max="228" width="12.625" style="1" bestFit="1" customWidth="1"/>
    <col min="229" max="475" width="9" style="1"/>
    <col min="476" max="476" width="25.5" style="1" customWidth="1"/>
    <col min="477" max="477" width="8.5" style="1" bestFit="1" customWidth="1"/>
    <col min="478" max="478" width="9.5" style="1" bestFit="1" customWidth="1"/>
    <col min="479" max="479" width="6.75" style="1" bestFit="1" customWidth="1"/>
    <col min="480" max="480" width="22.25" style="1" bestFit="1" customWidth="1"/>
    <col min="481" max="482" width="9.5" style="1" bestFit="1" customWidth="1"/>
    <col min="483" max="483" width="7.375" style="1" bestFit="1" customWidth="1"/>
    <col min="484" max="484" width="12.625" style="1" bestFit="1" customWidth="1"/>
    <col min="485" max="731" width="9" style="1"/>
    <col min="732" max="732" width="25.5" style="1" customWidth="1"/>
    <col min="733" max="733" width="8.5" style="1" bestFit="1" customWidth="1"/>
    <col min="734" max="734" width="9.5" style="1" bestFit="1" customWidth="1"/>
    <col min="735" max="735" width="6.75" style="1" bestFit="1" customWidth="1"/>
    <col min="736" max="736" width="22.25" style="1" bestFit="1" customWidth="1"/>
    <col min="737" max="738" width="9.5" style="1" bestFit="1" customWidth="1"/>
    <col min="739" max="739" width="7.375" style="1" bestFit="1" customWidth="1"/>
    <col min="740" max="740" width="12.625" style="1" bestFit="1" customWidth="1"/>
    <col min="741" max="987" width="9" style="1"/>
    <col min="988" max="988" width="25.5" style="1" customWidth="1"/>
    <col min="989" max="989" width="8.5" style="1" bestFit="1" customWidth="1"/>
    <col min="990" max="990" width="9.5" style="1" bestFit="1" customWidth="1"/>
    <col min="991" max="991" width="6.75" style="1" bestFit="1" customWidth="1"/>
    <col min="992" max="992" width="22.25" style="1" bestFit="1" customWidth="1"/>
    <col min="993" max="994" width="9.5" style="1" bestFit="1" customWidth="1"/>
    <col min="995" max="995" width="7.375" style="1" bestFit="1" customWidth="1"/>
    <col min="996" max="996" width="12.625" style="1" bestFit="1" customWidth="1"/>
    <col min="997" max="1243" width="9" style="1"/>
    <col min="1244" max="1244" width="25.5" style="1" customWidth="1"/>
    <col min="1245" max="1245" width="8.5" style="1" bestFit="1" customWidth="1"/>
    <col min="1246" max="1246" width="9.5" style="1" bestFit="1" customWidth="1"/>
    <col min="1247" max="1247" width="6.75" style="1" bestFit="1" customWidth="1"/>
    <col min="1248" max="1248" width="22.25" style="1" bestFit="1" customWidth="1"/>
    <col min="1249" max="1250" width="9.5" style="1" bestFit="1" customWidth="1"/>
    <col min="1251" max="1251" width="7.375" style="1" bestFit="1" customWidth="1"/>
    <col min="1252" max="1252" width="12.625" style="1" bestFit="1" customWidth="1"/>
    <col min="1253" max="1499" width="9" style="1"/>
    <col min="1500" max="1500" width="25.5" style="1" customWidth="1"/>
    <col min="1501" max="1501" width="8.5" style="1" bestFit="1" customWidth="1"/>
    <col min="1502" max="1502" width="9.5" style="1" bestFit="1" customWidth="1"/>
    <col min="1503" max="1503" width="6.75" style="1" bestFit="1" customWidth="1"/>
    <col min="1504" max="1504" width="22.25" style="1" bestFit="1" customWidth="1"/>
    <col min="1505" max="1506" width="9.5" style="1" bestFit="1" customWidth="1"/>
    <col min="1507" max="1507" width="7.375" style="1" bestFit="1" customWidth="1"/>
    <col min="1508" max="1508" width="12.625" style="1" bestFit="1" customWidth="1"/>
    <col min="1509" max="1755" width="9" style="1"/>
    <col min="1756" max="1756" width="25.5" style="1" customWidth="1"/>
    <col min="1757" max="1757" width="8.5" style="1" bestFit="1" customWidth="1"/>
    <col min="1758" max="1758" width="9.5" style="1" bestFit="1" customWidth="1"/>
    <col min="1759" max="1759" width="6.75" style="1" bestFit="1" customWidth="1"/>
    <col min="1760" max="1760" width="22.25" style="1" bestFit="1" customWidth="1"/>
    <col min="1761" max="1762" width="9.5" style="1" bestFit="1" customWidth="1"/>
    <col min="1763" max="1763" width="7.375" style="1" bestFit="1" customWidth="1"/>
    <col min="1764" max="1764" width="12.625" style="1" bestFit="1" customWidth="1"/>
    <col min="1765" max="2011" width="9" style="1"/>
    <col min="2012" max="2012" width="25.5" style="1" customWidth="1"/>
    <col min="2013" max="2013" width="8.5" style="1" bestFit="1" customWidth="1"/>
    <col min="2014" max="2014" width="9.5" style="1" bestFit="1" customWidth="1"/>
    <col min="2015" max="2015" width="6.75" style="1" bestFit="1" customWidth="1"/>
    <col min="2016" max="2016" width="22.25" style="1" bestFit="1" customWidth="1"/>
    <col min="2017" max="2018" width="9.5" style="1" bestFit="1" customWidth="1"/>
    <col min="2019" max="2019" width="7.375" style="1" bestFit="1" customWidth="1"/>
    <col min="2020" max="2020" width="12.625" style="1" bestFit="1" customWidth="1"/>
    <col min="2021" max="2267" width="9" style="1"/>
    <col min="2268" max="2268" width="25.5" style="1" customWidth="1"/>
    <col min="2269" max="2269" width="8.5" style="1" bestFit="1" customWidth="1"/>
    <col min="2270" max="2270" width="9.5" style="1" bestFit="1" customWidth="1"/>
    <col min="2271" max="2271" width="6.75" style="1" bestFit="1" customWidth="1"/>
    <col min="2272" max="2272" width="22.25" style="1" bestFit="1" customWidth="1"/>
    <col min="2273" max="2274" width="9.5" style="1" bestFit="1" customWidth="1"/>
    <col min="2275" max="2275" width="7.375" style="1" bestFit="1" customWidth="1"/>
    <col min="2276" max="2276" width="12.625" style="1" bestFit="1" customWidth="1"/>
    <col min="2277" max="2523" width="9" style="1"/>
    <col min="2524" max="2524" width="25.5" style="1" customWidth="1"/>
    <col min="2525" max="2525" width="8.5" style="1" bestFit="1" customWidth="1"/>
    <col min="2526" max="2526" width="9.5" style="1" bestFit="1" customWidth="1"/>
    <col min="2527" max="2527" width="6.75" style="1" bestFit="1" customWidth="1"/>
    <col min="2528" max="2528" width="22.25" style="1" bestFit="1" customWidth="1"/>
    <col min="2529" max="2530" width="9.5" style="1" bestFit="1" customWidth="1"/>
    <col min="2531" max="2531" width="7.375" style="1" bestFit="1" customWidth="1"/>
    <col min="2532" max="2532" width="12.625" style="1" bestFit="1" customWidth="1"/>
    <col min="2533" max="2779" width="9" style="1"/>
    <col min="2780" max="2780" width="25.5" style="1" customWidth="1"/>
    <col min="2781" max="2781" width="8.5" style="1" bestFit="1" customWidth="1"/>
    <col min="2782" max="2782" width="9.5" style="1" bestFit="1" customWidth="1"/>
    <col min="2783" max="2783" width="6.75" style="1" bestFit="1" customWidth="1"/>
    <col min="2784" max="2784" width="22.25" style="1" bestFit="1" customWidth="1"/>
    <col min="2785" max="2786" width="9.5" style="1" bestFit="1" customWidth="1"/>
    <col min="2787" max="2787" width="7.375" style="1" bestFit="1" customWidth="1"/>
    <col min="2788" max="2788" width="12.625" style="1" bestFit="1" customWidth="1"/>
    <col min="2789" max="3035" width="9" style="1"/>
    <col min="3036" max="3036" width="25.5" style="1" customWidth="1"/>
    <col min="3037" max="3037" width="8.5" style="1" bestFit="1" customWidth="1"/>
    <col min="3038" max="3038" width="9.5" style="1" bestFit="1" customWidth="1"/>
    <col min="3039" max="3039" width="6.75" style="1" bestFit="1" customWidth="1"/>
    <col min="3040" max="3040" width="22.25" style="1" bestFit="1" customWidth="1"/>
    <col min="3041" max="3042" width="9.5" style="1" bestFit="1" customWidth="1"/>
    <col min="3043" max="3043" width="7.375" style="1" bestFit="1" customWidth="1"/>
    <col min="3044" max="3044" width="12.625" style="1" bestFit="1" customWidth="1"/>
    <col min="3045" max="3291" width="9" style="1"/>
    <col min="3292" max="3292" width="25.5" style="1" customWidth="1"/>
    <col min="3293" max="3293" width="8.5" style="1" bestFit="1" customWidth="1"/>
    <col min="3294" max="3294" width="9.5" style="1" bestFit="1" customWidth="1"/>
    <col min="3295" max="3295" width="6.75" style="1" bestFit="1" customWidth="1"/>
    <col min="3296" max="3296" width="22.25" style="1" bestFit="1" customWidth="1"/>
    <col min="3297" max="3298" width="9.5" style="1" bestFit="1" customWidth="1"/>
    <col min="3299" max="3299" width="7.375" style="1" bestFit="1" customWidth="1"/>
    <col min="3300" max="3300" width="12.625" style="1" bestFit="1" customWidth="1"/>
    <col min="3301" max="3547" width="9" style="1"/>
    <col min="3548" max="3548" width="25.5" style="1" customWidth="1"/>
    <col min="3549" max="3549" width="8.5" style="1" bestFit="1" customWidth="1"/>
    <col min="3550" max="3550" width="9.5" style="1" bestFit="1" customWidth="1"/>
    <col min="3551" max="3551" width="6.75" style="1" bestFit="1" customWidth="1"/>
    <col min="3552" max="3552" width="22.25" style="1" bestFit="1" customWidth="1"/>
    <col min="3553" max="3554" width="9.5" style="1" bestFit="1" customWidth="1"/>
    <col min="3555" max="3555" width="7.375" style="1" bestFit="1" customWidth="1"/>
    <col min="3556" max="3556" width="12.625" style="1" bestFit="1" customWidth="1"/>
    <col min="3557" max="3803" width="9" style="1"/>
    <col min="3804" max="3804" width="25.5" style="1" customWidth="1"/>
    <col min="3805" max="3805" width="8.5" style="1" bestFit="1" customWidth="1"/>
    <col min="3806" max="3806" width="9.5" style="1" bestFit="1" customWidth="1"/>
    <col min="3807" max="3807" width="6.75" style="1" bestFit="1" customWidth="1"/>
    <col min="3808" max="3808" width="22.25" style="1" bestFit="1" customWidth="1"/>
    <col min="3809" max="3810" width="9.5" style="1" bestFit="1" customWidth="1"/>
    <col min="3811" max="3811" width="7.375" style="1" bestFit="1" customWidth="1"/>
    <col min="3812" max="3812" width="12.625" style="1" bestFit="1" customWidth="1"/>
    <col min="3813" max="4059" width="9" style="1"/>
    <col min="4060" max="4060" width="25.5" style="1" customWidth="1"/>
    <col min="4061" max="4061" width="8.5" style="1" bestFit="1" customWidth="1"/>
    <col min="4062" max="4062" width="9.5" style="1" bestFit="1" customWidth="1"/>
    <col min="4063" max="4063" width="6.75" style="1" bestFit="1" customWidth="1"/>
    <col min="4064" max="4064" width="22.25" style="1" bestFit="1" customWidth="1"/>
    <col min="4065" max="4066" width="9.5" style="1" bestFit="1" customWidth="1"/>
    <col min="4067" max="4067" width="7.375" style="1" bestFit="1" customWidth="1"/>
    <col min="4068" max="4068" width="12.625" style="1" bestFit="1" customWidth="1"/>
    <col min="4069" max="4315" width="9" style="1"/>
    <col min="4316" max="4316" width="25.5" style="1" customWidth="1"/>
    <col min="4317" max="4317" width="8.5" style="1" bestFit="1" customWidth="1"/>
    <col min="4318" max="4318" width="9.5" style="1" bestFit="1" customWidth="1"/>
    <col min="4319" max="4319" width="6.75" style="1" bestFit="1" customWidth="1"/>
    <col min="4320" max="4320" width="22.25" style="1" bestFit="1" customWidth="1"/>
    <col min="4321" max="4322" width="9.5" style="1" bestFit="1" customWidth="1"/>
    <col min="4323" max="4323" width="7.375" style="1" bestFit="1" customWidth="1"/>
    <col min="4324" max="4324" width="12.625" style="1" bestFit="1" customWidth="1"/>
    <col min="4325" max="4571" width="9" style="1"/>
    <col min="4572" max="4572" width="25.5" style="1" customWidth="1"/>
    <col min="4573" max="4573" width="8.5" style="1" bestFit="1" customWidth="1"/>
    <col min="4574" max="4574" width="9.5" style="1" bestFit="1" customWidth="1"/>
    <col min="4575" max="4575" width="6.75" style="1" bestFit="1" customWidth="1"/>
    <col min="4576" max="4576" width="22.25" style="1" bestFit="1" customWidth="1"/>
    <col min="4577" max="4578" width="9.5" style="1" bestFit="1" customWidth="1"/>
    <col min="4579" max="4579" width="7.375" style="1" bestFit="1" customWidth="1"/>
    <col min="4580" max="4580" width="12.625" style="1" bestFit="1" customWidth="1"/>
    <col min="4581" max="4827" width="9" style="1"/>
    <col min="4828" max="4828" width="25.5" style="1" customWidth="1"/>
    <col min="4829" max="4829" width="8.5" style="1" bestFit="1" customWidth="1"/>
    <col min="4830" max="4830" width="9.5" style="1" bestFit="1" customWidth="1"/>
    <col min="4831" max="4831" width="6.75" style="1" bestFit="1" customWidth="1"/>
    <col min="4832" max="4832" width="22.25" style="1" bestFit="1" customWidth="1"/>
    <col min="4833" max="4834" width="9.5" style="1" bestFit="1" customWidth="1"/>
    <col min="4835" max="4835" width="7.375" style="1" bestFit="1" customWidth="1"/>
    <col min="4836" max="4836" width="12.625" style="1" bestFit="1" customWidth="1"/>
    <col min="4837" max="5083" width="9" style="1"/>
    <col min="5084" max="5084" width="25.5" style="1" customWidth="1"/>
    <col min="5085" max="5085" width="8.5" style="1" bestFit="1" customWidth="1"/>
    <col min="5086" max="5086" width="9.5" style="1" bestFit="1" customWidth="1"/>
    <col min="5087" max="5087" width="6.75" style="1" bestFit="1" customWidth="1"/>
    <col min="5088" max="5088" width="22.25" style="1" bestFit="1" customWidth="1"/>
    <col min="5089" max="5090" width="9.5" style="1" bestFit="1" customWidth="1"/>
    <col min="5091" max="5091" width="7.375" style="1" bestFit="1" customWidth="1"/>
    <col min="5092" max="5092" width="12.625" style="1" bestFit="1" customWidth="1"/>
    <col min="5093" max="5339" width="9" style="1"/>
    <col min="5340" max="5340" width="25.5" style="1" customWidth="1"/>
    <col min="5341" max="5341" width="8.5" style="1" bestFit="1" customWidth="1"/>
    <col min="5342" max="5342" width="9.5" style="1" bestFit="1" customWidth="1"/>
    <col min="5343" max="5343" width="6.75" style="1" bestFit="1" customWidth="1"/>
    <col min="5344" max="5344" width="22.25" style="1" bestFit="1" customWidth="1"/>
    <col min="5345" max="5346" width="9.5" style="1" bestFit="1" customWidth="1"/>
    <col min="5347" max="5347" width="7.375" style="1" bestFit="1" customWidth="1"/>
    <col min="5348" max="5348" width="12.625" style="1" bestFit="1" customWidth="1"/>
    <col min="5349" max="5595" width="9" style="1"/>
    <col min="5596" max="5596" width="25.5" style="1" customWidth="1"/>
    <col min="5597" max="5597" width="8.5" style="1" bestFit="1" customWidth="1"/>
    <col min="5598" max="5598" width="9.5" style="1" bestFit="1" customWidth="1"/>
    <col min="5599" max="5599" width="6.75" style="1" bestFit="1" customWidth="1"/>
    <col min="5600" max="5600" width="22.25" style="1" bestFit="1" customWidth="1"/>
    <col min="5601" max="5602" width="9.5" style="1" bestFit="1" customWidth="1"/>
    <col min="5603" max="5603" width="7.375" style="1" bestFit="1" customWidth="1"/>
    <col min="5604" max="5604" width="12.625" style="1" bestFit="1" customWidth="1"/>
    <col min="5605" max="5851" width="9" style="1"/>
    <col min="5852" max="5852" width="25.5" style="1" customWidth="1"/>
    <col min="5853" max="5853" width="8.5" style="1" bestFit="1" customWidth="1"/>
    <col min="5854" max="5854" width="9.5" style="1" bestFit="1" customWidth="1"/>
    <col min="5855" max="5855" width="6.75" style="1" bestFit="1" customWidth="1"/>
    <col min="5856" max="5856" width="22.25" style="1" bestFit="1" customWidth="1"/>
    <col min="5857" max="5858" width="9.5" style="1" bestFit="1" customWidth="1"/>
    <col min="5859" max="5859" width="7.375" style="1" bestFit="1" customWidth="1"/>
    <col min="5860" max="5860" width="12.625" style="1" bestFit="1" customWidth="1"/>
    <col min="5861" max="6107" width="9" style="1"/>
    <col min="6108" max="6108" width="25.5" style="1" customWidth="1"/>
    <col min="6109" max="6109" width="8.5" style="1" bestFit="1" customWidth="1"/>
    <col min="6110" max="6110" width="9.5" style="1" bestFit="1" customWidth="1"/>
    <col min="6111" max="6111" width="6.75" style="1" bestFit="1" customWidth="1"/>
    <col min="6112" max="6112" width="22.25" style="1" bestFit="1" customWidth="1"/>
    <col min="6113" max="6114" width="9.5" style="1" bestFit="1" customWidth="1"/>
    <col min="6115" max="6115" width="7.375" style="1" bestFit="1" customWidth="1"/>
    <col min="6116" max="6116" width="12.625" style="1" bestFit="1" customWidth="1"/>
    <col min="6117" max="6363" width="9" style="1"/>
    <col min="6364" max="6364" width="25.5" style="1" customWidth="1"/>
    <col min="6365" max="6365" width="8.5" style="1" bestFit="1" customWidth="1"/>
    <col min="6366" max="6366" width="9.5" style="1" bestFit="1" customWidth="1"/>
    <col min="6367" max="6367" width="6.75" style="1" bestFit="1" customWidth="1"/>
    <col min="6368" max="6368" width="22.25" style="1" bestFit="1" customWidth="1"/>
    <col min="6369" max="6370" width="9.5" style="1" bestFit="1" customWidth="1"/>
    <col min="6371" max="6371" width="7.375" style="1" bestFit="1" customWidth="1"/>
    <col min="6372" max="6372" width="12.625" style="1" bestFit="1" customWidth="1"/>
    <col min="6373" max="6619" width="9" style="1"/>
    <col min="6620" max="6620" width="25.5" style="1" customWidth="1"/>
    <col min="6621" max="6621" width="8.5" style="1" bestFit="1" customWidth="1"/>
    <col min="6622" max="6622" width="9.5" style="1" bestFit="1" customWidth="1"/>
    <col min="6623" max="6623" width="6.75" style="1" bestFit="1" customWidth="1"/>
    <col min="6624" max="6624" width="22.25" style="1" bestFit="1" customWidth="1"/>
    <col min="6625" max="6626" width="9.5" style="1" bestFit="1" customWidth="1"/>
    <col min="6627" max="6627" width="7.375" style="1" bestFit="1" customWidth="1"/>
    <col min="6628" max="6628" width="12.625" style="1" bestFit="1" customWidth="1"/>
    <col min="6629" max="6875" width="9" style="1"/>
    <col min="6876" max="6876" width="25.5" style="1" customWidth="1"/>
    <col min="6877" max="6877" width="8.5" style="1" bestFit="1" customWidth="1"/>
    <col min="6878" max="6878" width="9.5" style="1" bestFit="1" customWidth="1"/>
    <col min="6879" max="6879" width="6.75" style="1" bestFit="1" customWidth="1"/>
    <col min="6880" max="6880" width="22.25" style="1" bestFit="1" customWidth="1"/>
    <col min="6881" max="6882" width="9.5" style="1" bestFit="1" customWidth="1"/>
    <col min="6883" max="6883" width="7.375" style="1" bestFit="1" customWidth="1"/>
    <col min="6884" max="6884" width="12.625" style="1" bestFit="1" customWidth="1"/>
    <col min="6885" max="7131" width="9" style="1"/>
    <col min="7132" max="7132" width="25.5" style="1" customWidth="1"/>
    <col min="7133" max="7133" width="8.5" style="1" bestFit="1" customWidth="1"/>
    <col min="7134" max="7134" width="9.5" style="1" bestFit="1" customWidth="1"/>
    <col min="7135" max="7135" width="6.75" style="1" bestFit="1" customWidth="1"/>
    <col min="7136" max="7136" width="22.25" style="1" bestFit="1" customWidth="1"/>
    <col min="7137" max="7138" width="9.5" style="1" bestFit="1" customWidth="1"/>
    <col min="7139" max="7139" width="7.375" style="1" bestFit="1" customWidth="1"/>
    <col min="7140" max="7140" width="12.625" style="1" bestFit="1" customWidth="1"/>
    <col min="7141" max="7387" width="9" style="1"/>
    <col min="7388" max="7388" width="25.5" style="1" customWidth="1"/>
    <col min="7389" max="7389" width="8.5" style="1" bestFit="1" customWidth="1"/>
    <col min="7390" max="7390" width="9.5" style="1" bestFit="1" customWidth="1"/>
    <col min="7391" max="7391" width="6.75" style="1" bestFit="1" customWidth="1"/>
    <col min="7392" max="7392" width="22.25" style="1" bestFit="1" customWidth="1"/>
    <col min="7393" max="7394" width="9.5" style="1" bestFit="1" customWidth="1"/>
    <col min="7395" max="7395" width="7.375" style="1" bestFit="1" customWidth="1"/>
    <col min="7396" max="7396" width="12.625" style="1" bestFit="1" customWidth="1"/>
    <col min="7397" max="7643" width="9" style="1"/>
    <col min="7644" max="7644" width="25.5" style="1" customWidth="1"/>
    <col min="7645" max="7645" width="8.5" style="1" bestFit="1" customWidth="1"/>
    <col min="7646" max="7646" width="9.5" style="1" bestFit="1" customWidth="1"/>
    <col min="7647" max="7647" width="6.75" style="1" bestFit="1" customWidth="1"/>
    <col min="7648" max="7648" width="22.25" style="1" bestFit="1" customWidth="1"/>
    <col min="7649" max="7650" width="9.5" style="1" bestFit="1" customWidth="1"/>
    <col min="7651" max="7651" width="7.375" style="1" bestFit="1" customWidth="1"/>
    <col min="7652" max="7652" width="12.625" style="1" bestFit="1" customWidth="1"/>
    <col min="7653" max="7899" width="9" style="1"/>
    <col min="7900" max="7900" width="25.5" style="1" customWidth="1"/>
    <col min="7901" max="7901" width="8.5" style="1" bestFit="1" customWidth="1"/>
    <col min="7902" max="7902" width="9.5" style="1" bestFit="1" customWidth="1"/>
    <col min="7903" max="7903" width="6.75" style="1" bestFit="1" customWidth="1"/>
    <col min="7904" max="7904" width="22.25" style="1" bestFit="1" customWidth="1"/>
    <col min="7905" max="7906" width="9.5" style="1" bestFit="1" customWidth="1"/>
    <col min="7907" max="7907" width="7.375" style="1" bestFit="1" customWidth="1"/>
    <col min="7908" max="7908" width="12.625" style="1" bestFit="1" customWidth="1"/>
    <col min="7909" max="8155" width="9" style="1"/>
    <col min="8156" max="8156" width="25.5" style="1" customWidth="1"/>
    <col min="8157" max="8157" width="8.5" style="1" bestFit="1" customWidth="1"/>
    <col min="8158" max="8158" width="9.5" style="1" bestFit="1" customWidth="1"/>
    <col min="8159" max="8159" width="6.75" style="1" bestFit="1" customWidth="1"/>
    <col min="8160" max="8160" width="22.25" style="1" bestFit="1" customWidth="1"/>
    <col min="8161" max="8162" width="9.5" style="1" bestFit="1" customWidth="1"/>
    <col min="8163" max="8163" width="7.375" style="1" bestFit="1" customWidth="1"/>
    <col min="8164" max="8164" width="12.625" style="1" bestFit="1" customWidth="1"/>
    <col min="8165" max="8411" width="9" style="1"/>
    <col min="8412" max="8412" width="25.5" style="1" customWidth="1"/>
    <col min="8413" max="8413" width="8.5" style="1" bestFit="1" customWidth="1"/>
    <col min="8414" max="8414" width="9.5" style="1" bestFit="1" customWidth="1"/>
    <col min="8415" max="8415" width="6.75" style="1" bestFit="1" customWidth="1"/>
    <col min="8416" max="8416" width="22.25" style="1" bestFit="1" customWidth="1"/>
    <col min="8417" max="8418" width="9.5" style="1" bestFit="1" customWidth="1"/>
    <col min="8419" max="8419" width="7.375" style="1" bestFit="1" customWidth="1"/>
    <col min="8420" max="8420" width="12.625" style="1" bestFit="1" customWidth="1"/>
    <col min="8421" max="8667" width="9" style="1"/>
    <col min="8668" max="8668" width="25.5" style="1" customWidth="1"/>
    <col min="8669" max="8669" width="8.5" style="1" bestFit="1" customWidth="1"/>
    <col min="8670" max="8670" width="9.5" style="1" bestFit="1" customWidth="1"/>
    <col min="8671" max="8671" width="6.75" style="1" bestFit="1" customWidth="1"/>
    <col min="8672" max="8672" width="22.25" style="1" bestFit="1" customWidth="1"/>
    <col min="8673" max="8674" width="9.5" style="1" bestFit="1" customWidth="1"/>
    <col min="8675" max="8675" width="7.375" style="1" bestFit="1" customWidth="1"/>
    <col min="8676" max="8676" width="12.625" style="1" bestFit="1" customWidth="1"/>
    <col min="8677" max="8923" width="9" style="1"/>
    <col min="8924" max="8924" width="25.5" style="1" customWidth="1"/>
    <col min="8925" max="8925" width="8.5" style="1" bestFit="1" customWidth="1"/>
    <col min="8926" max="8926" width="9.5" style="1" bestFit="1" customWidth="1"/>
    <col min="8927" max="8927" width="6.75" style="1" bestFit="1" customWidth="1"/>
    <col min="8928" max="8928" width="22.25" style="1" bestFit="1" customWidth="1"/>
    <col min="8929" max="8930" width="9.5" style="1" bestFit="1" customWidth="1"/>
    <col min="8931" max="8931" width="7.375" style="1" bestFit="1" customWidth="1"/>
    <col min="8932" max="8932" width="12.625" style="1" bestFit="1" customWidth="1"/>
    <col min="8933" max="9179" width="9" style="1"/>
    <col min="9180" max="9180" width="25.5" style="1" customWidth="1"/>
    <col min="9181" max="9181" width="8.5" style="1" bestFit="1" customWidth="1"/>
    <col min="9182" max="9182" width="9.5" style="1" bestFit="1" customWidth="1"/>
    <col min="9183" max="9183" width="6.75" style="1" bestFit="1" customWidth="1"/>
    <col min="9184" max="9184" width="22.25" style="1" bestFit="1" customWidth="1"/>
    <col min="9185" max="9186" width="9.5" style="1" bestFit="1" customWidth="1"/>
    <col min="9187" max="9187" width="7.375" style="1" bestFit="1" customWidth="1"/>
    <col min="9188" max="9188" width="12.625" style="1" bestFit="1" customWidth="1"/>
    <col min="9189" max="9435" width="9" style="1"/>
    <col min="9436" max="9436" width="25.5" style="1" customWidth="1"/>
    <col min="9437" max="9437" width="8.5" style="1" bestFit="1" customWidth="1"/>
    <col min="9438" max="9438" width="9.5" style="1" bestFit="1" customWidth="1"/>
    <col min="9439" max="9439" width="6.75" style="1" bestFit="1" customWidth="1"/>
    <col min="9440" max="9440" width="22.25" style="1" bestFit="1" customWidth="1"/>
    <col min="9441" max="9442" width="9.5" style="1" bestFit="1" customWidth="1"/>
    <col min="9443" max="9443" width="7.375" style="1" bestFit="1" customWidth="1"/>
    <col min="9444" max="9444" width="12.625" style="1" bestFit="1" customWidth="1"/>
    <col min="9445" max="9691" width="9" style="1"/>
    <col min="9692" max="9692" width="25.5" style="1" customWidth="1"/>
    <col min="9693" max="9693" width="8.5" style="1" bestFit="1" customWidth="1"/>
    <col min="9694" max="9694" width="9.5" style="1" bestFit="1" customWidth="1"/>
    <col min="9695" max="9695" width="6.75" style="1" bestFit="1" customWidth="1"/>
    <col min="9696" max="9696" width="22.25" style="1" bestFit="1" customWidth="1"/>
    <col min="9697" max="9698" width="9.5" style="1" bestFit="1" customWidth="1"/>
    <col min="9699" max="9699" width="7.375" style="1" bestFit="1" customWidth="1"/>
    <col min="9700" max="9700" width="12.625" style="1" bestFit="1" customWidth="1"/>
    <col min="9701" max="9947" width="9" style="1"/>
    <col min="9948" max="9948" width="25.5" style="1" customWidth="1"/>
    <col min="9949" max="9949" width="8.5" style="1" bestFit="1" customWidth="1"/>
    <col min="9950" max="9950" width="9.5" style="1" bestFit="1" customWidth="1"/>
    <col min="9951" max="9951" width="6.75" style="1" bestFit="1" customWidth="1"/>
    <col min="9952" max="9952" width="22.25" style="1" bestFit="1" customWidth="1"/>
    <col min="9953" max="9954" width="9.5" style="1" bestFit="1" customWidth="1"/>
    <col min="9955" max="9955" width="7.375" style="1" bestFit="1" customWidth="1"/>
    <col min="9956" max="9956" width="12.625" style="1" bestFit="1" customWidth="1"/>
    <col min="9957" max="10203" width="9" style="1"/>
    <col min="10204" max="10204" width="25.5" style="1" customWidth="1"/>
    <col min="10205" max="10205" width="8.5" style="1" bestFit="1" customWidth="1"/>
    <col min="10206" max="10206" width="9.5" style="1" bestFit="1" customWidth="1"/>
    <col min="10207" max="10207" width="6.75" style="1" bestFit="1" customWidth="1"/>
    <col min="10208" max="10208" width="22.25" style="1" bestFit="1" customWidth="1"/>
    <col min="10209" max="10210" width="9.5" style="1" bestFit="1" customWidth="1"/>
    <col min="10211" max="10211" width="7.375" style="1" bestFit="1" customWidth="1"/>
    <col min="10212" max="10212" width="12.625" style="1" bestFit="1" customWidth="1"/>
    <col min="10213" max="10459" width="9" style="1"/>
    <col min="10460" max="10460" width="25.5" style="1" customWidth="1"/>
    <col min="10461" max="10461" width="8.5" style="1" bestFit="1" customWidth="1"/>
    <col min="10462" max="10462" width="9.5" style="1" bestFit="1" customWidth="1"/>
    <col min="10463" max="10463" width="6.75" style="1" bestFit="1" customWidth="1"/>
    <col min="10464" max="10464" width="22.25" style="1" bestFit="1" customWidth="1"/>
    <col min="10465" max="10466" width="9.5" style="1" bestFit="1" customWidth="1"/>
    <col min="10467" max="10467" width="7.375" style="1" bestFit="1" customWidth="1"/>
    <col min="10468" max="10468" width="12.625" style="1" bestFit="1" customWidth="1"/>
    <col min="10469" max="10715" width="9" style="1"/>
    <col min="10716" max="10716" width="25.5" style="1" customWidth="1"/>
    <col min="10717" max="10717" width="8.5" style="1" bestFit="1" customWidth="1"/>
    <col min="10718" max="10718" width="9.5" style="1" bestFit="1" customWidth="1"/>
    <col min="10719" max="10719" width="6.75" style="1" bestFit="1" customWidth="1"/>
    <col min="10720" max="10720" width="22.25" style="1" bestFit="1" customWidth="1"/>
    <col min="10721" max="10722" width="9.5" style="1" bestFit="1" customWidth="1"/>
    <col min="10723" max="10723" width="7.375" style="1" bestFit="1" customWidth="1"/>
    <col min="10724" max="10724" width="12.625" style="1" bestFit="1" customWidth="1"/>
    <col min="10725" max="10971" width="9" style="1"/>
    <col min="10972" max="10972" width="25.5" style="1" customWidth="1"/>
    <col min="10973" max="10973" width="8.5" style="1" bestFit="1" customWidth="1"/>
    <col min="10974" max="10974" width="9.5" style="1" bestFit="1" customWidth="1"/>
    <col min="10975" max="10975" width="6.75" style="1" bestFit="1" customWidth="1"/>
    <col min="10976" max="10976" width="22.25" style="1" bestFit="1" customWidth="1"/>
    <col min="10977" max="10978" width="9.5" style="1" bestFit="1" customWidth="1"/>
    <col min="10979" max="10979" width="7.375" style="1" bestFit="1" customWidth="1"/>
    <col min="10980" max="10980" width="12.625" style="1" bestFit="1" customWidth="1"/>
    <col min="10981" max="11227" width="9" style="1"/>
    <col min="11228" max="11228" width="25.5" style="1" customWidth="1"/>
    <col min="11229" max="11229" width="8.5" style="1" bestFit="1" customWidth="1"/>
    <col min="11230" max="11230" width="9.5" style="1" bestFit="1" customWidth="1"/>
    <col min="11231" max="11231" width="6.75" style="1" bestFit="1" customWidth="1"/>
    <col min="11232" max="11232" width="22.25" style="1" bestFit="1" customWidth="1"/>
    <col min="11233" max="11234" width="9.5" style="1" bestFit="1" customWidth="1"/>
    <col min="11235" max="11235" width="7.375" style="1" bestFit="1" customWidth="1"/>
    <col min="11236" max="11236" width="12.625" style="1" bestFit="1" customWidth="1"/>
    <col min="11237" max="11483" width="9" style="1"/>
    <col min="11484" max="11484" width="25.5" style="1" customWidth="1"/>
    <col min="11485" max="11485" width="8.5" style="1" bestFit="1" customWidth="1"/>
    <col min="11486" max="11486" width="9.5" style="1" bestFit="1" customWidth="1"/>
    <col min="11487" max="11487" width="6.75" style="1" bestFit="1" customWidth="1"/>
    <col min="11488" max="11488" width="22.25" style="1" bestFit="1" customWidth="1"/>
    <col min="11489" max="11490" width="9.5" style="1" bestFit="1" customWidth="1"/>
    <col min="11491" max="11491" width="7.375" style="1" bestFit="1" customWidth="1"/>
    <col min="11492" max="11492" width="12.625" style="1" bestFit="1" customWidth="1"/>
    <col min="11493" max="11739" width="9" style="1"/>
    <col min="11740" max="11740" width="25.5" style="1" customWidth="1"/>
    <col min="11741" max="11741" width="8.5" style="1" bestFit="1" customWidth="1"/>
    <col min="11742" max="11742" width="9.5" style="1" bestFit="1" customWidth="1"/>
    <col min="11743" max="11743" width="6.75" style="1" bestFit="1" customWidth="1"/>
    <col min="11744" max="11744" width="22.25" style="1" bestFit="1" customWidth="1"/>
    <col min="11745" max="11746" width="9.5" style="1" bestFit="1" customWidth="1"/>
    <col min="11747" max="11747" width="7.375" style="1" bestFit="1" customWidth="1"/>
    <col min="11748" max="11748" width="12.625" style="1" bestFit="1" customWidth="1"/>
    <col min="11749" max="11995" width="9" style="1"/>
    <col min="11996" max="11996" width="25.5" style="1" customWidth="1"/>
    <col min="11997" max="11997" width="8.5" style="1" bestFit="1" customWidth="1"/>
    <col min="11998" max="11998" width="9.5" style="1" bestFit="1" customWidth="1"/>
    <col min="11999" max="11999" width="6.75" style="1" bestFit="1" customWidth="1"/>
    <col min="12000" max="12000" width="22.25" style="1" bestFit="1" customWidth="1"/>
    <col min="12001" max="12002" width="9.5" style="1" bestFit="1" customWidth="1"/>
    <col min="12003" max="12003" width="7.375" style="1" bestFit="1" customWidth="1"/>
    <col min="12004" max="12004" width="12.625" style="1" bestFit="1" customWidth="1"/>
    <col min="12005" max="12251" width="9" style="1"/>
    <col min="12252" max="12252" width="25.5" style="1" customWidth="1"/>
    <col min="12253" max="12253" width="8.5" style="1" bestFit="1" customWidth="1"/>
    <col min="12254" max="12254" width="9.5" style="1" bestFit="1" customWidth="1"/>
    <col min="12255" max="12255" width="6.75" style="1" bestFit="1" customWidth="1"/>
    <col min="12256" max="12256" width="22.25" style="1" bestFit="1" customWidth="1"/>
    <col min="12257" max="12258" width="9.5" style="1" bestFit="1" customWidth="1"/>
    <col min="12259" max="12259" width="7.375" style="1" bestFit="1" customWidth="1"/>
    <col min="12260" max="12260" width="12.625" style="1" bestFit="1" customWidth="1"/>
    <col min="12261" max="12507" width="9" style="1"/>
    <col min="12508" max="12508" width="25.5" style="1" customWidth="1"/>
    <col min="12509" max="12509" width="8.5" style="1" bestFit="1" customWidth="1"/>
    <col min="12510" max="12510" width="9.5" style="1" bestFit="1" customWidth="1"/>
    <col min="12511" max="12511" width="6.75" style="1" bestFit="1" customWidth="1"/>
    <col min="12512" max="12512" width="22.25" style="1" bestFit="1" customWidth="1"/>
    <col min="12513" max="12514" width="9.5" style="1" bestFit="1" customWidth="1"/>
    <col min="12515" max="12515" width="7.375" style="1" bestFit="1" customWidth="1"/>
    <col min="12516" max="12516" width="12.625" style="1" bestFit="1" customWidth="1"/>
    <col min="12517" max="12763" width="9" style="1"/>
    <col min="12764" max="12764" width="25.5" style="1" customWidth="1"/>
    <col min="12765" max="12765" width="8.5" style="1" bestFit="1" customWidth="1"/>
    <col min="12766" max="12766" width="9.5" style="1" bestFit="1" customWidth="1"/>
    <col min="12767" max="12767" width="6.75" style="1" bestFit="1" customWidth="1"/>
    <col min="12768" max="12768" width="22.25" style="1" bestFit="1" customWidth="1"/>
    <col min="12769" max="12770" width="9.5" style="1" bestFit="1" customWidth="1"/>
    <col min="12771" max="12771" width="7.375" style="1" bestFit="1" customWidth="1"/>
    <col min="12772" max="12772" width="12.625" style="1" bestFit="1" customWidth="1"/>
    <col min="12773" max="13019" width="9" style="1"/>
    <col min="13020" max="13020" width="25.5" style="1" customWidth="1"/>
    <col min="13021" max="13021" width="8.5" style="1" bestFit="1" customWidth="1"/>
    <col min="13022" max="13022" width="9.5" style="1" bestFit="1" customWidth="1"/>
    <col min="13023" max="13023" width="6.75" style="1" bestFit="1" customWidth="1"/>
    <col min="13024" max="13024" width="22.25" style="1" bestFit="1" customWidth="1"/>
    <col min="13025" max="13026" width="9.5" style="1" bestFit="1" customWidth="1"/>
    <col min="13027" max="13027" width="7.375" style="1" bestFit="1" customWidth="1"/>
    <col min="13028" max="13028" width="12.625" style="1" bestFit="1" customWidth="1"/>
    <col min="13029" max="13275" width="9" style="1"/>
    <col min="13276" max="13276" width="25.5" style="1" customWidth="1"/>
    <col min="13277" max="13277" width="8.5" style="1" bestFit="1" customWidth="1"/>
    <col min="13278" max="13278" width="9.5" style="1" bestFit="1" customWidth="1"/>
    <col min="13279" max="13279" width="6.75" style="1" bestFit="1" customWidth="1"/>
    <col min="13280" max="13280" width="22.25" style="1" bestFit="1" customWidth="1"/>
    <col min="13281" max="13282" width="9.5" style="1" bestFit="1" customWidth="1"/>
    <col min="13283" max="13283" width="7.375" style="1" bestFit="1" customWidth="1"/>
    <col min="13284" max="13284" width="12.625" style="1" bestFit="1" customWidth="1"/>
    <col min="13285" max="13531" width="9" style="1"/>
    <col min="13532" max="13532" width="25.5" style="1" customWidth="1"/>
    <col min="13533" max="13533" width="8.5" style="1" bestFit="1" customWidth="1"/>
    <col min="13534" max="13534" width="9.5" style="1" bestFit="1" customWidth="1"/>
    <col min="13535" max="13535" width="6.75" style="1" bestFit="1" customWidth="1"/>
    <col min="13536" max="13536" width="22.25" style="1" bestFit="1" customWidth="1"/>
    <col min="13537" max="13538" width="9.5" style="1" bestFit="1" customWidth="1"/>
    <col min="13539" max="13539" width="7.375" style="1" bestFit="1" customWidth="1"/>
    <col min="13540" max="13540" width="12.625" style="1" bestFit="1" customWidth="1"/>
    <col min="13541" max="13787" width="9" style="1"/>
    <col min="13788" max="13788" width="25.5" style="1" customWidth="1"/>
    <col min="13789" max="13789" width="8.5" style="1" bestFit="1" customWidth="1"/>
    <col min="13790" max="13790" width="9.5" style="1" bestFit="1" customWidth="1"/>
    <col min="13791" max="13791" width="6.75" style="1" bestFit="1" customWidth="1"/>
    <col min="13792" max="13792" width="22.25" style="1" bestFit="1" customWidth="1"/>
    <col min="13793" max="13794" width="9.5" style="1" bestFit="1" customWidth="1"/>
    <col min="13795" max="13795" width="7.375" style="1" bestFit="1" customWidth="1"/>
    <col min="13796" max="13796" width="12.625" style="1" bestFit="1" customWidth="1"/>
    <col min="13797" max="14043" width="9" style="1"/>
    <col min="14044" max="14044" width="25.5" style="1" customWidth="1"/>
    <col min="14045" max="14045" width="8.5" style="1" bestFit="1" customWidth="1"/>
    <col min="14046" max="14046" width="9.5" style="1" bestFit="1" customWidth="1"/>
    <col min="14047" max="14047" width="6.75" style="1" bestFit="1" customWidth="1"/>
    <col min="14048" max="14048" width="22.25" style="1" bestFit="1" customWidth="1"/>
    <col min="14049" max="14050" width="9.5" style="1" bestFit="1" customWidth="1"/>
    <col min="14051" max="14051" width="7.375" style="1" bestFit="1" customWidth="1"/>
    <col min="14052" max="14052" width="12.625" style="1" bestFit="1" customWidth="1"/>
    <col min="14053" max="14299" width="9" style="1"/>
    <col min="14300" max="14300" width="25.5" style="1" customWidth="1"/>
    <col min="14301" max="14301" width="8.5" style="1" bestFit="1" customWidth="1"/>
    <col min="14302" max="14302" width="9.5" style="1" bestFit="1" customWidth="1"/>
    <col min="14303" max="14303" width="6.75" style="1" bestFit="1" customWidth="1"/>
    <col min="14304" max="14304" width="22.25" style="1" bestFit="1" customWidth="1"/>
    <col min="14305" max="14306" width="9.5" style="1" bestFit="1" customWidth="1"/>
    <col min="14307" max="14307" width="7.375" style="1" bestFit="1" customWidth="1"/>
    <col min="14308" max="14308" width="12.625" style="1" bestFit="1" customWidth="1"/>
    <col min="14309" max="14555" width="9" style="1"/>
    <col min="14556" max="14556" width="25.5" style="1" customWidth="1"/>
    <col min="14557" max="14557" width="8.5" style="1" bestFit="1" customWidth="1"/>
    <col min="14558" max="14558" width="9.5" style="1" bestFit="1" customWidth="1"/>
    <col min="14559" max="14559" width="6.75" style="1" bestFit="1" customWidth="1"/>
    <col min="14560" max="14560" width="22.25" style="1" bestFit="1" customWidth="1"/>
    <col min="14561" max="14562" width="9.5" style="1" bestFit="1" customWidth="1"/>
    <col min="14563" max="14563" width="7.375" style="1" bestFit="1" customWidth="1"/>
    <col min="14564" max="14564" width="12.625" style="1" bestFit="1" customWidth="1"/>
    <col min="14565" max="14811" width="9" style="1"/>
    <col min="14812" max="14812" width="25.5" style="1" customWidth="1"/>
    <col min="14813" max="14813" width="8.5" style="1" bestFit="1" customWidth="1"/>
    <col min="14814" max="14814" width="9.5" style="1" bestFit="1" customWidth="1"/>
    <col min="14815" max="14815" width="6.75" style="1" bestFit="1" customWidth="1"/>
    <col min="14816" max="14816" width="22.25" style="1" bestFit="1" customWidth="1"/>
    <col min="14817" max="14818" width="9.5" style="1" bestFit="1" customWidth="1"/>
    <col min="14819" max="14819" width="7.375" style="1" bestFit="1" customWidth="1"/>
    <col min="14820" max="14820" width="12.625" style="1" bestFit="1" customWidth="1"/>
    <col min="14821" max="15067" width="9" style="1"/>
    <col min="15068" max="15068" width="25.5" style="1" customWidth="1"/>
    <col min="15069" max="15069" width="8.5" style="1" bestFit="1" customWidth="1"/>
    <col min="15070" max="15070" width="9.5" style="1" bestFit="1" customWidth="1"/>
    <col min="15071" max="15071" width="6.75" style="1" bestFit="1" customWidth="1"/>
    <col min="15072" max="15072" width="22.25" style="1" bestFit="1" customWidth="1"/>
    <col min="15073" max="15074" width="9.5" style="1" bestFit="1" customWidth="1"/>
    <col min="15075" max="15075" width="7.375" style="1" bestFit="1" customWidth="1"/>
    <col min="15076" max="15076" width="12.625" style="1" bestFit="1" customWidth="1"/>
    <col min="15077" max="15323" width="9" style="1"/>
    <col min="15324" max="15324" width="25.5" style="1" customWidth="1"/>
    <col min="15325" max="15325" width="8.5" style="1" bestFit="1" customWidth="1"/>
    <col min="15326" max="15326" width="9.5" style="1" bestFit="1" customWidth="1"/>
    <col min="15327" max="15327" width="6.75" style="1" bestFit="1" customWidth="1"/>
    <col min="15328" max="15328" width="22.25" style="1" bestFit="1" customWidth="1"/>
    <col min="15329" max="15330" width="9.5" style="1" bestFit="1" customWidth="1"/>
    <col min="15331" max="15331" width="7.375" style="1" bestFit="1" customWidth="1"/>
    <col min="15332" max="15332" width="12.625" style="1" bestFit="1" customWidth="1"/>
    <col min="15333" max="15579" width="9" style="1"/>
    <col min="15580" max="15580" width="25.5" style="1" customWidth="1"/>
    <col min="15581" max="15581" width="8.5" style="1" bestFit="1" customWidth="1"/>
    <col min="15582" max="15582" width="9.5" style="1" bestFit="1" customWidth="1"/>
    <col min="15583" max="15583" width="6.75" style="1" bestFit="1" customWidth="1"/>
    <col min="15584" max="15584" width="22.25" style="1" bestFit="1" customWidth="1"/>
    <col min="15585" max="15586" width="9.5" style="1" bestFit="1" customWidth="1"/>
    <col min="15587" max="15587" width="7.375" style="1" bestFit="1" customWidth="1"/>
    <col min="15588" max="15588" width="12.625" style="1" bestFit="1" customWidth="1"/>
    <col min="15589" max="15835" width="9" style="1"/>
    <col min="15836" max="15836" width="25.5" style="1" customWidth="1"/>
    <col min="15837" max="15837" width="8.5" style="1" bestFit="1" customWidth="1"/>
    <col min="15838" max="15838" width="9.5" style="1" bestFit="1" customWidth="1"/>
    <col min="15839" max="15839" width="6.75" style="1" bestFit="1" customWidth="1"/>
    <col min="15840" max="15840" width="22.25" style="1" bestFit="1" customWidth="1"/>
    <col min="15841" max="15842" width="9.5" style="1" bestFit="1" customWidth="1"/>
    <col min="15843" max="15843" width="7.375" style="1" bestFit="1" customWidth="1"/>
    <col min="15844" max="15844" width="12.625" style="1" bestFit="1" customWidth="1"/>
    <col min="15845" max="16091" width="9" style="1"/>
    <col min="16092" max="16092" width="25.5" style="1" customWidth="1"/>
    <col min="16093" max="16093" width="8.5" style="1" bestFit="1" customWidth="1"/>
    <col min="16094" max="16094" width="9.5" style="1" bestFit="1" customWidth="1"/>
    <col min="16095" max="16095" width="6.75" style="1" bestFit="1" customWidth="1"/>
    <col min="16096" max="16096" width="22.25" style="1" bestFit="1" customWidth="1"/>
    <col min="16097" max="16098" width="9.5" style="1" bestFit="1" customWidth="1"/>
    <col min="16099" max="16099" width="7.375" style="1" bestFit="1" customWidth="1"/>
    <col min="16100" max="16100" width="12.625" style="1" bestFit="1" customWidth="1"/>
    <col min="16101" max="16384" width="9" style="1"/>
  </cols>
  <sheetData>
    <row r="1" spans="1:10" ht="24">
      <c r="A1" s="159" t="s">
        <v>882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s="5" customFormat="1" ht="18.75" customHeight="1">
      <c r="A2" s="2" t="s">
        <v>878</v>
      </c>
      <c r="B2" s="68"/>
      <c r="C2" s="68"/>
      <c r="D2" s="160"/>
      <c r="E2" s="160"/>
      <c r="F2" s="160"/>
      <c r="G2" s="91"/>
      <c r="H2" s="91"/>
      <c r="I2" s="166" t="s">
        <v>876</v>
      </c>
      <c r="J2" s="166"/>
    </row>
    <row r="3" spans="1:10" ht="20.25" customHeight="1">
      <c r="A3" s="162" t="s">
        <v>0</v>
      </c>
      <c r="B3" s="162"/>
      <c r="C3" s="162"/>
      <c r="D3" s="162"/>
      <c r="E3" s="162"/>
      <c r="F3" s="167" t="s">
        <v>1</v>
      </c>
      <c r="G3" s="167"/>
      <c r="H3" s="167"/>
      <c r="I3" s="167"/>
      <c r="J3" s="167"/>
    </row>
    <row r="4" spans="1:10" ht="20.25" customHeight="1">
      <c r="A4" s="7" t="s">
        <v>2</v>
      </c>
      <c r="B4" s="92" t="s">
        <v>76</v>
      </c>
      <c r="C4" s="92" t="s">
        <v>78</v>
      </c>
      <c r="D4" s="92" t="s">
        <v>192</v>
      </c>
      <c r="E4" s="92" t="s">
        <v>722</v>
      </c>
      <c r="F4" s="93" t="s">
        <v>2</v>
      </c>
      <c r="G4" s="92" t="s">
        <v>75</v>
      </c>
      <c r="H4" s="92" t="s">
        <v>77</v>
      </c>
      <c r="I4" s="92" t="s">
        <v>725</v>
      </c>
      <c r="J4" s="92" t="s">
        <v>722</v>
      </c>
    </row>
    <row r="5" spans="1:10" ht="20.25" customHeight="1">
      <c r="A5" s="9" t="s">
        <v>530</v>
      </c>
      <c r="B5" s="94">
        <f>B6+B15</f>
        <v>10467600.559999999</v>
      </c>
      <c r="C5" s="94">
        <f>C6+C15</f>
        <v>17767460.559999999</v>
      </c>
      <c r="D5" s="94">
        <f>D6+D15</f>
        <v>17767460.559999999</v>
      </c>
      <c r="E5" s="94">
        <f>E6+E15</f>
        <v>17767460.559999999</v>
      </c>
      <c r="F5" s="96" t="s">
        <v>530</v>
      </c>
      <c r="G5" s="97">
        <f>G6+G15</f>
        <v>10467600.559999999</v>
      </c>
      <c r="H5" s="97">
        <f>H6+H15</f>
        <v>17767460.559999999</v>
      </c>
      <c r="I5" s="97">
        <f>I6+I15</f>
        <v>17767460.559999999</v>
      </c>
      <c r="J5" s="97">
        <f>J6+J15</f>
        <v>17767460.559999999</v>
      </c>
    </row>
    <row r="6" spans="1:10" ht="20.25" customHeight="1">
      <c r="A6" s="40" t="s">
        <v>49</v>
      </c>
      <c r="B6" s="94"/>
      <c r="C6" s="94"/>
      <c r="D6" s="94"/>
      <c r="E6" s="94"/>
      <c r="F6" s="97" t="s">
        <v>50</v>
      </c>
      <c r="G6" s="97">
        <f>SUM(G7:G14)</f>
        <v>10467600.559999999</v>
      </c>
      <c r="H6" s="97">
        <f>SUM(H7:H14)</f>
        <v>16578182.85</v>
      </c>
      <c r="I6" s="97">
        <f>SUM(I7:I14)</f>
        <v>10833784.85</v>
      </c>
      <c r="J6" s="97">
        <f>SUM(J7:J14)</f>
        <v>10833784.85</v>
      </c>
    </row>
    <row r="7" spans="1:10" ht="20.25" customHeight="1">
      <c r="A7" s="14"/>
      <c r="B7" s="81"/>
      <c r="C7" s="81"/>
      <c r="D7" s="81"/>
      <c r="E7" s="81"/>
      <c r="F7" s="100" t="s">
        <v>569</v>
      </c>
      <c r="G7" s="82"/>
      <c r="H7" s="82"/>
      <c r="I7" s="82"/>
      <c r="J7" s="82"/>
    </row>
    <row r="8" spans="1:10" ht="20.25" customHeight="1">
      <c r="A8" s="41"/>
      <c r="B8" s="81"/>
      <c r="C8" s="81"/>
      <c r="D8" s="81"/>
      <c r="E8" s="81"/>
      <c r="F8" s="100" t="s">
        <v>20</v>
      </c>
      <c r="G8" s="82"/>
      <c r="H8" s="82">
        <v>39600</v>
      </c>
      <c r="I8" s="82">
        <v>39600</v>
      </c>
      <c r="J8" s="82">
        <v>39600</v>
      </c>
    </row>
    <row r="9" spans="1:10" ht="20.25" customHeight="1">
      <c r="A9" s="41"/>
      <c r="B9" s="81"/>
      <c r="C9" s="81"/>
      <c r="D9" s="81"/>
      <c r="E9" s="81"/>
      <c r="F9" s="100" t="s">
        <v>26</v>
      </c>
      <c r="G9" s="82">
        <v>4619086</v>
      </c>
      <c r="H9" s="82">
        <v>5098189</v>
      </c>
      <c r="I9" s="82">
        <v>5098189</v>
      </c>
      <c r="J9" s="82">
        <v>5098189</v>
      </c>
    </row>
    <row r="10" spans="1:10" ht="20.25" customHeight="1">
      <c r="A10" s="41"/>
      <c r="B10" s="81"/>
      <c r="C10" s="81"/>
      <c r="D10" s="81"/>
      <c r="E10" s="81"/>
      <c r="F10" s="100" t="s">
        <v>28</v>
      </c>
      <c r="G10" s="82">
        <v>78650</v>
      </c>
      <c r="H10" s="82">
        <v>5118650</v>
      </c>
      <c r="I10" s="82">
        <v>65252</v>
      </c>
      <c r="J10" s="82">
        <v>65252</v>
      </c>
    </row>
    <row r="11" spans="1:10" ht="20.25" customHeight="1">
      <c r="A11" s="41"/>
      <c r="B11" s="81"/>
      <c r="C11" s="81"/>
      <c r="D11" s="81"/>
      <c r="E11" s="81"/>
      <c r="F11" s="100" t="s">
        <v>42</v>
      </c>
      <c r="G11" s="82">
        <v>5769864.5599999996</v>
      </c>
      <c r="H11" s="82">
        <v>6321743.8499999996</v>
      </c>
      <c r="I11" s="82">
        <v>5630743.8499999996</v>
      </c>
      <c r="J11" s="82">
        <v>5630743.8499999996</v>
      </c>
    </row>
    <row r="12" spans="1:10" ht="20.25" customHeight="1">
      <c r="A12" s="41"/>
      <c r="B12" s="81"/>
      <c r="C12" s="81"/>
      <c r="D12" s="81"/>
      <c r="E12" s="81"/>
      <c r="F12" s="100" t="s">
        <v>44</v>
      </c>
      <c r="G12" s="82"/>
      <c r="H12" s="82"/>
      <c r="I12" s="82"/>
      <c r="J12" s="82"/>
    </row>
    <row r="13" spans="1:10" ht="20.25" customHeight="1">
      <c r="A13" s="41"/>
      <c r="B13" s="81"/>
      <c r="C13" s="81"/>
      <c r="D13" s="81"/>
      <c r="E13" s="81"/>
      <c r="F13" s="100" t="s">
        <v>65</v>
      </c>
      <c r="G13" s="82"/>
      <c r="H13" s="82"/>
      <c r="I13" s="82"/>
      <c r="J13" s="82"/>
    </row>
    <row r="14" spans="1:10" ht="20.25" customHeight="1">
      <c r="A14" s="41"/>
      <c r="B14" s="81"/>
      <c r="C14" s="81"/>
      <c r="D14" s="81"/>
      <c r="E14" s="81"/>
      <c r="F14" s="100" t="s">
        <v>721</v>
      </c>
      <c r="G14" s="82"/>
      <c r="H14" s="82"/>
      <c r="I14" s="82"/>
      <c r="J14" s="82"/>
    </row>
    <row r="15" spans="1:10" ht="20.25" customHeight="1">
      <c r="A15" s="24" t="s">
        <v>51</v>
      </c>
      <c r="B15" s="94">
        <f>B16+B18+B19</f>
        <v>10467600.559999999</v>
      </c>
      <c r="C15" s="94">
        <f>C16+C18+C19</f>
        <v>17767460.559999999</v>
      </c>
      <c r="D15" s="94">
        <f>D16+D18+D19</f>
        <v>17767460.559999999</v>
      </c>
      <c r="E15" s="94">
        <f>E16+E18+E19+E20</f>
        <v>17767460.559999999</v>
      </c>
      <c r="F15" s="132" t="s">
        <v>52</v>
      </c>
      <c r="G15" s="101">
        <f>G16+G18+G19+G20</f>
        <v>0</v>
      </c>
      <c r="H15" s="101">
        <f>H16+H18+H19+H20</f>
        <v>1189277.709999999</v>
      </c>
      <c r="I15" s="101">
        <f>I16+I18+I19+I20</f>
        <v>6933675.709999999</v>
      </c>
      <c r="J15" s="101">
        <f>J16+J18+J19+J20</f>
        <v>6933675.709999999</v>
      </c>
    </row>
    <row r="16" spans="1:10" ht="20.25" customHeight="1">
      <c r="A16" s="43" t="s">
        <v>53</v>
      </c>
      <c r="B16" s="81">
        <f>SUM(B17:B17)</f>
        <v>0</v>
      </c>
      <c r="C16" s="134">
        <v>7299860</v>
      </c>
      <c r="D16" s="134">
        <v>7299860</v>
      </c>
      <c r="E16" s="134">
        <v>7299860</v>
      </c>
      <c r="F16" s="103" t="s">
        <v>54</v>
      </c>
      <c r="G16" s="102">
        <f>G17</f>
        <v>0</v>
      </c>
      <c r="H16" s="102">
        <f>H17</f>
        <v>49391.75</v>
      </c>
      <c r="I16" s="102">
        <f>I17</f>
        <v>49391.75</v>
      </c>
      <c r="J16" s="102">
        <f>J17</f>
        <v>49391.75</v>
      </c>
    </row>
    <row r="17" spans="1:10" ht="20.25" customHeight="1">
      <c r="A17" s="14" t="s">
        <v>59</v>
      </c>
      <c r="B17" s="81"/>
      <c r="C17" s="134">
        <v>7299860</v>
      </c>
      <c r="D17" s="134">
        <v>7299860</v>
      </c>
      <c r="E17" s="134">
        <v>7299860</v>
      </c>
      <c r="F17" s="100" t="s">
        <v>56</v>
      </c>
      <c r="G17" s="102"/>
      <c r="H17" s="102">
        <v>49391.75</v>
      </c>
      <c r="I17" s="102">
        <v>49391.75</v>
      </c>
      <c r="J17" s="102">
        <v>49391.75</v>
      </c>
    </row>
    <row r="18" spans="1:10" ht="20.25" customHeight="1">
      <c r="A18" s="20" t="s">
        <v>61</v>
      </c>
      <c r="B18" s="81"/>
      <c r="C18" s="81"/>
      <c r="D18" s="81"/>
      <c r="E18" s="81"/>
      <c r="F18" s="103" t="s">
        <v>82</v>
      </c>
      <c r="G18" s="102"/>
      <c r="H18" s="102"/>
      <c r="I18" s="102"/>
      <c r="J18" s="102"/>
    </row>
    <row r="19" spans="1:10" ht="20.25" customHeight="1">
      <c r="A19" s="20" t="s">
        <v>872</v>
      </c>
      <c r="B19" s="134">
        <v>10467600.559999999</v>
      </c>
      <c r="C19" s="134">
        <v>10467600.559999999</v>
      </c>
      <c r="D19" s="135">
        <v>10467600.559999999</v>
      </c>
      <c r="E19" s="135">
        <v>10467600.559999999</v>
      </c>
      <c r="F19" s="103" t="s">
        <v>83</v>
      </c>
      <c r="G19" s="102"/>
      <c r="H19" s="102">
        <v>1139885.959999999</v>
      </c>
      <c r="I19" s="102">
        <v>1139885.959999999</v>
      </c>
      <c r="J19" s="102">
        <v>1139885.959999999</v>
      </c>
    </row>
    <row r="20" spans="1:10" ht="20.25" customHeight="1">
      <c r="A20" s="20" t="s">
        <v>724</v>
      </c>
      <c r="B20" s="133"/>
      <c r="C20" s="133"/>
      <c r="D20" s="133"/>
      <c r="E20" s="81"/>
      <c r="F20" s="103" t="s">
        <v>873</v>
      </c>
      <c r="G20" s="102"/>
      <c r="H20" s="102"/>
      <c r="I20" s="102">
        <v>5744398</v>
      </c>
      <c r="J20" s="102">
        <v>5744398</v>
      </c>
    </row>
    <row r="21" spans="1:10" ht="20.25" customHeight="1"/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3" firstPageNumber="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Zeros="0" zoomScaleNormal="100" workbookViewId="0">
      <selection activeCell="F3" sqref="F3:J3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18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9.5" style="1" customWidth="1"/>
    <col min="11" max="15" width="9" style="1" customWidth="1"/>
    <col min="16" max="228" width="9" style="1"/>
    <col min="229" max="229" width="25.5" style="1" customWidth="1"/>
    <col min="230" max="230" width="8.5" style="1" bestFit="1" customWidth="1"/>
    <col min="231" max="231" width="9.5" style="1" bestFit="1" customWidth="1"/>
    <col min="232" max="232" width="6.75" style="1" bestFit="1" customWidth="1"/>
    <col min="233" max="233" width="22.25" style="1" bestFit="1" customWidth="1"/>
    <col min="234" max="235" width="9.5" style="1" bestFit="1" customWidth="1"/>
    <col min="236" max="236" width="7.375" style="1" bestFit="1" customWidth="1"/>
    <col min="237" max="237" width="12.625" style="1" bestFit="1" customWidth="1"/>
    <col min="238" max="484" width="9" style="1"/>
    <col min="485" max="485" width="25.5" style="1" customWidth="1"/>
    <col min="486" max="486" width="8.5" style="1" bestFit="1" customWidth="1"/>
    <col min="487" max="487" width="9.5" style="1" bestFit="1" customWidth="1"/>
    <col min="488" max="488" width="6.75" style="1" bestFit="1" customWidth="1"/>
    <col min="489" max="489" width="22.25" style="1" bestFit="1" customWidth="1"/>
    <col min="490" max="491" width="9.5" style="1" bestFit="1" customWidth="1"/>
    <col min="492" max="492" width="7.375" style="1" bestFit="1" customWidth="1"/>
    <col min="493" max="493" width="12.625" style="1" bestFit="1" customWidth="1"/>
    <col min="494" max="740" width="9" style="1"/>
    <col min="741" max="741" width="25.5" style="1" customWidth="1"/>
    <col min="742" max="742" width="8.5" style="1" bestFit="1" customWidth="1"/>
    <col min="743" max="743" width="9.5" style="1" bestFit="1" customWidth="1"/>
    <col min="744" max="744" width="6.75" style="1" bestFit="1" customWidth="1"/>
    <col min="745" max="745" width="22.25" style="1" bestFit="1" customWidth="1"/>
    <col min="746" max="747" width="9.5" style="1" bestFit="1" customWidth="1"/>
    <col min="748" max="748" width="7.375" style="1" bestFit="1" customWidth="1"/>
    <col min="749" max="749" width="12.625" style="1" bestFit="1" customWidth="1"/>
    <col min="750" max="996" width="9" style="1"/>
    <col min="997" max="997" width="25.5" style="1" customWidth="1"/>
    <col min="998" max="998" width="8.5" style="1" bestFit="1" customWidth="1"/>
    <col min="999" max="999" width="9.5" style="1" bestFit="1" customWidth="1"/>
    <col min="1000" max="1000" width="6.75" style="1" bestFit="1" customWidth="1"/>
    <col min="1001" max="1001" width="22.25" style="1" bestFit="1" customWidth="1"/>
    <col min="1002" max="1003" width="9.5" style="1" bestFit="1" customWidth="1"/>
    <col min="1004" max="1004" width="7.375" style="1" bestFit="1" customWidth="1"/>
    <col min="1005" max="1005" width="12.625" style="1" bestFit="1" customWidth="1"/>
    <col min="1006" max="1252" width="9" style="1"/>
    <col min="1253" max="1253" width="25.5" style="1" customWidth="1"/>
    <col min="1254" max="1254" width="8.5" style="1" bestFit="1" customWidth="1"/>
    <col min="1255" max="1255" width="9.5" style="1" bestFit="1" customWidth="1"/>
    <col min="1256" max="1256" width="6.75" style="1" bestFit="1" customWidth="1"/>
    <col min="1257" max="1257" width="22.25" style="1" bestFit="1" customWidth="1"/>
    <col min="1258" max="1259" width="9.5" style="1" bestFit="1" customWidth="1"/>
    <col min="1260" max="1260" width="7.375" style="1" bestFit="1" customWidth="1"/>
    <col min="1261" max="1261" width="12.625" style="1" bestFit="1" customWidth="1"/>
    <col min="1262" max="1508" width="9" style="1"/>
    <col min="1509" max="1509" width="25.5" style="1" customWidth="1"/>
    <col min="1510" max="1510" width="8.5" style="1" bestFit="1" customWidth="1"/>
    <col min="1511" max="1511" width="9.5" style="1" bestFit="1" customWidth="1"/>
    <col min="1512" max="1512" width="6.75" style="1" bestFit="1" customWidth="1"/>
    <col min="1513" max="1513" width="22.25" style="1" bestFit="1" customWidth="1"/>
    <col min="1514" max="1515" width="9.5" style="1" bestFit="1" customWidth="1"/>
    <col min="1516" max="1516" width="7.375" style="1" bestFit="1" customWidth="1"/>
    <col min="1517" max="1517" width="12.625" style="1" bestFit="1" customWidth="1"/>
    <col min="1518" max="1764" width="9" style="1"/>
    <col min="1765" max="1765" width="25.5" style="1" customWidth="1"/>
    <col min="1766" max="1766" width="8.5" style="1" bestFit="1" customWidth="1"/>
    <col min="1767" max="1767" width="9.5" style="1" bestFit="1" customWidth="1"/>
    <col min="1768" max="1768" width="6.75" style="1" bestFit="1" customWidth="1"/>
    <col min="1769" max="1769" width="22.25" style="1" bestFit="1" customWidth="1"/>
    <col min="1770" max="1771" width="9.5" style="1" bestFit="1" customWidth="1"/>
    <col min="1772" max="1772" width="7.375" style="1" bestFit="1" customWidth="1"/>
    <col min="1773" max="1773" width="12.625" style="1" bestFit="1" customWidth="1"/>
    <col min="1774" max="2020" width="9" style="1"/>
    <col min="2021" max="2021" width="25.5" style="1" customWidth="1"/>
    <col min="2022" max="2022" width="8.5" style="1" bestFit="1" customWidth="1"/>
    <col min="2023" max="2023" width="9.5" style="1" bestFit="1" customWidth="1"/>
    <col min="2024" max="2024" width="6.75" style="1" bestFit="1" customWidth="1"/>
    <col min="2025" max="2025" width="22.25" style="1" bestFit="1" customWidth="1"/>
    <col min="2026" max="2027" width="9.5" style="1" bestFit="1" customWidth="1"/>
    <col min="2028" max="2028" width="7.375" style="1" bestFit="1" customWidth="1"/>
    <col min="2029" max="2029" width="12.625" style="1" bestFit="1" customWidth="1"/>
    <col min="2030" max="2276" width="9" style="1"/>
    <col min="2277" max="2277" width="25.5" style="1" customWidth="1"/>
    <col min="2278" max="2278" width="8.5" style="1" bestFit="1" customWidth="1"/>
    <col min="2279" max="2279" width="9.5" style="1" bestFit="1" customWidth="1"/>
    <col min="2280" max="2280" width="6.75" style="1" bestFit="1" customWidth="1"/>
    <col min="2281" max="2281" width="22.25" style="1" bestFit="1" customWidth="1"/>
    <col min="2282" max="2283" width="9.5" style="1" bestFit="1" customWidth="1"/>
    <col min="2284" max="2284" width="7.375" style="1" bestFit="1" customWidth="1"/>
    <col min="2285" max="2285" width="12.625" style="1" bestFit="1" customWidth="1"/>
    <col min="2286" max="2532" width="9" style="1"/>
    <col min="2533" max="2533" width="25.5" style="1" customWidth="1"/>
    <col min="2534" max="2534" width="8.5" style="1" bestFit="1" customWidth="1"/>
    <col min="2535" max="2535" width="9.5" style="1" bestFit="1" customWidth="1"/>
    <col min="2536" max="2536" width="6.75" style="1" bestFit="1" customWidth="1"/>
    <col min="2537" max="2537" width="22.25" style="1" bestFit="1" customWidth="1"/>
    <col min="2538" max="2539" width="9.5" style="1" bestFit="1" customWidth="1"/>
    <col min="2540" max="2540" width="7.375" style="1" bestFit="1" customWidth="1"/>
    <col min="2541" max="2541" width="12.625" style="1" bestFit="1" customWidth="1"/>
    <col min="2542" max="2788" width="9" style="1"/>
    <col min="2789" max="2789" width="25.5" style="1" customWidth="1"/>
    <col min="2790" max="2790" width="8.5" style="1" bestFit="1" customWidth="1"/>
    <col min="2791" max="2791" width="9.5" style="1" bestFit="1" customWidth="1"/>
    <col min="2792" max="2792" width="6.75" style="1" bestFit="1" customWidth="1"/>
    <col min="2793" max="2793" width="22.25" style="1" bestFit="1" customWidth="1"/>
    <col min="2794" max="2795" width="9.5" style="1" bestFit="1" customWidth="1"/>
    <col min="2796" max="2796" width="7.375" style="1" bestFit="1" customWidth="1"/>
    <col min="2797" max="2797" width="12.625" style="1" bestFit="1" customWidth="1"/>
    <col min="2798" max="3044" width="9" style="1"/>
    <col min="3045" max="3045" width="25.5" style="1" customWidth="1"/>
    <col min="3046" max="3046" width="8.5" style="1" bestFit="1" customWidth="1"/>
    <col min="3047" max="3047" width="9.5" style="1" bestFit="1" customWidth="1"/>
    <col min="3048" max="3048" width="6.75" style="1" bestFit="1" customWidth="1"/>
    <col min="3049" max="3049" width="22.25" style="1" bestFit="1" customWidth="1"/>
    <col min="3050" max="3051" width="9.5" style="1" bestFit="1" customWidth="1"/>
    <col min="3052" max="3052" width="7.375" style="1" bestFit="1" customWidth="1"/>
    <col min="3053" max="3053" width="12.625" style="1" bestFit="1" customWidth="1"/>
    <col min="3054" max="3300" width="9" style="1"/>
    <col min="3301" max="3301" width="25.5" style="1" customWidth="1"/>
    <col min="3302" max="3302" width="8.5" style="1" bestFit="1" customWidth="1"/>
    <col min="3303" max="3303" width="9.5" style="1" bestFit="1" customWidth="1"/>
    <col min="3304" max="3304" width="6.75" style="1" bestFit="1" customWidth="1"/>
    <col min="3305" max="3305" width="22.25" style="1" bestFit="1" customWidth="1"/>
    <col min="3306" max="3307" width="9.5" style="1" bestFit="1" customWidth="1"/>
    <col min="3308" max="3308" width="7.375" style="1" bestFit="1" customWidth="1"/>
    <col min="3309" max="3309" width="12.625" style="1" bestFit="1" customWidth="1"/>
    <col min="3310" max="3556" width="9" style="1"/>
    <col min="3557" max="3557" width="25.5" style="1" customWidth="1"/>
    <col min="3558" max="3558" width="8.5" style="1" bestFit="1" customWidth="1"/>
    <col min="3559" max="3559" width="9.5" style="1" bestFit="1" customWidth="1"/>
    <col min="3560" max="3560" width="6.75" style="1" bestFit="1" customWidth="1"/>
    <col min="3561" max="3561" width="22.25" style="1" bestFit="1" customWidth="1"/>
    <col min="3562" max="3563" width="9.5" style="1" bestFit="1" customWidth="1"/>
    <col min="3564" max="3564" width="7.375" style="1" bestFit="1" customWidth="1"/>
    <col min="3565" max="3565" width="12.625" style="1" bestFit="1" customWidth="1"/>
    <col min="3566" max="3812" width="9" style="1"/>
    <col min="3813" max="3813" width="25.5" style="1" customWidth="1"/>
    <col min="3814" max="3814" width="8.5" style="1" bestFit="1" customWidth="1"/>
    <col min="3815" max="3815" width="9.5" style="1" bestFit="1" customWidth="1"/>
    <col min="3816" max="3816" width="6.75" style="1" bestFit="1" customWidth="1"/>
    <col min="3817" max="3817" width="22.25" style="1" bestFit="1" customWidth="1"/>
    <col min="3818" max="3819" width="9.5" style="1" bestFit="1" customWidth="1"/>
    <col min="3820" max="3820" width="7.375" style="1" bestFit="1" customWidth="1"/>
    <col min="3821" max="3821" width="12.625" style="1" bestFit="1" customWidth="1"/>
    <col min="3822" max="4068" width="9" style="1"/>
    <col min="4069" max="4069" width="25.5" style="1" customWidth="1"/>
    <col min="4070" max="4070" width="8.5" style="1" bestFit="1" customWidth="1"/>
    <col min="4071" max="4071" width="9.5" style="1" bestFit="1" customWidth="1"/>
    <col min="4072" max="4072" width="6.75" style="1" bestFit="1" customWidth="1"/>
    <col min="4073" max="4073" width="22.25" style="1" bestFit="1" customWidth="1"/>
    <col min="4074" max="4075" width="9.5" style="1" bestFit="1" customWidth="1"/>
    <col min="4076" max="4076" width="7.375" style="1" bestFit="1" customWidth="1"/>
    <col min="4077" max="4077" width="12.625" style="1" bestFit="1" customWidth="1"/>
    <col min="4078" max="4324" width="9" style="1"/>
    <col min="4325" max="4325" width="25.5" style="1" customWidth="1"/>
    <col min="4326" max="4326" width="8.5" style="1" bestFit="1" customWidth="1"/>
    <col min="4327" max="4327" width="9.5" style="1" bestFit="1" customWidth="1"/>
    <col min="4328" max="4328" width="6.75" style="1" bestFit="1" customWidth="1"/>
    <col min="4329" max="4329" width="22.25" style="1" bestFit="1" customWidth="1"/>
    <col min="4330" max="4331" width="9.5" style="1" bestFit="1" customWidth="1"/>
    <col min="4332" max="4332" width="7.375" style="1" bestFit="1" customWidth="1"/>
    <col min="4333" max="4333" width="12.625" style="1" bestFit="1" customWidth="1"/>
    <col min="4334" max="4580" width="9" style="1"/>
    <col min="4581" max="4581" width="25.5" style="1" customWidth="1"/>
    <col min="4582" max="4582" width="8.5" style="1" bestFit="1" customWidth="1"/>
    <col min="4583" max="4583" width="9.5" style="1" bestFit="1" customWidth="1"/>
    <col min="4584" max="4584" width="6.75" style="1" bestFit="1" customWidth="1"/>
    <col min="4585" max="4585" width="22.25" style="1" bestFit="1" customWidth="1"/>
    <col min="4586" max="4587" width="9.5" style="1" bestFit="1" customWidth="1"/>
    <col min="4588" max="4588" width="7.375" style="1" bestFit="1" customWidth="1"/>
    <col min="4589" max="4589" width="12.625" style="1" bestFit="1" customWidth="1"/>
    <col min="4590" max="4836" width="9" style="1"/>
    <col min="4837" max="4837" width="25.5" style="1" customWidth="1"/>
    <col min="4838" max="4838" width="8.5" style="1" bestFit="1" customWidth="1"/>
    <col min="4839" max="4839" width="9.5" style="1" bestFit="1" customWidth="1"/>
    <col min="4840" max="4840" width="6.75" style="1" bestFit="1" customWidth="1"/>
    <col min="4841" max="4841" width="22.25" style="1" bestFit="1" customWidth="1"/>
    <col min="4842" max="4843" width="9.5" style="1" bestFit="1" customWidth="1"/>
    <col min="4844" max="4844" width="7.375" style="1" bestFit="1" customWidth="1"/>
    <col min="4845" max="4845" width="12.625" style="1" bestFit="1" customWidth="1"/>
    <col min="4846" max="5092" width="9" style="1"/>
    <col min="5093" max="5093" width="25.5" style="1" customWidth="1"/>
    <col min="5094" max="5094" width="8.5" style="1" bestFit="1" customWidth="1"/>
    <col min="5095" max="5095" width="9.5" style="1" bestFit="1" customWidth="1"/>
    <col min="5096" max="5096" width="6.75" style="1" bestFit="1" customWidth="1"/>
    <col min="5097" max="5097" width="22.25" style="1" bestFit="1" customWidth="1"/>
    <col min="5098" max="5099" width="9.5" style="1" bestFit="1" customWidth="1"/>
    <col min="5100" max="5100" width="7.375" style="1" bestFit="1" customWidth="1"/>
    <col min="5101" max="5101" width="12.625" style="1" bestFit="1" customWidth="1"/>
    <col min="5102" max="5348" width="9" style="1"/>
    <col min="5349" max="5349" width="25.5" style="1" customWidth="1"/>
    <col min="5350" max="5350" width="8.5" style="1" bestFit="1" customWidth="1"/>
    <col min="5351" max="5351" width="9.5" style="1" bestFit="1" customWidth="1"/>
    <col min="5352" max="5352" width="6.75" style="1" bestFit="1" customWidth="1"/>
    <col min="5353" max="5353" width="22.25" style="1" bestFit="1" customWidth="1"/>
    <col min="5354" max="5355" width="9.5" style="1" bestFit="1" customWidth="1"/>
    <col min="5356" max="5356" width="7.375" style="1" bestFit="1" customWidth="1"/>
    <col min="5357" max="5357" width="12.625" style="1" bestFit="1" customWidth="1"/>
    <col min="5358" max="5604" width="9" style="1"/>
    <col min="5605" max="5605" width="25.5" style="1" customWidth="1"/>
    <col min="5606" max="5606" width="8.5" style="1" bestFit="1" customWidth="1"/>
    <col min="5607" max="5607" width="9.5" style="1" bestFit="1" customWidth="1"/>
    <col min="5608" max="5608" width="6.75" style="1" bestFit="1" customWidth="1"/>
    <col min="5609" max="5609" width="22.25" style="1" bestFit="1" customWidth="1"/>
    <col min="5610" max="5611" width="9.5" style="1" bestFit="1" customWidth="1"/>
    <col min="5612" max="5612" width="7.375" style="1" bestFit="1" customWidth="1"/>
    <col min="5613" max="5613" width="12.625" style="1" bestFit="1" customWidth="1"/>
    <col min="5614" max="5860" width="9" style="1"/>
    <col min="5861" max="5861" width="25.5" style="1" customWidth="1"/>
    <col min="5862" max="5862" width="8.5" style="1" bestFit="1" customWidth="1"/>
    <col min="5863" max="5863" width="9.5" style="1" bestFit="1" customWidth="1"/>
    <col min="5864" max="5864" width="6.75" style="1" bestFit="1" customWidth="1"/>
    <col min="5865" max="5865" width="22.25" style="1" bestFit="1" customWidth="1"/>
    <col min="5866" max="5867" width="9.5" style="1" bestFit="1" customWidth="1"/>
    <col min="5868" max="5868" width="7.375" style="1" bestFit="1" customWidth="1"/>
    <col min="5869" max="5869" width="12.625" style="1" bestFit="1" customWidth="1"/>
    <col min="5870" max="6116" width="9" style="1"/>
    <col min="6117" max="6117" width="25.5" style="1" customWidth="1"/>
    <col min="6118" max="6118" width="8.5" style="1" bestFit="1" customWidth="1"/>
    <col min="6119" max="6119" width="9.5" style="1" bestFit="1" customWidth="1"/>
    <col min="6120" max="6120" width="6.75" style="1" bestFit="1" customWidth="1"/>
    <col min="6121" max="6121" width="22.25" style="1" bestFit="1" customWidth="1"/>
    <col min="6122" max="6123" width="9.5" style="1" bestFit="1" customWidth="1"/>
    <col min="6124" max="6124" width="7.375" style="1" bestFit="1" customWidth="1"/>
    <col min="6125" max="6125" width="12.625" style="1" bestFit="1" customWidth="1"/>
    <col min="6126" max="6372" width="9" style="1"/>
    <col min="6373" max="6373" width="25.5" style="1" customWidth="1"/>
    <col min="6374" max="6374" width="8.5" style="1" bestFit="1" customWidth="1"/>
    <col min="6375" max="6375" width="9.5" style="1" bestFit="1" customWidth="1"/>
    <col min="6376" max="6376" width="6.75" style="1" bestFit="1" customWidth="1"/>
    <col min="6377" max="6377" width="22.25" style="1" bestFit="1" customWidth="1"/>
    <col min="6378" max="6379" width="9.5" style="1" bestFit="1" customWidth="1"/>
    <col min="6380" max="6380" width="7.375" style="1" bestFit="1" customWidth="1"/>
    <col min="6381" max="6381" width="12.625" style="1" bestFit="1" customWidth="1"/>
    <col min="6382" max="6628" width="9" style="1"/>
    <col min="6629" max="6629" width="25.5" style="1" customWidth="1"/>
    <col min="6630" max="6630" width="8.5" style="1" bestFit="1" customWidth="1"/>
    <col min="6631" max="6631" width="9.5" style="1" bestFit="1" customWidth="1"/>
    <col min="6632" max="6632" width="6.75" style="1" bestFit="1" customWidth="1"/>
    <col min="6633" max="6633" width="22.25" style="1" bestFit="1" customWidth="1"/>
    <col min="6634" max="6635" width="9.5" style="1" bestFit="1" customWidth="1"/>
    <col min="6636" max="6636" width="7.375" style="1" bestFit="1" customWidth="1"/>
    <col min="6637" max="6637" width="12.625" style="1" bestFit="1" customWidth="1"/>
    <col min="6638" max="6884" width="9" style="1"/>
    <col min="6885" max="6885" width="25.5" style="1" customWidth="1"/>
    <col min="6886" max="6886" width="8.5" style="1" bestFit="1" customWidth="1"/>
    <col min="6887" max="6887" width="9.5" style="1" bestFit="1" customWidth="1"/>
    <col min="6888" max="6888" width="6.75" style="1" bestFit="1" customWidth="1"/>
    <col min="6889" max="6889" width="22.25" style="1" bestFit="1" customWidth="1"/>
    <col min="6890" max="6891" width="9.5" style="1" bestFit="1" customWidth="1"/>
    <col min="6892" max="6892" width="7.375" style="1" bestFit="1" customWidth="1"/>
    <col min="6893" max="6893" width="12.625" style="1" bestFit="1" customWidth="1"/>
    <col min="6894" max="7140" width="9" style="1"/>
    <col min="7141" max="7141" width="25.5" style="1" customWidth="1"/>
    <col min="7142" max="7142" width="8.5" style="1" bestFit="1" customWidth="1"/>
    <col min="7143" max="7143" width="9.5" style="1" bestFit="1" customWidth="1"/>
    <col min="7144" max="7144" width="6.75" style="1" bestFit="1" customWidth="1"/>
    <col min="7145" max="7145" width="22.25" style="1" bestFit="1" customWidth="1"/>
    <col min="7146" max="7147" width="9.5" style="1" bestFit="1" customWidth="1"/>
    <col min="7148" max="7148" width="7.375" style="1" bestFit="1" customWidth="1"/>
    <col min="7149" max="7149" width="12.625" style="1" bestFit="1" customWidth="1"/>
    <col min="7150" max="7396" width="9" style="1"/>
    <col min="7397" max="7397" width="25.5" style="1" customWidth="1"/>
    <col min="7398" max="7398" width="8.5" style="1" bestFit="1" customWidth="1"/>
    <col min="7399" max="7399" width="9.5" style="1" bestFit="1" customWidth="1"/>
    <col min="7400" max="7400" width="6.75" style="1" bestFit="1" customWidth="1"/>
    <col min="7401" max="7401" width="22.25" style="1" bestFit="1" customWidth="1"/>
    <col min="7402" max="7403" width="9.5" style="1" bestFit="1" customWidth="1"/>
    <col min="7404" max="7404" width="7.375" style="1" bestFit="1" customWidth="1"/>
    <col min="7405" max="7405" width="12.625" style="1" bestFit="1" customWidth="1"/>
    <col min="7406" max="7652" width="9" style="1"/>
    <col min="7653" max="7653" width="25.5" style="1" customWidth="1"/>
    <col min="7654" max="7654" width="8.5" style="1" bestFit="1" customWidth="1"/>
    <col min="7655" max="7655" width="9.5" style="1" bestFit="1" customWidth="1"/>
    <col min="7656" max="7656" width="6.75" style="1" bestFit="1" customWidth="1"/>
    <col min="7657" max="7657" width="22.25" style="1" bestFit="1" customWidth="1"/>
    <col min="7658" max="7659" width="9.5" style="1" bestFit="1" customWidth="1"/>
    <col min="7660" max="7660" width="7.375" style="1" bestFit="1" customWidth="1"/>
    <col min="7661" max="7661" width="12.625" style="1" bestFit="1" customWidth="1"/>
    <col min="7662" max="7908" width="9" style="1"/>
    <col min="7909" max="7909" width="25.5" style="1" customWidth="1"/>
    <col min="7910" max="7910" width="8.5" style="1" bestFit="1" customWidth="1"/>
    <col min="7911" max="7911" width="9.5" style="1" bestFit="1" customWidth="1"/>
    <col min="7912" max="7912" width="6.75" style="1" bestFit="1" customWidth="1"/>
    <col min="7913" max="7913" width="22.25" style="1" bestFit="1" customWidth="1"/>
    <col min="7914" max="7915" width="9.5" style="1" bestFit="1" customWidth="1"/>
    <col min="7916" max="7916" width="7.375" style="1" bestFit="1" customWidth="1"/>
    <col min="7917" max="7917" width="12.625" style="1" bestFit="1" customWidth="1"/>
    <col min="7918" max="8164" width="9" style="1"/>
    <col min="8165" max="8165" width="25.5" style="1" customWidth="1"/>
    <col min="8166" max="8166" width="8.5" style="1" bestFit="1" customWidth="1"/>
    <col min="8167" max="8167" width="9.5" style="1" bestFit="1" customWidth="1"/>
    <col min="8168" max="8168" width="6.75" style="1" bestFit="1" customWidth="1"/>
    <col min="8169" max="8169" width="22.25" style="1" bestFit="1" customWidth="1"/>
    <col min="8170" max="8171" width="9.5" style="1" bestFit="1" customWidth="1"/>
    <col min="8172" max="8172" width="7.375" style="1" bestFit="1" customWidth="1"/>
    <col min="8173" max="8173" width="12.625" style="1" bestFit="1" customWidth="1"/>
    <col min="8174" max="8420" width="9" style="1"/>
    <col min="8421" max="8421" width="25.5" style="1" customWidth="1"/>
    <col min="8422" max="8422" width="8.5" style="1" bestFit="1" customWidth="1"/>
    <col min="8423" max="8423" width="9.5" style="1" bestFit="1" customWidth="1"/>
    <col min="8424" max="8424" width="6.75" style="1" bestFit="1" customWidth="1"/>
    <col min="8425" max="8425" width="22.25" style="1" bestFit="1" customWidth="1"/>
    <col min="8426" max="8427" width="9.5" style="1" bestFit="1" customWidth="1"/>
    <col min="8428" max="8428" width="7.375" style="1" bestFit="1" customWidth="1"/>
    <col min="8429" max="8429" width="12.625" style="1" bestFit="1" customWidth="1"/>
    <col min="8430" max="8676" width="9" style="1"/>
    <col min="8677" max="8677" width="25.5" style="1" customWidth="1"/>
    <col min="8678" max="8678" width="8.5" style="1" bestFit="1" customWidth="1"/>
    <col min="8679" max="8679" width="9.5" style="1" bestFit="1" customWidth="1"/>
    <col min="8680" max="8680" width="6.75" style="1" bestFit="1" customWidth="1"/>
    <col min="8681" max="8681" width="22.25" style="1" bestFit="1" customWidth="1"/>
    <col min="8682" max="8683" width="9.5" style="1" bestFit="1" customWidth="1"/>
    <col min="8684" max="8684" width="7.375" style="1" bestFit="1" customWidth="1"/>
    <col min="8685" max="8685" width="12.625" style="1" bestFit="1" customWidth="1"/>
    <col min="8686" max="8932" width="9" style="1"/>
    <col min="8933" max="8933" width="25.5" style="1" customWidth="1"/>
    <col min="8934" max="8934" width="8.5" style="1" bestFit="1" customWidth="1"/>
    <col min="8935" max="8935" width="9.5" style="1" bestFit="1" customWidth="1"/>
    <col min="8936" max="8936" width="6.75" style="1" bestFit="1" customWidth="1"/>
    <col min="8937" max="8937" width="22.25" style="1" bestFit="1" customWidth="1"/>
    <col min="8938" max="8939" width="9.5" style="1" bestFit="1" customWidth="1"/>
    <col min="8940" max="8940" width="7.375" style="1" bestFit="1" customWidth="1"/>
    <col min="8941" max="8941" width="12.625" style="1" bestFit="1" customWidth="1"/>
    <col min="8942" max="9188" width="9" style="1"/>
    <col min="9189" max="9189" width="25.5" style="1" customWidth="1"/>
    <col min="9190" max="9190" width="8.5" style="1" bestFit="1" customWidth="1"/>
    <col min="9191" max="9191" width="9.5" style="1" bestFit="1" customWidth="1"/>
    <col min="9192" max="9192" width="6.75" style="1" bestFit="1" customWidth="1"/>
    <col min="9193" max="9193" width="22.25" style="1" bestFit="1" customWidth="1"/>
    <col min="9194" max="9195" width="9.5" style="1" bestFit="1" customWidth="1"/>
    <col min="9196" max="9196" width="7.375" style="1" bestFit="1" customWidth="1"/>
    <col min="9197" max="9197" width="12.625" style="1" bestFit="1" customWidth="1"/>
    <col min="9198" max="9444" width="9" style="1"/>
    <col min="9445" max="9445" width="25.5" style="1" customWidth="1"/>
    <col min="9446" max="9446" width="8.5" style="1" bestFit="1" customWidth="1"/>
    <col min="9447" max="9447" width="9.5" style="1" bestFit="1" customWidth="1"/>
    <col min="9448" max="9448" width="6.75" style="1" bestFit="1" customWidth="1"/>
    <col min="9449" max="9449" width="22.25" style="1" bestFit="1" customWidth="1"/>
    <col min="9450" max="9451" width="9.5" style="1" bestFit="1" customWidth="1"/>
    <col min="9452" max="9452" width="7.375" style="1" bestFit="1" customWidth="1"/>
    <col min="9453" max="9453" width="12.625" style="1" bestFit="1" customWidth="1"/>
    <col min="9454" max="9700" width="9" style="1"/>
    <col min="9701" max="9701" width="25.5" style="1" customWidth="1"/>
    <col min="9702" max="9702" width="8.5" style="1" bestFit="1" customWidth="1"/>
    <col min="9703" max="9703" width="9.5" style="1" bestFit="1" customWidth="1"/>
    <col min="9704" max="9704" width="6.75" style="1" bestFit="1" customWidth="1"/>
    <col min="9705" max="9705" width="22.25" style="1" bestFit="1" customWidth="1"/>
    <col min="9706" max="9707" width="9.5" style="1" bestFit="1" customWidth="1"/>
    <col min="9708" max="9708" width="7.375" style="1" bestFit="1" customWidth="1"/>
    <col min="9709" max="9709" width="12.625" style="1" bestFit="1" customWidth="1"/>
    <col min="9710" max="9956" width="9" style="1"/>
    <col min="9957" max="9957" width="25.5" style="1" customWidth="1"/>
    <col min="9958" max="9958" width="8.5" style="1" bestFit="1" customWidth="1"/>
    <col min="9959" max="9959" width="9.5" style="1" bestFit="1" customWidth="1"/>
    <col min="9960" max="9960" width="6.75" style="1" bestFit="1" customWidth="1"/>
    <col min="9961" max="9961" width="22.25" style="1" bestFit="1" customWidth="1"/>
    <col min="9962" max="9963" width="9.5" style="1" bestFit="1" customWidth="1"/>
    <col min="9964" max="9964" width="7.375" style="1" bestFit="1" customWidth="1"/>
    <col min="9965" max="9965" width="12.625" style="1" bestFit="1" customWidth="1"/>
    <col min="9966" max="10212" width="9" style="1"/>
    <col min="10213" max="10213" width="25.5" style="1" customWidth="1"/>
    <col min="10214" max="10214" width="8.5" style="1" bestFit="1" customWidth="1"/>
    <col min="10215" max="10215" width="9.5" style="1" bestFit="1" customWidth="1"/>
    <col min="10216" max="10216" width="6.75" style="1" bestFit="1" customWidth="1"/>
    <col min="10217" max="10217" width="22.25" style="1" bestFit="1" customWidth="1"/>
    <col min="10218" max="10219" width="9.5" style="1" bestFit="1" customWidth="1"/>
    <col min="10220" max="10220" width="7.375" style="1" bestFit="1" customWidth="1"/>
    <col min="10221" max="10221" width="12.625" style="1" bestFit="1" customWidth="1"/>
    <col min="10222" max="10468" width="9" style="1"/>
    <col min="10469" max="10469" width="25.5" style="1" customWidth="1"/>
    <col min="10470" max="10470" width="8.5" style="1" bestFit="1" customWidth="1"/>
    <col min="10471" max="10471" width="9.5" style="1" bestFit="1" customWidth="1"/>
    <col min="10472" max="10472" width="6.75" style="1" bestFit="1" customWidth="1"/>
    <col min="10473" max="10473" width="22.25" style="1" bestFit="1" customWidth="1"/>
    <col min="10474" max="10475" width="9.5" style="1" bestFit="1" customWidth="1"/>
    <col min="10476" max="10476" width="7.375" style="1" bestFit="1" customWidth="1"/>
    <col min="10477" max="10477" width="12.625" style="1" bestFit="1" customWidth="1"/>
    <col min="10478" max="10724" width="9" style="1"/>
    <col min="10725" max="10725" width="25.5" style="1" customWidth="1"/>
    <col min="10726" max="10726" width="8.5" style="1" bestFit="1" customWidth="1"/>
    <col min="10727" max="10727" width="9.5" style="1" bestFit="1" customWidth="1"/>
    <col min="10728" max="10728" width="6.75" style="1" bestFit="1" customWidth="1"/>
    <col min="10729" max="10729" width="22.25" style="1" bestFit="1" customWidth="1"/>
    <col min="10730" max="10731" width="9.5" style="1" bestFit="1" customWidth="1"/>
    <col min="10732" max="10732" width="7.375" style="1" bestFit="1" customWidth="1"/>
    <col min="10733" max="10733" width="12.625" style="1" bestFit="1" customWidth="1"/>
    <col min="10734" max="10980" width="9" style="1"/>
    <col min="10981" max="10981" width="25.5" style="1" customWidth="1"/>
    <col min="10982" max="10982" width="8.5" style="1" bestFit="1" customWidth="1"/>
    <col min="10983" max="10983" width="9.5" style="1" bestFit="1" customWidth="1"/>
    <col min="10984" max="10984" width="6.75" style="1" bestFit="1" customWidth="1"/>
    <col min="10985" max="10985" width="22.25" style="1" bestFit="1" customWidth="1"/>
    <col min="10986" max="10987" width="9.5" style="1" bestFit="1" customWidth="1"/>
    <col min="10988" max="10988" width="7.375" style="1" bestFit="1" customWidth="1"/>
    <col min="10989" max="10989" width="12.625" style="1" bestFit="1" customWidth="1"/>
    <col min="10990" max="11236" width="9" style="1"/>
    <col min="11237" max="11237" width="25.5" style="1" customWidth="1"/>
    <col min="11238" max="11238" width="8.5" style="1" bestFit="1" customWidth="1"/>
    <col min="11239" max="11239" width="9.5" style="1" bestFit="1" customWidth="1"/>
    <col min="11240" max="11240" width="6.75" style="1" bestFit="1" customWidth="1"/>
    <col min="11241" max="11241" width="22.25" style="1" bestFit="1" customWidth="1"/>
    <col min="11242" max="11243" width="9.5" style="1" bestFit="1" customWidth="1"/>
    <col min="11244" max="11244" width="7.375" style="1" bestFit="1" customWidth="1"/>
    <col min="11245" max="11245" width="12.625" style="1" bestFit="1" customWidth="1"/>
    <col min="11246" max="11492" width="9" style="1"/>
    <col min="11493" max="11493" width="25.5" style="1" customWidth="1"/>
    <col min="11494" max="11494" width="8.5" style="1" bestFit="1" customWidth="1"/>
    <col min="11495" max="11495" width="9.5" style="1" bestFit="1" customWidth="1"/>
    <col min="11496" max="11496" width="6.75" style="1" bestFit="1" customWidth="1"/>
    <col min="11497" max="11497" width="22.25" style="1" bestFit="1" customWidth="1"/>
    <col min="11498" max="11499" width="9.5" style="1" bestFit="1" customWidth="1"/>
    <col min="11500" max="11500" width="7.375" style="1" bestFit="1" customWidth="1"/>
    <col min="11501" max="11501" width="12.625" style="1" bestFit="1" customWidth="1"/>
    <col min="11502" max="11748" width="9" style="1"/>
    <col min="11749" max="11749" width="25.5" style="1" customWidth="1"/>
    <col min="11750" max="11750" width="8.5" style="1" bestFit="1" customWidth="1"/>
    <col min="11751" max="11751" width="9.5" style="1" bestFit="1" customWidth="1"/>
    <col min="11752" max="11752" width="6.75" style="1" bestFit="1" customWidth="1"/>
    <col min="11753" max="11753" width="22.25" style="1" bestFit="1" customWidth="1"/>
    <col min="11754" max="11755" width="9.5" style="1" bestFit="1" customWidth="1"/>
    <col min="11756" max="11756" width="7.375" style="1" bestFit="1" customWidth="1"/>
    <col min="11757" max="11757" width="12.625" style="1" bestFit="1" customWidth="1"/>
    <col min="11758" max="12004" width="9" style="1"/>
    <col min="12005" max="12005" width="25.5" style="1" customWidth="1"/>
    <col min="12006" max="12006" width="8.5" style="1" bestFit="1" customWidth="1"/>
    <col min="12007" max="12007" width="9.5" style="1" bestFit="1" customWidth="1"/>
    <col min="12008" max="12008" width="6.75" style="1" bestFit="1" customWidth="1"/>
    <col min="12009" max="12009" width="22.25" style="1" bestFit="1" customWidth="1"/>
    <col min="12010" max="12011" width="9.5" style="1" bestFit="1" customWidth="1"/>
    <col min="12012" max="12012" width="7.375" style="1" bestFit="1" customWidth="1"/>
    <col min="12013" max="12013" width="12.625" style="1" bestFit="1" customWidth="1"/>
    <col min="12014" max="12260" width="9" style="1"/>
    <col min="12261" max="12261" width="25.5" style="1" customWidth="1"/>
    <col min="12262" max="12262" width="8.5" style="1" bestFit="1" customWidth="1"/>
    <col min="12263" max="12263" width="9.5" style="1" bestFit="1" customWidth="1"/>
    <col min="12264" max="12264" width="6.75" style="1" bestFit="1" customWidth="1"/>
    <col min="12265" max="12265" width="22.25" style="1" bestFit="1" customWidth="1"/>
    <col min="12266" max="12267" width="9.5" style="1" bestFit="1" customWidth="1"/>
    <col min="12268" max="12268" width="7.375" style="1" bestFit="1" customWidth="1"/>
    <col min="12269" max="12269" width="12.625" style="1" bestFit="1" customWidth="1"/>
    <col min="12270" max="12516" width="9" style="1"/>
    <col min="12517" max="12517" width="25.5" style="1" customWidth="1"/>
    <col min="12518" max="12518" width="8.5" style="1" bestFit="1" customWidth="1"/>
    <col min="12519" max="12519" width="9.5" style="1" bestFit="1" customWidth="1"/>
    <col min="12520" max="12520" width="6.75" style="1" bestFit="1" customWidth="1"/>
    <col min="12521" max="12521" width="22.25" style="1" bestFit="1" customWidth="1"/>
    <col min="12522" max="12523" width="9.5" style="1" bestFit="1" customWidth="1"/>
    <col min="12524" max="12524" width="7.375" style="1" bestFit="1" customWidth="1"/>
    <col min="12525" max="12525" width="12.625" style="1" bestFit="1" customWidth="1"/>
    <col min="12526" max="12772" width="9" style="1"/>
    <col min="12773" max="12773" width="25.5" style="1" customWidth="1"/>
    <col min="12774" max="12774" width="8.5" style="1" bestFit="1" customWidth="1"/>
    <col min="12775" max="12775" width="9.5" style="1" bestFit="1" customWidth="1"/>
    <col min="12776" max="12776" width="6.75" style="1" bestFit="1" customWidth="1"/>
    <col min="12777" max="12777" width="22.25" style="1" bestFit="1" customWidth="1"/>
    <col min="12778" max="12779" width="9.5" style="1" bestFit="1" customWidth="1"/>
    <col min="12780" max="12780" width="7.375" style="1" bestFit="1" customWidth="1"/>
    <col min="12781" max="12781" width="12.625" style="1" bestFit="1" customWidth="1"/>
    <col min="12782" max="13028" width="9" style="1"/>
    <col min="13029" max="13029" width="25.5" style="1" customWidth="1"/>
    <col min="13030" max="13030" width="8.5" style="1" bestFit="1" customWidth="1"/>
    <col min="13031" max="13031" width="9.5" style="1" bestFit="1" customWidth="1"/>
    <col min="13032" max="13032" width="6.75" style="1" bestFit="1" customWidth="1"/>
    <col min="13033" max="13033" width="22.25" style="1" bestFit="1" customWidth="1"/>
    <col min="13034" max="13035" width="9.5" style="1" bestFit="1" customWidth="1"/>
    <col min="13036" max="13036" width="7.375" style="1" bestFit="1" customWidth="1"/>
    <col min="13037" max="13037" width="12.625" style="1" bestFit="1" customWidth="1"/>
    <col min="13038" max="13284" width="9" style="1"/>
    <col min="13285" max="13285" width="25.5" style="1" customWidth="1"/>
    <col min="13286" max="13286" width="8.5" style="1" bestFit="1" customWidth="1"/>
    <col min="13287" max="13287" width="9.5" style="1" bestFit="1" customWidth="1"/>
    <col min="13288" max="13288" width="6.75" style="1" bestFit="1" customWidth="1"/>
    <col min="13289" max="13289" width="22.25" style="1" bestFit="1" customWidth="1"/>
    <col min="13290" max="13291" width="9.5" style="1" bestFit="1" customWidth="1"/>
    <col min="13292" max="13292" width="7.375" style="1" bestFit="1" customWidth="1"/>
    <col min="13293" max="13293" width="12.625" style="1" bestFit="1" customWidth="1"/>
    <col min="13294" max="13540" width="9" style="1"/>
    <col min="13541" max="13541" width="25.5" style="1" customWidth="1"/>
    <col min="13542" max="13542" width="8.5" style="1" bestFit="1" customWidth="1"/>
    <col min="13543" max="13543" width="9.5" style="1" bestFit="1" customWidth="1"/>
    <col min="13544" max="13544" width="6.75" style="1" bestFit="1" customWidth="1"/>
    <col min="13545" max="13545" width="22.25" style="1" bestFit="1" customWidth="1"/>
    <col min="13546" max="13547" width="9.5" style="1" bestFit="1" customWidth="1"/>
    <col min="13548" max="13548" width="7.375" style="1" bestFit="1" customWidth="1"/>
    <col min="13549" max="13549" width="12.625" style="1" bestFit="1" customWidth="1"/>
    <col min="13550" max="13796" width="9" style="1"/>
    <col min="13797" max="13797" width="25.5" style="1" customWidth="1"/>
    <col min="13798" max="13798" width="8.5" style="1" bestFit="1" customWidth="1"/>
    <col min="13799" max="13799" width="9.5" style="1" bestFit="1" customWidth="1"/>
    <col min="13800" max="13800" width="6.75" style="1" bestFit="1" customWidth="1"/>
    <col min="13801" max="13801" width="22.25" style="1" bestFit="1" customWidth="1"/>
    <col min="13802" max="13803" width="9.5" style="1" bestFit="1" customWidth="1"/>
    <col min="13804" max="13804" width="7.375" style="1" bestFit="1" customWidth="1"/>
    <col min="13805" max="13805" width="12.625" style="1" bestFit="1" customWidth="1"/>
    <col min="13806" max="14052" width="9" style="1"/>
    <col min="14053" max="14053" width="25.5" style="1" customWidth="1"/>
    <col min="14054" max="14054" width="8.5" style="1" bestFit="1" customWidth="1"/>
    <col min="14055" max="14055" width="9.5" style="1" bestFit="1" customWidth="1"/>
    <col min="14056" max="14056" width="6.75" style="1" bestFit="1" customWidth="1"/>
    <col min="14057" max="14057" width="22.25" style="1" bestFit="1" customWidth="1"/>
    <col min="14058" max="14059" width="9.5" style="1" bestFit="1" customWidth="1"/>
    <col min="14060" max="14060" width="7.375" style="1" bestFit="1" customWidth="1"/>
    <col min="14061" max="14061" width="12.625" style="1" bestFit="1" customWidth="1"/>
    <col min="14062" max="14308" width="9" style="1"/>
    <col min="14309" max="14309" width="25.5" style="1" customWidth="1"/>
    <col min="14310" max="14310" width="8.5" style="1" bestFit="1" customWidth="1"/>
    <col min="14311" max="14311" width="9.5" style="1" bestFit="1" customWidth="1"/>
    <col min="14312" max="14312" width="6.75" style="1" bestFit="1" customWidth="1"/>
    <col min="14313" max="14313" width="22.25" style="1" bestFit="1" customWidth="1"/>
    <col min="14314" max="14315" width="9.5" style="1" bestFit="1" customWidth="1"/>
    <col min="14316" max="14316" width="7.375" style="1" bestFit="1" customWidth="1"/>
    <col min="14317" max="14317" width="12.625" style="1" bestFit="1" customWidth="1"/>
    <col min="14318" max="14564" width="9" style="1"/>
    <col min="14565" max="14565" width="25.5" style="1" customWidth="1"/>
    <col min="14566" max="14566" width="8.5" style="1" bestFit="1" customWidth="1"/>
    <col min="14567" max="14567" width="9.5" style="1" bestFit="1" customWidth="1"/>
    <col min="14568" max="14568" width="6.75" style="1" bestFit="1" customWidth="1"/>
    <col min="14569" max="14569" width="22.25" style="1" bestFit="1" customWidth="1"/>
    <col min="14570" max="14571" width="9.5" style="1" bestFit="1" customWidth="1"/>
    <col min="14572" max="14572" width="7.375" style="1" bestFit="1" customWidth="1"/>
    <col min="14573" max="14573" width="12.625" style="1" bestFit="1" customWidth="1"/>
    <col min="14574" max="14820" width="9" style="1"/>
    <col min="14821" max="14821" width="25.5" style="1" customWidth="1"/>
    <col min="14822" max="14822" width="8.5" style="1" bestFit="1" customWidth="1"/>
    <col min="14823" max="14823" width="9.5" style="1" bestFit="1" customWidth="1"/>
    <col min="14824" max="14824" width="6.75" style="1" bestFit="1" customWidth="1"/>
    <col min="14825" max="14825" width="22.25" style="1" bestFit="1" customWidth="1"/>
    <col min="14826" max="14827" width="9.5" style="1" bestFit="1" customWidth="1"/>
    <col min="14828" max="14828" width="7.375" style="1" bestFit="1" customWidth="1"/>
    <col min="14829" max="14829" width="12.625" style="1" bestFit="1" customWidth="1"/>
    <col min="14830" max="15076" width="9" style="1"/>
    <col min="15077" max="15077" width="25.5" style="1" customWidth="1"/>
    <col min="15078" max="15078" width="8.5" style="1" bestFit="1" customWidth="1"/>
    <col min="15079" max="15079" width="9.5" style="1" bestFit="1" customWidth="1"/>
    <col min="15080" max="15080" width="6.75" style="1" bestFit="1" customWidth="1"/>
    <col min="15081" max="15081" width="22.25" style="1" bestFit="1" customWidth="1"/>
    <col min="15082" max="15083" width="9.5" style="1" bestFit="1" customWidth="1"/>
    <col min="15084" max="15084" width="7.375" style="1" bestFit="1" customWidth="1"/>
    <col min="15085" max="15085" width="12.625" style="1" bestFit="1" customWidth="1"/>
    <col min="15086" max="15332" width="9" style="1"/>
    <col min="15333" max="15333" width="25.5" style="1" customWidth="1"/>
    <col min="15334" max="15334" width="8.5" style="1" bestFit="1" customWidth="1"/>
    <col min="15335" max="15335" width="9.5" style="1" bestFit="1" customWidth="1"/>
    <col min="15336" max="15336" width="6.75" style="1" bestFit="1" customWidth="1"/>
    <col min="15337" max="15337" width="22.25" style="1" bestFit="1" customWidth="1"/>
    <col min="15338" max="15339" width="9.5" style="1" bestFit="1" customWidth="1"/>
    <col min="15340" max="15340" width="7.375" style="1" bestFit="1" customWidth="1"/>
    <col min="15341" max="15341" width="12.625" style="1" bestFit="1" customWidth="1"/>
    <col min="15342" max="15588" width="9" style="1"/>
    <col min="15589" max="15589" width="25.5" style="1" customWidth="1"/>
    <col min="15590" max="15590" width="8.5" style="1" bestFit="1" customWidth="1"/>
    <col min="15591" max="15591" width="9.5" style="1" bestFit="1" customWidth="1"/>
    <col min="15592" max="15592" width="6.75" style="1" bestFit="1" customWidth="1"/>
    <col min="15593" max="15593" width="22.25" style="1" bestFit="1" customWidth="1"/>
    <col min="15594" max="15595" width="9.5" style="1" bestFit="1" customWidth="1"/>
    <col min="15596" max="15596" width="7.375" style="1" bestFit="1" customWidth="1"/>
    <col min="15597" max="15597" width="12.625" style="1" bestFit="1" customWidth="1"/>
    <col min="15598" max="15844" width="9" style="1"/>
    <col min="15845" max="15845" width="25.5" style="1" customWidth="1"/>
    <col min="15846" max="15846" width="8.5" style="1" bestFit="1" customWidth="1"/>
    <col min="15847" max="15847" width="9.5" style="1" bestFit="1" customWidth="1"/>
    <col min="15848" max="15848" width="6.75" style="1" bestFit="1" customWidth="1"/>
    <col min="15849" max="15849" width="22.25" style="1" bestFit="1" customWidth="1"/>
    <col min="15850" max="15851" width="9.5" style="1" bestFit="1" customWidth="1"/>
    <col min="15852" max="15852" width="7.375" style="1" bestFit="1" customWidth="1"/>
    <col min="15853" max="15853" width="12.625" style="1" bestFit="1" customWidth="1"/>
    <col min="15854" max="16100" width="9" style="1"/>
    <col min="16101" max="16101" width="25.5" style="1" customWidth="1"/>
    <col min="16102" max="16102" width="8.5" style="1" bestFit="1" customWidth="1"/>
    <col min="16103" max="16103" width="9.5" style="1" bestFit="1" customWidth="1"/>
    <col min="16104" max="16104" width="6.75" style="1" bestFit="1" customWidth="1"/>
    <col min="16105" max="16105" width="22.25" style="1" bestFit="1" customWidth="1"/>
    <col min="16106" max="16107" width="9.5" style="1" bestFit="1" customWidth="1"/>
    <col min="16108" max="16108" width="7.375" style="1" bestFit="1" customWidth="1"/>
    <col min="16109" max="16109" width="12.625" style="1" bestFit="1" customWidth="1"/>
    <col min="16110" max="16384" width="9" style="1"/>
  </cols>
  <sheetData>
    <row r="1" spans="1:10" ht="24">
      <c r="A1" s="159" t="s">
        <v>883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s="5" customFormat="1" ht="18.75" customHeight="1">
      <c r="A2" s="2" t="s">
        <v>880</v>
      </c>
      <c r="B2" s="3"/>
      <c r="C2" s="3"/>
      <c r="D2" s="168"/>
      <c r="E2" s="168"/>
      <c r="F2" s="168"/>
      <c r="G2" s="4"/>
      <c r="H2" s="4"/>
      <c r="I2" s="169" t="s">
        <v>876</v>
      </c>
      <c r="J2" s="169"/>
    </row>
    <row r="3" spans="1:10" ht="20.25" customHeight="1">
      <c r="A3" s="162" t="s">
        <v>526</v>
      </c>
      <c r="B3" s="162"/>
      <c r="C3" s="162"/>
      <c r="D3" s="162"/>
      <c r="E3" s="162"/>
      <c r="F3" s="162" t="s">
        <v>1</v>
      </c>
      <c r="G3" s="162"/>
      <c r="H3" s="162"/>
      <c r="I3" s="162"/>
      <c r="J3" s="162"/>
    </row>
    <row r="4" spans="1:10" ht="20.25" customHeight="1">
      <c r="A4" s="7" t="s">
        <v>2</v>
      </c>
      <c r="B4" s="6" t="s">
        <v>76</v>
      </c>
      <c r="C4" s="6" t="s">
        <v>78</v>
      </c>
      <c r="D4" s="6" t="s">
        <v>726</v>
      </c>
      <c r="E4" s="6" t="s">
        <v>722</v>
      </c>
      <c r="F4" s="7" t="s">
        <v>2</v>
      </c>
      <c r="G4" s="6" t="s">
        <v>75</v>
      </c>
      <c r="H4" s="6" t="s">
        <v>77</v>
      </c>
      <c r="I4" s="6" t="s">
        <v>725</v>
      </c>
      <c r="J4" s="6" t="s">
        <v>722</v>
      </c>
    </row>
    <row r="5" spans="1:10" ht="20.25" customHeight="1">
      <c r="A5" s="9" t="s">
        <v>530</v>
      </c>
      <c r="B5" s="8">
        <f>B6+B12</f>
        <v>0</v>
      </c>
      <c r="C5" s="8">
        <f>C6+C12</f>
        <v>0</v>
      </c>
      <c r="D5" s="8">
        <f>D6+D12</f>
        <v>0</v>
      </c>
      <c r="E5" s="8">
        <f>E6+E12</f>
        <v>0</v>
      </c>
      <c r="F5" s="9" t="s">
        <v>530</v>
      </c>
      <c r="G5" s="10">
        <f>G6+G11</f>
        <v>0</v>
      </c>
      <c r="H5" s="10">
        <f>H6+H11</f>
        <v>0</v>
      </c>
      <c r="I5" s="10">
        <f>I6+I11</f>
        <v>0</v>
      </c>
      <c r="J5" s="10">
        <f>J6+J11</f>
        <v>0</v>
      </c>
    </row>
    <row r="6" spans="1:10" ht="20.25" customHeight="1">
      <c r="A6" s="40" t="s">
        <v>47</v>
      </c>
      <c r="B6" s="8">
        <v>0</v>
      </c>
      <c r="C6" s="8"/>
      <c r="D6" s="8"/>
      <c r="E6" s="8"/>
      <c r="F6" s="12" t="s">
        <v>48</v>
      </c>
      <c r="G6" s="10"/>
      <c r="H6" s="10"/>
      <c r="I6" s="10"/>
      <c r="J6" s="10"/>
    </row>
    <row r="7" spans="1:10" ht="20.25" customHeight="1">
      <c r="A7" s="14"/>
      <c r="B7" s="13"/>
      <c r="C7" s="13"/>
      <c r="D7" s="13"/>
      <c r="E7" s="13"/>
      <c r="F7" s="14"/>
      <c r="G7" s="15"/>
      <c r="H7" s="15"/>
      <c r="I7" s="15"/>
      <c r="J7" s="15"/>
    </row>
    <row r="8" spans="1:10" ht="20.25" customHeight="1">
      <c r="A8" s="41"/>
      <c r="B8" s="13"/>
      <c r="C8" s="13"/>
      <c r="D8" s="13"/>
      <c r="E8" s="13"/>
      <c r="F8" s="14"/>
      <c r="G8" s="15"/>
      <c r="H8" s="15"/>
      <c r="I8" s="15"/>
      <c r="J8" s="15"/>
    </row>
    <row r="9" spans="1:10" ht="20.25" customHeight="1">
      <c r="A9" s="41"/>
      <c r="B9" s="13"/>
      <c r="C9" s="13"/>
      <c r="D9" s="13"/>
      <c r="E9" s="13"/>
      <c r="F9" s="14"/>
      <c r="G9" s="15"/>
      <c r="H9" s="15"/>
      <c r="I9" s="15"/>
      <c r="J9" s="15"/>
    </row>
    <row r="10" spans="1:10" ht="20.25" customHeight="1">
      <c r="A10" s="41"/>
      <c r="B10" s="13"/>
      <c r="C10" s="13"/>
      <c r="D10" s="13"/>
      <c r="E10" s="13"/>
      <c r="F10" s="14"/>
      <c r="G10" s="15"/>
      <c r="H10" s="15"/>
      <c r="I10" s="15"/>
      <c r="J10" s="15"/>
    </row>
    <row r="11" spans="1:10" ht="20.25" customHeight="1">
      <c r="A11" s="41"/>
      <c r="B11" s="13"/>
      <c r="C11" s="13"/>
      <c r="D11" s="13"/>
      <c r="E11" s="13"/>
      <c r="F11" s="24" t="s">
        <v>52</v>
      </c>
      <c r="G11" s="17">
        <f>G12+G14+G15</f>
        <v>0</v>
      </c>
      <c r="H11" s="17">
        <f t="shared" ref="H11:J11" si="0">H12+H14+H15</f>
        <v>0</v>
      </c>
      <c r="I11" s="17">
        <f t="shared" si="0"/>
        <v>0</v>
      </c>
      <c r="J11" s="17">
        <f t="shared" si="0"/>
        <v>0</v>
      </c>
    </row>
    <row r="12" spans="1:10" ht="20.25" customHeight="1">
      <c r="A12" s="24" t="s">
        <v>51</v>
      </c>
      <c r="B12" s="8">
        <f>B13+B15</f>
        <v>0</v>
      </c>
      <c r="C12" s="8">
        <f>C13+C15</f>
        <v>0</v>
      </c>
      <c r="D12" s="8">
        <f>D13+D15</f>
        <v>0</v>
      </c>
      <c r="E12" s="8">
        <f>E13+E15</f>
        <v>0</v>
      </c>
      <c r="F12" s="20" t="s">
        <v>54</v>
      </c>
      <c r="G12" s="18">
        <f>G13</f>
        <v>0</v>
      </c>
      <c r="H12" s="18">
        <f>H13</f>
        <v>0</v>
      </c>
      <c r="I12" s="18">
        <f>I13</f>
        <v>0</v>
      </c>
      <c r="J12" s="18"/>
    </row>
    <row r="13" spans="1:10" ht="20.25" customHeight="1">
      <c r="A13" s="43" t="s">
        <v>53</v>
      </c>
      <c r="B13" s="13">
        <f>SUM(B14:B14)</f>
        <v>0</v>
      </c>
      <c r="C13" s="13">
        <f>SUM(C14:C14)</f>
        <v>0</v>
      </c>
      <c r="D13" s="13">
        <f>SUM(D14:D14)</f>
        <v>0</v>
      </c>
      <c r="E13" s="13">
        <f>SUM(E14:E14)</f>
        <v>0</v>
      </c>
      <c r="F13" s="14" t="s">
        <v>56</v>
      </c>
      <c r="G13" s="18"/>
      <c r="H13" s="18"/>
      <c r="I13" s="18"/>
      <c r="J13" s="18"/>
    </row>
    <row r="14" spans="1:10" ht="20.25" customHeight="1">
      <c r="A14" s="14" t="s">
        <v>59</v>
      </c>
      <c r="B14" s="13"/>
      <c r="C14" s="13"/>
      <c r="D14" s="13"/>
      <c r="E14" s="13"/>
      <c r="F14" s="20" t="s">
        <v>83</v>
      </c>
      <c r="G14" s="18"/>
      <c r="H14" s="18"/>
      <c r="I14" s="18"/>
      <c r="J14" s="18"/>
    </row>
    <row r="15" spans="1:10" ht="20.25" customHeight="1">
      <c r="A15" s="20" t="s">
        <v>872</v>
      </c>
      <c r="B15" s="13"/>
      <c r="C15" s="13"/>
      <c r="D15" s="13"/>
      <c r="E15" s="13"/>
      <c r="F15" s="20" t="s">
        <v>874</v>
      </c>
      <c r="G15" s="18"/>
      <c r="H15" s="18"/>
      <c r="I15" s="18"/>
      <c r="J15" s="18"/>
    </row>
    <row r="16" spans="1:10" ht="20.25" customHeight="1"/>
    <row r="17" spans="2:10" ht="20.25" customHeight="1">
      <c r="D17" s="16"/>
      <c r="E17" s="16"/>
    </row>
    <row r="18" spans="2:10">
      <c r="B18" s="16"/>
      <c r="C18" s="16"/>
    </row>
    <row r="19" spans="2:10">
      <c r="G19" s="16"/>
      <c r="H19" s="16"/>
      <c r="I19" s="16"/>
      <c r="J19" s="16"/>
    </row>
    <row r="20" spans="2:10">
      <c r="D20" s="16"/>
      <c r="E20" s="16"/>
    </row>
    <row r="21" spans="2:10">
      <c r="D21" s="16"/>
      <c r="E21" s="16"/>
    </row>
    <row r="24" spans="2:10">
      <c r="D24" s="16"/>
      <c r="E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1" firstPageNumber="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selection activeCell="G3" sqref="G3:L3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0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8.875" style="1" customWidth="1"/>
    <col min="12" max="12" width="7.625" style="1" bestFit="1" customWidth="1"/>
    <col min="13" max="14" width="0" style="1" hidden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4" ht="24">
      <c r="A1" s="159" t="s">
        <v>884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s="5" customFormat="1" ht="18.75" customHeight="1">
      <c r="A2" s="2" t="s">
        <v>880</v>
      </c>
      <c r="B2" s="3"/>
      <c r="C2" s="3"/>
      <c r="D2" s="168"/>
      <c r="E2" s="168"/>
      <c r="F2" s="168"/>
      <c r="G2" s="168"/>
      <c r="H2" s="4"/>
      <c r="I2" s="4"/>
      <c r="J2" s="169" t="s">
        <v>876</v>
      </c>
      <c r="K2" s="169"/>
      <c r="L2" s="169"/>
    </row>
    <row r="3" spans="1:14" ht="20.25" customHeight="1">
      <c r="A3" s="162" t="s">
        <v>525</v>
      </c>
      <c r="B3" s="162"/>
      <c r="C3" s="162"/>
      <c r="D3" s="162"/>
      <c r="E3" s="162"/>
      <c r="F3" s="162"/>
      <c r="G3" s="162" t="s">
        <v>1</v>
      </c>
      <c r="H3" s="162"/>
      <c r="I3" s="162"/>
      <c r="J3" s="162"/>
      <c r="K3" s="162"/>
      <c r="L3" s="162"/>
    </row>
    <row r="4" spans="1:14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722</v>
      </c>
      <c r="F4" s="6" t="s">
        <v>74</v>
      </c>
      <c r="G4" s="7" t="s">
        <v>2</v>
      </c>
      <c r="H4" s="6" t="s">
        <v>75</v>
      </c>
      <c r="I4" s="6" t="s">
        <v>77</v>
      </c>
      <c r="J4" s="6" t="s">
        <v>79</v>
      </c>
      <c r="K4" s="6" t="s">
        <v>723</v>
      </c>
      <c r="L4" s="6" t="s">
        <v>74</v>
      </c>
    </row>
    <row r="5" spans="1:14" ht="20.25" customHeight="1">
      <c r="A5" s="9" t="s">
        <v>527</v>
      </c>
      <c r="B5" s="8">
        <f>B6+B12</f>
        <v>0</v>
      </c>
      <c r="C5" s="8">
        <f>C6+C12</f>
        <v>0</v>
      </c>
      <c r="D5" s="8">
        <f>D6+D12</f>
        <v>0</v>
      </c>
      <c r="E5" s="8"/>
      <c r="F5" s="25"/>
      <c r="G5" s="9" t="s">
        <v>527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5"/>
      <c r="M5" s="1">
        <v>41630</v>
      </c>
      <c r="N5" s="1">
        <v>41630</v>
      </c>
    </row>
    <row r="6" spans="1:14" ht="20.25" customHeight="1">
      <c r="A6" s="40" t="s">
        <v>571</v>
      </c>
      <c r="B6" s="8"/>
      <c r="C6" s="8"/>
      <c r="D6" s="8"/>
      <c r="E6" s="8"/>
      <c r="F6" s="25"/>
      <c r="G6" s="12" t="s">
        <v>664</v>
      </c>
      <c r="H6" s="10"/>
      <c r="I6" s="10"/>
      <c r="J6" s="10"/>
      <c r="K6" s="10"/>
      <c r="L6" s="25"/>
      <c r="N6" s="1">
        <v>83</v>
      </c>
    </row>
    <row r="7" spans="1:14" ht="20.25" customHeight="1">
      <c r="A7" s="14"/>
      <c r="B7" s="13"/>
      <c r="C7" s="13"/>
      <c r="D7" s="13"/>
      <c r="E7" s="13"/>
      <c r="F7" s="26"/>
      <c r="G7" s="14"/>
      <c r="H7" s="15"/>
      <c r="I7" s="15"/>
      <c r="J7" s="15"/>
      <c r="K7" s="15"/>
      <c r="L7" s="26"/>
    </row>
    <row r="8" spans="1:14" ht="20.25" customHeight="1">
      <c r="A8" s="41"/>
      <c r="B8" s="13"/>
      <c r="C8" s="13"/>
      <c r="D8" s="13"/>
      <c r="E8" s="13"/>
      <c r="F8" s="26"/>
      <c r="G8" s="14"/>
      <c r="H8" s="15"/>
      <c r="I8" s="15"/>
      <c r="J8" s="15"/>
      <c r="K8" s="15"/>
      <c r="L8" s="26"/>
    </row>
    <row r="9" spans="1:14" ht="20.25" customHeight="1">
      <c r="A9" s="41"/>
      <c r="B9" s="13"/>
      <c r="C9" s="13"/>
      <c r="D9" s="13"/>
      <c r="E9" s="13"/>
      <c r="F9" s="26"/>
      <c r="G9" s="14"/>
      <c r="H9" s="15"/>
      <c r="I9" s="15"/>
      <c r="J9" s="15"/>
      <c r="K9" s="15"/>
      <c r="L9" s="26"/>
    </row>
    <row r="10" spans="1:14" ht="20.25" customHeight="1">
      <c r="A10" s="41"/>
      <c r="B10" s="13"/>
      <c r="C10" s="13"/>
      <c r="D10" s="13"/>
      <c r="E10" s="13"/>
      <c r="F10" s="26"/>
      <c r="G10" s="14"/>
      <c r="H10" s="15"/>
      <c r="I10" s="15"/>
      <c r="J10" s="15"/>
      <c r="K10" s="15"/>
      <c r="L10" s="26"/>
    </row>
    <row r="11" spans="1:14" ht="20.25" customHeight="1">
      <c r="A11" s="41"/>
      <c r="B11" s="13"/>
      <c r="C11" s="13"/>
      <c r="D11" s="13"/>
      <c r="E11" s="13"/>
      <c r="F11" s="26"/>
      <c r="G11" s="24" t="s">
        <v>52</v>
      </c>
      <c r="H11" s="17"/>
      <c r="I11" s="17"/>
      <c r="J11" s="17"/>
      <c r="K11" s="17"/>
      <c r="L11" s="25"/>
    </row>
    <row r="12" spans="1:14" ht="20.25" customHeight="1">
      <c r="A12" s="24" t="s">
        <v>51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5">
        <v>0</v>
      </c>
      <c r="G12" s="20" t="s">
        <v>54</v>
      </c>
      <c r="H12" s="18"/>
      <c r="I12" s="18"/>
      <c r="J12" s="18"/>
      <c r="K12" s="18"/>
      <c r="L12" s="26"/>
      <c r="N12" s="1">
        <v>41547</v>
      </c>
    </row>
    <row r="13" spans="1:14" ht="20.25" customHeight="1">
      <c r="A13" s="43" t="s">
        <v>53</v>
      </c>
      <c r="B13" s="13">
        <f>SUM(B14:B14)</f>
        <v>0</v>
      </c>
      <c r="C13" s="13">
        <f>SUM(C14:C14)</f>
        <v>0</v>
      </c>
      <c r="D13" s="13">
        <f>SUM(D14:D14)</f>
        <v>0</v>
      </c>
      <c r="E13" s="13"/>
      <c r="F13" s="26"/>
      <c r="G13" s="14" t="s">
        <v>56</v>
      </c>
      <c r="H13" s="18"/>
      <c r="I13" s="18"/>
      <c r="J13" s="18"/>
      <c r="K13" s="18"/>
      <c r="L13" s="26"/>
      <c r="N13" s="1">
        <v>0</v>
      </c>
    </row>
    <row r="14" spans="1:14" ht="20.25" customHeight="1">
      <c r="A14" s="14" t="s">
        <v>59</v>
      </c>
      <c r="B14" s="13"/>
      <c r="C14" s="13"/>
      <c r="D14" s="13"/>
      <c r="E14" s="13"/>
      <c r="F14" s="26"/>
      <c r="G14" s="20" t="s">
        <v>83</v>
      </c>
      <c r="H14" s="18"/>
      <c r="I14" s="18"/>
      <c r="J14" s="18"/>
      <c r="K14" s="18"/>
      <c r="L14" s="26"/>
    </row>
    <row r="15" spans="1:14" ht="20.25" customHeight="1">
      <c r="A15" s="20" t="s">
        <v>872</v>
      </c>
      <c r="B15" s="13"/>
      <c r="C15" s="13"/>
      <c r="D15" s="13"/>
      <c r="E15" s="13"/>
      <c r="F15" s="26"/>
      <c r="G15" s="20" t="s">
        <v>874</v>
      </c>
      <c r="H15" s="18"/>
      <c r="I15" s="18"/>
      <c r="J15" s="18"/>
      <c r="K15" s="18"/>
      <c r="L15" s="25"/>
      <c r="N15" s="1">
        <v>40000</v>
      </c>
    </row>
    <row r="16" spans="1:14" ht="20.25" customHeight="1">
      <c r="A16" s="53" t="s">
        <v>560</v>
      </c>
      <c r="N16" s="1">
        <v>1547</v>
      </c>
    </row>
    <row r="17" spans="2:13" ht="20.25" customHeight="1">
      <c r="D17" s="16"/>
      <c r="E17" s="16"/>
      <c r="M17" s="1">
        <v>1630</v>
      </c>
    </row>
    <row r="18" spans="2:13">
      <c r="B18" s="16"/>
      <c r="C18" s="16"/>
    </row>
    <row r="19" spans="2:13">
      <c r="H19" s="16"/>
      <c r="I19" s="16"/>
      <c r="J19" s="16"/>
      <c r="K19" s="16"/>
    </row>
    <row r="20" spans="2:13">
      <c r="D20" s="16"/>
      <c r="E20" s="16"/>
    </row>
    <row r="21" spans="2:13">
      <c r="D21" s="16"/>
      <c r="E21" s="16"/>
    </row>
    <row r="24" spans="2:13">
      <c r="D24" s="16"/>
      <c r="E24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9" firstPageNumber="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zoomScaleNormal="100" workbookViewId="0">
      <selection sqref="A1:G1"/>
    </sheetView>
  </sheetViews>
  <sheetFormatPr defaultRowHeight="12.75"/>
  <cols>
    <col min="1" max="1" width="25.5" style="22" customWidth="1"/>
    <col min="2" max="3" width="11.875" style="69" customWidth="1"/>
    <col min="4" max="4" width="11.875" style="71" customWidth="1"/>
    <col min="5" max="6" width="10" style="71" customWidth="1"/>
    <col min="7" max="7" width="10.875" style="71" customWidth="1"/>
    <col min="8" max="257" width="9" style="22"/>
    <col min="258" max="258" width="25.5" style="22" customWidth="1"/>
    <col min="259" max="259" width="11.125" style="22" customWidth="1"/>
    <col min="260" max="260" width="10.75" style="22" customWidth="1"/>
    <col min="261" max="261" width="11.875" style="22" bestFit="1" customWidth="1"/>
    <col min="262" max="262" width="10" style="22" customWidth="1"/>
    <col min="263" max="263" width="10.875" style="22" customWidth="1"/>
    <col min="264" max="513" width="9" style="22"/>
    <col min="514" max="514" width="25.5" style="22" customWidth="1"/>
    <col min="515" max="515" width="11.125" style="22" customWidth="1"/>
    <col min="516" max="516" width="10.75" style="22" customWidth="1"/>
    <col min="517" max="517" width="11.875" style="22" bestFit="1" customWidth="1"/>
    <col min="518" max="518" width="10" style="22" customWidth="1"/>
    <col min="519" max="519" width="10.875" style="22" customWidth="1"/>
    <col min="520" max="769" width="9" style="22"/>
    <col min="770" max="770" width="25.5" style="22" customWidth="1"/>
    <col min="771" max="771" width="11.125" style="22" customWidth="1"/>
    <col min="772" max="772" width="10.75" style="22" customWidth="1"/>
    <col min="773" max="773" width="11.875" style="22" bestFit="1" customWidth="1"/>
    <col min="774" max="774" width="10" style="22" customWidth="1"/>
    <col min="775" max="775" width="10.875" style="22" customWidth="1"/>
    <col min="776" max="1025" width="9" style="22"/>
    <col min="1026" max="1026" width="25.5" style="22" customWidth="1"/>
    <col min="1027" max="1027" width="11.125" style="22" customWidth="1"/>
    <col min="1028" max="1028" width="10.75" style="22" customWidth="1"/>
    <col min="1029" max="1029" width="11.875" style="22" bestFit="1" customWidth="1"/>
    <col min="1030" max="1030" width="10" style="22" customWidth="1"/>
    <col min="1031" max="1031" width="10.875" style="22" customWidth="1"/>
    <col min="1032" max="1281" width="9" style="22"/>
    <col min="1282" max="1282" width="25.5" style="22" customWidth="1"/>
    <col min="1283" max="1283" width="11.125" style="22" customWidth="1"/>
    <col min="1284" max="1284" width="10.75" style="22" customWidth="1"/>
    <col min="1285" max="1285" width="11.875" style="22" bestFit="1" customWidth="1"/>
    <col min="1286" max="1286" width="10" style="22" customWidth="1"/>
    <col min="1287" max="1287" width="10.875" style="22" customWidth="1"/>
    <col min="1288" max="1537" width="9" style="22"/>
    <col min="1538" max="1538" width="25.5" style="22" customWidth="1"/>
    <col min="1539" max="1539" width="11.125" style="22" customWidth="1"/>
    <col min="1540" max="1540" width="10.75" style="22" customWidth="1"/>
    <col min="1541" max="1541" width="11.875" style="22" bestFit="1" customWidth="1"/>
    <col min="1542" max="1542" width="10" style="22" customWidth="1"/>
    <col min="1543" max="1543" width="10.875" style="22" customWidth="1"/>
    <col min="1544" max="1793" width="9" style="22"/>
    <col min="1794" max="1794" width="25.5" style="22" customWidth="1"/>
    <col min="1795" max="1795" width="11.125" style="22" customWidth="1"/>
    <col min="1796" max="1796" width="10.75" style="22" customWidth="1"/>
    <col min="1797" max="1797" width="11.875" style="22" bestFit="1" customWidth="1"/>
    <col min="1798" max="1798" width="10" style="22" customWidth="1"/>
    <col min="1799" max="1799" width="10.875" style="22" customWidth="1"/>
    <col min="1800" max="2049" width="9" style="22"/>
    <col min="2050" max="2050" width="25.5" style="22" customWidth="1"/>
    <col min="2051" max="2051" width="11.125" style="22" customWidth="1"/>
    <col min="2052" max="2052" width="10.75" style="22" customWidth="1"/>
    <col min="2053" max="2053" width="11.875" style="22" bestFit="1" customWidth="1"/>
    <col min="2054" max="2054" width="10" style="22" customWidth="1"/>
    <col min="2055" max="2055" width="10.875" style="22" customWidth="1"/>
    <col min="2056" max="2305" width="9" style="22"/>
    <col min="2306" max="2306" width="25.5" style="22" customWidth="1"/>
    <col min="2307" max="2307" width="11.125" style="22" customWidth="1"/>
    <col min="2308" max="2308" width="10.75" style="22" customWidth="1"/>
    <col min="2309" max="2309" width="11.875" style="22" bestFit="1" customWidth="1"/>
    <col min="2310" max="2310" width="10" style="22" customWidth="1"/>
    <col min="2311" max="2311" width="10.875" style="22" customWidth="1"/>
    <col min="2312" max="2561" width="9" style="22"/>
    <col min="2562" max="2562" width="25.5" style="22" customWidth="1"/>
    <col min="2563" max="2563" width="11.125" style="22" customWidth="1"/>
    <col min="2564" max="2564" width="10.75" style="22" customWidth="1"/>
    <col min="2565" max="2565" width="11.875" style="22" bestFit="1" customWidth="1"/>
    <col min="2566" max="2566" width="10" style="22" customWidth="1"/>
    <col min="2567" max="2567" width="10.875" style="22" customWidth="1"/>
    <col min="2568" max="2817" width="9" style="22"/>
    <col min="2818" max="2818" width="25.5" style="22" customWidth="1"/>
    <col min="2819" max="2819" width="11.125" style="22" customWidth="1"/>
    <col min="2820" max="2820" width="10.75" style="22" customWidth="1"/>
    <col min="2821" max="2821" width="11.875" style="22" bestFit="1" customWidth="1"/>
    <col min="2822" max="2822" width="10" style="22" customWidth="1"/>
    <col min="2823" max="2823" width="10.875" style="22" customWidth="1"/>
    <col min="2824" max="3073" width="9" style="22"/>
    <col min="3074" max="3074" width="25.5" style="22" customWidth="1"/>
    <col min="3075" max="3075" width="11.125" style="22" customWidth="1"/>
    <col min="3076" max="3076" width="10.75" style="22" customWidth="1"/>
    <col min="3077" max="3077" width="11.875" style="22" bestFit="1" customWidth="1"/>
    <col min="3078" max="3078" width="10" style="22" customWidth="1"/>
    <col min="3079" max="3079" width="10.875" style="22" customWidth="1"/>
    <col min="3080" max="3329" width="9" style="22"/>
    <col min="3330" max="3330" width="25.5" style="22" customWidth="1"/>
    <col min="3331" max="3331" width="11.125" style="22" customWidth="1"/>
    <col min="3332" max="3332" width="10.75" style="22" customWidth="1"/>
    <col min="3333" max="3333" width="11.875" style="22" bestFit="1" customWidth="1"/>
    <col min="3334" max="3334" width="10" style="22" customWidth="1"/>
    <col min="3335" max="3335" width="10.875" style="22" customWidth="1"/>
    <col min="3336" max="3585" width="9" style="22"/>
    <col min="3586" max="3586" width="25.5" style="22" customWidth="1"/>
    <col min="3587" max="3587" width="11.125" style="22" customWidth="1"/>
    <col min="3588" max="3588" width="10.75" style="22" customWidth="1"/>
    <col min="3589" max="3589" width="11.875" style="22" bestFit="1" customWidth="1"/>
    <col min="3590" max="3590" width="10" style="22" customWidth="1"/>
    <col min="3591" max="3591" width="10.875" style="22" customWidth="1"/>
    <col min="3592" max="3841" width="9" style="22"/>
    <col min="3842" max="3842" width="25.5" style="22" customWidth="1"/>
    <col min="3843" max="3843" width="11.125" style="22" customWidth="1"/>
    <col min="3844" max="3844" width="10.75" style="22" customWidth="1"/>
    <col min="3845" max="3845" width="11.875" style="22" bestFit="1" customWidth="1"/>
    <col min="3846" max="3846" width="10" style="22" customWidth="1"/>
    <col min="3847" max="3847" width="10.875" style="22" customWidth="1"/>
    <col min="3848" max="4097" width="9" style="22"/>
    <col min="4098" max="4098" width="25.5" style="22" customWidth="1"/>
    <col min="4099" max="4099" width="11.125" style="22" customWidth="1"/>
    <col min="4100" max="4100" width="10.75" style="22" customWidth="1"/>
    <col min="4101" max="4101" width="11.875" style="22" bestFit="1" customWidth="1"/>
    <col min="4102" max="4102" width="10" style="22" customWidth="1"/>
    <col min="4103" max="4103" width="10.875" style="22" customWidth="1"/>
    <col min="4104" max="4353" width="9" style="22"/>
    <col min="4354" max="4354" width="25.5" style="22" customWidth="1"/>
    <col min="4355" max="4355" width="11.125" style="22" customWidth="1"/>
    <col min="4356" max="4356" width="10.75" style="22" customWidth="1"/>
    <col min="4357" max="4357" width="11.875" style="22" bestFit="1" customWidth="1"/>
    <col min="4358" max="4358" width="10" style="22" customWidth="1"/>
    <col min="4359" max="4359" width="10.875" style="22" customWidth="1"/>
    <col min="4360" max="4609" width="9" style="22"/>
    <col min="4610" max="4610" width="25.5" style="22" customWidth="1"/>
    <col min="4611" max="4611" width="11.125" style="22" customWidth="1"/>
    <col min="4612" max="4612" width="10.75" style="22" customWidth="1"/>
    <col min="4613" max="4613" width="11.875" style="22" bestFit="1" customWidth="1"/>
    <col min="4614" max="4614" width="10" style="22" customWidth="1"/>
    <col min="4615" max="4615" width="10.875" style="22" customWidth="1"/>
    <col min="4616" max="4865" width="9" style="22"/>
    <col min="4866" max="4866" width="25.5" style="22" customWidth="1"/>
    <col min="4867" max="4867" width="11.125" style="22" customWidth="1"/>
    <col min="4868" max="4868" width="10.75" style="22" customWidth="1"/>
    <col min="4869" max="4869" width="11.875" style="22" bestFit="1" customWidth="1"/>
    <col min="4870" max="4870" width="10" style="22" customWidth="1"/>
    <col min="4871" max="4871" width="10.875" style="22" customWidth="1"/>
    <col min="4872" max="5121" width="9" style="22"/>
    <col min="5122" max="5122" width="25.5" style="22" customWidth="1"/>
    <col min="5123" max="5123" width="11.125" style="22" customWidth="1"/>
    <col min="5124" max="5124" width="10.75" style="22" customWidth="1"/>
    <col min="5125" max="5125" width="11.875" style="22" bestFit="1" customWidth="1"/>
    <col min="5126" max="5126" width="10" style="22" customWidth="1"/>
    <col min="5127" max="5127" width="10.875" style="22" customWidth="1"/>
    <col min="5128" max="5377" width="9" style="22"/>
    <col min="5378" max="5378" width="25.5" style="22" customWidth="1"/>
    <col min="5379" max="5379" width="11.125" style="22" customWidth="1"/>
    <col min="5380" max="5380" width="10.75" style="22" customWidth="1"/>
    <col min="5381" max="5381" width="11.875" style="22" bestFit="1" customWidth="1"/>
    <col min="5382" max="5382" width="10" style="22" customWidth="1"/>
    <col min="5383" max="5383" width="10.875" style="22" customWidth="1"/>
    <col min="5384" max="5633" width="9" style="22"/>
    <col min="5634" max="5634" width="25.5" style="22" customWidth="1"/>
    <col min="5635" max="5635" width="11.125" style="22" customWidth="1"/>
    <col min="5636" max="5636" width="10.75" style="22" customWidth="1"/>
    <col min="5637" max="5637" width="11.875" style="22" bestFit="1" customWidth="1"/>
    <col min="5638" max="5638" width="10" style="22" customWidth="1"/>
    <col min="5639" max="5639" width="10.875" style="22" customWidth="1"/>
    <col min="5640" max="5889" width="9" style="22"/>
    <col min="5890" max="5890" width="25.5" style="22" customWidth="1"/>
    <col min="5891" max="5891" width="11.125" style="22" customWidth="1"/>
    <col min="5892" max="5892" width="10.75" style="22" customWidth="1"/>
    <col min="5893" max="5893" width="11.875" style="22" bestFit="1" customWidth="1"/>
    <col min="5894" max="5894" width="10" style="22" customWidth="1"/>
    <col min="5895" max="5895" width="10.875" style="22" customWidth="1"/>
    <col min="5896" max="6145" width="9" style="22"/>
    <col min="6146" max="6146" width="25.5" style="22" customWidth="1"/>
    <col min="6147" max="6147" width="11.125" style="22" customWidth="1"/>
    <col min="6148" max="6148" width="10.75" style="22" customWidth="1"/>
    <col min="6149" max="6149" width="11.875" style="22" bestFit="1" customWidth="1"/>
    <col min="6150" max="6150" width="10" style="22" customWidth="1"/>
    <col min="6151" max="6151" width="10.875" style="22" customWidth="1"/>
    <col min="6152" max="6401" width="9" style="22"/>
    <col min="6402" max="6402" width="25.5" style="22" customWidth="1"/>
    <col min="6403" max="6403" width="11.125" style="22" customWidth="1"/>
    <col min="6404" max="6404" width="10.75" style="22" customWidth="1"/>
    <col min="6405" max="6405" width="11.875" style="22" bestFit="1" customWidth="1"/>
    <col min="6406" max="6406" width="10" style="22" customWidth="1"/>
    <col min="6407" max="6407" width="10.875" style="22" customWidth="1"/>
    <col min="6408" max="6657" width="9" style="22"/>
    <col min="6658" max="6658" width="25.5" style="22" customWidth="1"/>
    <col min="6659" max="6659" width="11.125" style="22" customWidth="1"/>
    <col min="6660" max="6660" width="10.75" style="22" customWidth="1"/>
    <col min="6661" max="6661" width="11.875" style="22" bestFit="1" customWidth="1"/>
    <col min="6662" max="6662" width="10" style="22" customWidth="1"/>
    <col min="6663" max="6663" width="10.875" style="22" customWidth="1"/>
    <col min="6664" max="6913" width="9" style="22"/>
    <col min="6914" max="6914" width="25.5" style="22" customWidth="1"/>
    <col min="6915" max="6915" width="11.125" style="22" customWidth="1"/>
    <col min="6916" max="6916" width="10.75" style="22" customWidth="1"/>
    <col min="6917" max="6917" width="11.875" style="22" bestFit="1" customWidth="1"/>
    <col min="6918" max="6918" width="10" style="22" customWidth="1"/>
    <col min="6919" max="6919" width="10.875" style="22" customWidth="1"/>
    <col min="6920" max="7169" width="9" style="22"/>
    <col min="7170" max="7170" width="25.5" style="22" customWidth="1"/>
    <col min="7171" max="7171" width="11.125" style="22" customWidth="1"/>
    <col min="7172" max="7172" width="10.75" style="22" customWidth="1"/>
    <col min="7173" max="7173" width="11.875" style="22" bestFit="1" customWidth="1"/>
    <col min="7174" max="7174" width="10" style="22" customWidth="1"/>
    <col min="7175" max="7175" width="10.875" style="22" customWidth="1"/>
    <col min="7176" max="7425" width="9" style="22"/>
    <col min="7426" max="7426" width="25.5" style="22" customWidth="1"/>
    <col min="7427" max="7427" width="11.125" style="22" customWidth="1"/>
    <col min="7428" max="7428" width="10.75" style="22" customWidth="1"/>
    <col min="7429" max="7429" width="11.875" style="22" bestFit="1" customWidth="1"/>
    <col min="7430" max="7430" width="10" style="22" customWidth="1"/>
    <col min="7431" max="7431" width="10.875" style="22" customWidth="1"/>
    <col min="7432" max="7681" width="9" style="22"/>
    <col min="7682" max="7682" width="25.5" style="22" customWidth="1"/>
    <col min="7683" max="7683" width="11.125" style="22" customWidth="1"/>
    <col min="7684" max="7684" width="10.75" style="22" customWidth="1"/>
    <col min="7685" max="7685" width="11.875" style="22" bestFit="1" customWidth="1"/>
    <col min="7686" max="7686" width="10" style="22" customWidth="1"/>
    <col min="7687" max="7687" width="10.875" style="22" customWidth="1"/>
    <col min="7688" max="7937" width="9" style="22"/>
    <col min="7938" max="7938" width="25.5" style="22" customWidth="1"/>
    <col min="7939" max="7939" width="11.125" style="22" customWidth="1"/>
    <col min="7940" max="7940" width="10.75" style="22" customWidth="1"/>
    <col min="7941" max="7941" width="11.875" style="22" bestFit="1" customWidth="1"/>
    <col min="7942" max="7942" width="10" style="22" customWidth="1"/>
    <col min="7943" max="7943" width="10.875" style="22" customWidth="1"/>
    <col min="7944" max="8193" width="9" style="22"/>
    <col min="8194" max="8194" width="25.5" style="22" customWidth="1"/>
    <col min="8195" max="8195" width="11.125" style="22" customWidth="1"/>
    <col min="8196" max="8196" width="10.75" style="22" customWidth="1"/>
    <col min="8197" max="8197" width="11.875" style="22" bestFit="1" customWidth="1"/>
    <col min="8198" max="8198" width="10" style="22" customWidth="1"/>
    <col min="8199" max="8199" width="10.875" style="22" customWidth="1"/>
    <col min="8200" max="8449" width="9" style="22"/>
    <col min="8450" max="8450" width="25.5" style="22" customWidth="1"/>
    <col min="8451" max="8451" width="11.125" style="22" customWidth="1"/>
    <col min="8452" max="8452" width="10.75" style="22" customWidth="1"/>
    <col min="8453" max="8453" width="11.875" style="22" bestFit="1" customWidth="1"/>
    <col min="8454" max="8454" width="10" style="22" customWidth="1"/>
    <col min="8455" max="8455" width="10.875" style="22" customWidth="1"/>
    <col min="8456" max="8705" width="9" style="22"/>
    <col min="8706" max="8706" width="25.5" style="22" customWidth="1"/>
    <col min="8707" max="8707" width="11.125" style="22" customWidth="1"/>
    <col min="8708" max="8708" width="10.75" style="22" customWidth="1"/>
    <col min="8709" max="8709" width="11.875" style="22" bestFit="1" customWidth="1"/>
    <col min="8710" max="8710" width="10" style="22" customWidth="1"/>
    <col min="8711" max="8711" width="10.875" style="22" customWidth="1"/>
    <col min="8712" max="8961" width="9" style="22"/>
    <col min="8962" max="8962" width="25.5" style="22" customWidth="1"/>
    <col min="8963" max="8963" width="11.125" style="22" customWidth="1"/>
    <col min="8964" max="8964" width="10.75" style="22" customWidth="1"/>
    <col min="8965" max="8965" width="11.875" style="22" bestFit="1" customWidth="1"/>
    <col min="8966" max="8966" width="10" style="22" customWidth="1"/>
    <col min="8967" max="8967" width="10.875" style="22" customWidth="1"/>
    <col min="8968" max="9217" width="9" style="22"/>
    <col min="9218" max="9218" width="25.5" style="22" customWidth="1"/>
    <col min="9219" max="9219" width="11.125" style="22" customWidth="1"/>
    <col min="9220" max="9220" width="10.75" style="22" customWidth="1"/>
    <col min="9221" max="9221" width="11.875" style="22" bestFit="1" customWidth="1"/>
    <col min="9222" max="9222" width="10" style="22" customWidth="1"/>
    <col min="9223" max="9223" width="10.875" style="22" customWidth="1"/>
    <col min="9224" max="9473" width="9" style="22"/>
    <col min="9474" max="9474" width="25.5" style="22" customWidth="1"/>
    <col min="9475" max="9475" width="11.125" style="22" customWidth="1"/>
    <col min="9476" max="9476" width="10.75" style="22" customWidth="1"/>
    <col min="9477" max="9477" width="11.875" style="22" bestFit="1" customWidth="1"/>
    <col min="9478" max="9478" width="10" style="22" customWidth="1"/>
    <col min="9479" max="9479" width="10.875" style="22" customWidth="1"/>
    <col min="9480" max="9729" width="9" style="22"/>
    <col min="9730" max="9730" width="25.5" style="22" customWidth="1"/>
    <col min="9731" max="9731" width="11.125" style="22" customWidth="1"/>
    <col min="9732" max="9732" width="10.75" style="22" customWidth="1"/>
    <col min="9733" max="9733" width="11.875" style="22" bestFit="1" customWidth="1"/>
    <col min="9734" max="9734" width="10" style="22" customWidth="1"/>
    <col min="9735" max="9735" width="10.875" style="22" customWidth="1"/>
    <col min="9736" max="9985" width="9" style="22"/>
    <col min="9986" max="9986" width="25.5" style="22" customWidth="1"/>
    <col min="9987" max="9987" width="11.125" style="22" customWidth="1"/>
    <col min="9988" max="9988" width="10.75" style="22" customWidth="1"/>
    <col min="9989" max="9989" width="11.875" style="22" bestFit="1" customWidth="1"/>
    <col min="9990" max="9990" width="10" style="22" customWidth="1"/>
    <col min="9991" max="9991" width="10.875" style="22" customWidth="1"/>
    <col min="9992" max="10241" width="9" style="22"/>
    <col min="10242" max="10242" width="25.5" style="22" customWidth="1"/>
    <col min="10243" max="10243" width="11.125" style="22" customWidth="1"/>
    <col min="10244" max="10244" width="10.75" style="22" customWidth="1"/>
    <col min="10245" max="10245" width="11.875" style="22" bestFit="1" customWidth="1"/>
    <col min="10246" max="10246" width="10" style="22" customWidth="1"/>
    <col min="10247" max="10247" width="10.875" style="22" customWidth="1"/>
    <col min="10248" max="10497" width="9" style="22"/>
    <col min="10498" max="10498" width="25.5" style="22" customWidth="1"/>
    <col min="10499" max="10499" width="11.125" style="22" customWidth="1"/>
    <col min="10500" max="10500" width="10.75" style="22" customWidth="1"/>
    <col min="10501" max="10501" width="11.875" style="22" bestFit="1" customWidth="1"/>
    <col min="10502" max="10502" width="10" style="22" customWidth="1"/>
    <col min="10503" max="10503" width="10.875" style="22" customWidth="1"/>
    <col min="10504" max="10753" width="9" style="22"/>
    <col min="10754" max="10754" width="25.5" style="22" customWidth="1"/>
    <col min="10755" max="10755" width="11.125" style="22" customWidth="1"/>
    <col min="10756" max="10756" width="10.75" style="22" customWidth="1"/>
    <col min="10757" max="10757" width="11.875" style="22" bestFit="1" customWidth="1"/>
    <col min="10758" max="10758" width="10" style="22" customWidth="1"/>
    <col min="10759" max="10759" width="10.875" style="22" customWidth="1"/>
    <col min="10760" max="11009" width="9" style="22"/>
    <col min="11010" max="11010" width="25.5" style="22" customWidth="1"/>
    <col min="11011" max="11011" width="11.125" style="22" customWidth="1"/>
    <col min="11012" max="11012" width="10.75" style="22" customWidth="1"/>
    <col min="11013" max="11013" width="11.875" style="22" bestFit="1" customWidth="1"/>
    <col min="11014" max="11014" width="10" style="22" customWidth="1"/>
    <col min="11015" max="11015" width="10.875" style="22" customWidth="1"/>
    <col min="11016" max="11265" width="9" style="22"/>
    <col min="11266" max="11266" width="25.5" style="22" customWidth="1"/>
    <col min="11267" max="11267" width="11.125" style="22" customWidth="1"/>
    <col min="11268" max="11268" width="10.75" style="22" customWidth="1"/>
    <col min="11269" max="11269" width="11.875" style="22" bestFit="1" customWidth="1"/>
    <col min="11270" max="11270" width="10" style="22" customWidth="1"/>
    <col min="11271" max="11271" width="10.875" style="22" customWidth="1"/>
    <col min="11272" max="11521" width="9" style="22"/>
    <col min="11522" max="11522" width="25.5" style="22" customWidth="1"/>
    <col min="11523" max="11523" width="11.125" style="22" customWidth="1"/>
    <col min="11524" max="11524" width="10.75" style="22" customWidth="1"/>
    <col min="11525" max="11525" width="11.875" style="22" bestFit="1" customWidth="1"/>
    <col min="11526" max="11526" width="10" style="22" customWidth="1"/>
    <col min="11527" max="11527" width="10.875" style="22" customWidth="1"/>
    <col min="11528" max="11777" width="9" style="22"/>
    <col min="11778" max="11778" width="25.5" style="22" customWidth="1"/>
    <col min="11779" max="11779" width="11.125" style="22" customWidth="1"/>
    <col min="11780" max="11780" width="10.75" style="22" customWidth="1"/>
    <col min="11781" max="11781" width="11.875" style="22" bestFit="1" customWidth="1"/>
    <col min="11782" max="11782" width="10" style="22" customWidth="1"/>
    <col min="11783" max="11783" width="10.875" style="22" customWidth="1"/>
    <col min="11784" max="12033" width="9" style="22"/>
    <col min="12034" max="12034" width="25.5" style="22" customWidth="1"/>
    <col min="12035" max="12035" width="11.125" style="22" customWidth="1"/>
    <col min="12036" max="12036" width="10.75" style="22" customWidth="1"/>
    <col min="12037" max="12037" width="11.875" style="22" bestFit="1" customWidth="1"/>
    <col min="12038" max="12038" width="10" style="22" customWidth="1"/>
    <col min="12039" max="12039" width="10.875" style="22" customWidth="1"/>
    <col min="12040" max="12289" width="9" style="22"/>
    <col min="12290" max="12290" width="25.5" style="22" customWidth="1"/>
    <col min="12291" max="12291" width="11.125" style="22" customWidth="1"/>
    <col min="12292" max="12292" width="10.75" style="22" customWidth="1"/>
    <col min="12293" max="12293" width="11.875" style="22" bestFit="1" customWidth="1"/>
    <col min="12294" max="12294" width="10" style="22" customWidth="1"/>
    <col min="12295" max="12295" width="10.875" style="22" customWidth="1"/>
    <col min="12296" max="12545" width="9" style="22"/>
    <col min="12546" max="12546" width="25.5" style="22" customWidth="1"/>
    <col min="12547" max="12547" width="11.125" style="22" customWidth="1"/>
    <col min="12548" max="12548" width="10.75" style="22" customWidth="1"/>
    <col min="12549" max="12549" width="11.875" style="22" bestFit="1" customWidth="1"/>
    <col min="12550" max="12550" width="10" style="22" customWidth="1"/>
    <col min="12551" max="12551" width="10.875" style="22" customWidth="1"/>
    <col min="12552" max="12801" width="9" style="22"/>
    <col min="12802" max="12802" width="25.5" style="22" customWidth="1"/>
    <col min="12803" max="12803" width="11.125" style="22" customWidth="1"/>
    <col min="12804" max="12804" width="10.75" style="22" customWidth="1"/>
    <col min="12805" max="12805" width="11.875" style="22" bestFit="1" customWidth="1"/>
    <col min="12806" max="12806" width="10" style="22" customWidth="1"/>
    <col min="12807" max="12807" width="10.875" style="22" customWidth="1"/>
    <col min="12808" max="13057" width="9" style="22"/>
    <col min="13058" max="13058" width="25.5" style="22" customWidth="1"/>
    <col min="13059" max="13059" width="11.125" style="22" customWidth="1"/>
    <col min="13060" max="13060" width="10.75" style="22" customWidth="1"/>
    <col min="13061" max="13061" width="11.875" style="22" bestFit="1" customWidth="1"/>
    <col min="13062" max="13062" width="10" style="22" customWidth="1"/>
    <col min="13063" max="13063" width="10.875" style="22" customWidth="1"/>
    <col min="13064" max="13313" width="9" style="22"/>
    <col min="13314" max="13314" width="25.5" style="22" customWidth="1"/>
    <col min="13315" max="13315" width="11.125" style="22" customWidth="1"/>
    <col min="13316" max="13316" width="10.75" style="22" customWidth="1"/>
    <col min="13317" max="13317" width="11.875" style="22" bestFit="1" customWidth="1"/>
    <col min="13318" max="13318" width="10" style="22" customWidth="1"/>
    <col min="13319" max="13319" width="10.875" style="22" customWidth="1"/>
    <col min="13320" max="13569" width="9" style="22"/>
    <col min="13570" max="13570" width="25.5" style="22" customWidth="1"/>
    <col min="13571" max="13571" width="11.125" style="22" customWidth="1"/>
    <col min="13572" max="13572" width="10.75" style="22" customWidth="1"/>
    <col min="13573" max="13573" width="11.875" style="22" bestFit="1" customWidth="1"/>
    <col min="13574" max="13574" width="10" style="22" customWidth="1"/>
    <col min="13575" max="13575" width="10.875" style="22" customWidth="1"/>
    <col min="13576" max="13825" width="9" style="22"/>
    <col min="13826" max="13826" width="25.5" style="22" customWidth="1"/>
    <col min="13827" max="13827" width="11.125" style="22" customWidth="1"/>
    <col min="13828" max="13828" width="10.75" style="22" customWidth="1"/>
    <col min="13829" max="13829" width="11.875" style="22" bestFit="1" customWidth="1"/>
    <col min="13830" max="13830" width="10" style="22" customWidth="1"/>
    <col min="13831" max="13831" width="10.875" style="22" customWidth="1"/>
    <col min="13832" max="14081" width="9" style="22"/>
    <col min="14082" max="14082" width="25.5" style="22" customWidth="1"/>
    <col min="14083" max="14083" width="11.125" style="22" customWidth="1"/>
    <col min="14084" max="14084" width="10.75" style="22" customWidth="1"/>
    <col min="14085" max="14085" width="11.875" style="22" bestFit="1" customWidth="1"/>
    <col min="14086" max="14086" width="10" style="22" customWidth="1"/>
    <col min="14087" max="14087" width="10.875" style="22" customWidth="1"/>
    <col min="14088" max="14337" width="9" style="22"/>
    <col min="14338" max="14338" width="25.5" style="22" customWidth="1"/>
    <col min="14339" max="14339" width="11.125" style="22" customWidth="1"/>
    <col min="14340" max="14340" width="10.75" style="22" customWidth="1"/>
    <col min="14341" max="14341" width="11.875" style="22" bestFit="1" customWidth="1"/>
    <col min="14342" max="14342" width="10" style="22" customWidth="1"/>
    <col min="14343" max="14343" width="10.875" style="22" customWidth="1"/>
    <col min="14344" max="14593" width="9" style="22"/>
    <col min="14594" max="14594" width="25.5" style="22" customWidth="1"/>
    <col min="14595" max="14595" width="11.125" style="22" customWidth="1"/>
    <col min="14596" max="14596" width="10.75" style="22" customWidth="1"/>
    <col min="14597" max="14597" width="11.875" style="22" bestFit="1" customWidth="1"/>
    <col min="14598" max="14598" width="10" style="22" customWidth="1"/>
    <col min="14599" max="14599" width="10.875" style="22" customWidth="1"/>
    <col min="14600" max="14849" width="9" style="22"/>
    <col min="14850" max="14850" width="25.5" style="22" customWidth="1"/>
    <col min="14851" max="14851" width="11.125" style="22" customWidth="1"/>
    <col min="14852" max="14852" width="10.75" style="22" customWidth="1"/>
    <col min="14853" max="14853" width="11.875" style="22" bestFit="1" customWidth="1"/>
    <col min="14854" max="14854" width="10" style="22" customWidth="1"/>
    <col min="14855" max="14855" width="10.875" style="22" customWidth="1"/>
    <col min="14856" max="15105" width="9" style="22"/>
    <col min="15106" max="15106" width="25.5" style="22" customWidth="1"/>
    <col min="15107" max="15107" width="11.125" style="22" customWidth="1"/>
    <col min="15108" max="15108" width="10.75" style="22" customWidth="1"/>
    <col min="15109" max="15109" width="11.875" style="22" bestFit="1" customWidth="1"/>
    <col min="15110" max="15110" width="10" style="22" customWidth="1"/>
    <col min="15111" max="15111" width="10.875" style="22" customWidth="1"/>
    <col min="15112" max="15361" width="9" style="22"/>
    <col min="15362" max="15362" width="25.5" style="22" customWidth="1"/>
    <col min="15363" max="15363" width="11.125" style="22" customWidth="1"/>
    <col min="15364" max="15364" width="10.75" style="22" customWidth="1"/>
    <col min="15365" max="15365" width="11.875" style="22" bestFit="1" customWidth="1"/>
    <col min="15366" max="15366" width="10" style="22" customWidth="1"/>
    <col min="15367" max="15367" width="10.875" style="22" customWidth="1"/>
    <col min="15368" max="15617" width="9" style="22"/>
    <col min="15618" max="15618" width="25.5" style="22" customWidth="1"/>
    <col min="15619" max="15619" width="11.125" style="22" customWidth="1"/>
    <col min="15620" max="15620" width="10.75" style="22" customWidth="1"/>
    <col min="15621" max="15621" width="11.875" style="22" bestFit="1" customWidth="1"/>
    <col min="15622" max="15622" width="10" style="22" customWidth="1"/>
    <col min="15623" max="15623" width="10.875" style="22" customWidth="1"/>
    <col min="15624" max="15873" width="9" style="22"/>
    <col min="15874" max="15874" width="25.5" style="22" customWidth="1"/>
    <col min="15875" max="15875" width="11.125" style="22" customWidth="1"/>
    <col min="15876" max="15876" width="10.75" style="22" customWidth="1"/>
    <col min="15877" max="15877" width="11.875" style="22" bestFit="1" customWidth="1"/>
    <col min="15878" max="15878" width="10" style="22" customWidth="1"/>
    <col min="15879" max="15879" width="10.875" style="22" customWidth="1"/>
    <col min="15880" max="16129" width="9" style="22"/>
    <col min="16130" max="16130" width="25.5" style="22" customWidth="1"/>
    <col min="16131" max="16131" width="11.125" style="22" customWidth="1"/>
    <col min="16132" max="16132" width="10.75" style="22" customWidth="1"/>
    <col min="16133" max="16133" width="11.875" style="22" bestFit="1" customWidth="1"/>
    <col min="16134" max="16134" width="10" style="22" customWidth="1"/>
    <col min="16135" max="16135" width="10.875" style="22" customWidth="1"/>
    <col min="16136" max="16384" width="9" style="22"/>
  </cols>
  <sheetData>
    <row r="1" spans="1:8" ht="23.25" customHeight="1">
      <c r="A1" s="170" t="s">
        <v>917</v>
      </c>
      <c r="B1" s="170"/>
      <c r="C1" s="170"/>
      <c r="D1" s="170"/>
      <c r="E1" s="170"/>
      <c r="F1" s="170"/>
      <c r="G1" s="170"/>
    </row>
    <row r="2" spans="1:8" ht="23.25" customHeight="1">
      <c r="A2" s="2" t="s">
        <v>880</v>
      </c>
      <c r="B2" s="68"/>
      <c r="C2" s="68"/>
      <c r="E2" s="72"/>
      <c r="F2" s="72"/>
      <c r="G2" s="78" t="s">
        <v>885</v>
      </c>
    </row>
    <row r="3" spans="1:8" ht="41.25" customHeight="1">
      <c r="A3" s="47" t="s">
        <v>66</v>
      </c>
      <c r="B3" s="70" t="s">
        <v>728</v>
      </c>
      <c r="C3" s="70" t="s">
        <v>729</v>
      </c>
      <c r="D3" s="73" t="s">
        <v>73</v>
      </c>
      <c r="E3" s="74" t="s">
        <v>730</v>
      </c>
      <c r="F3" s="75" t="s">
        <v>731</v>
      </c>
      <c r="G3" s="76" t="s">
        <v>67</v>
      </c>
    </row>
    <row r="4" spans="1:8" ht="27.95" customHeight="1">
      <c r="A4" s="48" t="s">
        <v>558</v>
      </c>
      <c r="B4" s="137">
        <f>SUM(B5:B6,B9)</f>
        <v>664967.82000000007</v>
      </c>
      <c r="C4" s="137">
        <f>SUM(C5:C6,C9)</f>
        <v>829890</v>
      </c>
      <c r="D4" s="137">
        <f t="shared" ref="D4:D9" si="0">B4-C4</f>
        <v>-164922.17999999993</v>
      </c>
      <c r="E4" s="137">
        <f>E5+E6+E9</f>
        <v>839851</v>
      </c>
      <c r="F4" s="138">
        <f>B4-E4</f>
        <v>-174883.17999999993</v>
      </c>
      <c r="G4" s="77"/>
      <c r="H4" s="59"/>
    </row>
    <row r="5" spans="1:8" ht="27.95" customHeight="1">
      <c r="A5" s="48" t="s">
        <v>68</v>
      </c>
      <c r="B5" s="137"/>
      <c r="C5" s="137"/>
      <c r="D5" s="137">
        <f t="shared" si="0"/>
        <v>0</v>
      </c>
      <c r="E5" s="137"/>
      <c r="F5" s="138">
        <f t="shared" ref="F5:F9" si="1">B5-E5</f>
        <v>0</v>
      </c>
      <c r="G5" s="77"/>
      <c r="H5" s="59"/>
    </row>
    <row r="6" spans="1:8" ht="27.95" customHeight="1">
      <c r="A6" s="48" t="s">
        <v>69</v>
      </c>
      <c r="B6" s="137">
        <f>B7+B8</f>
        <v>439324.82</v>
      </c>
      <c r="C6" s="137">
        <f>C7+C8</f>
        <v>439890</v>
      </c>
      <c r="D6" s="137">
        <f t="shared" si="0"/>
        <v>-565.17999999999302</v>
      </c>
      <c r="E6" s="137">
        <f>E7+E8</f>
        <v>439895</v>
      </c>
      <c r="F6" s="138">
        <f t="shared" si="1"/>
        <v>-570.17999999999302</v>
      </c>
      <c r="G6" s="77"/>
      <c r="H6" s="59"/>
    </row>
    <row r="7" spans="1:8" ht="27.95" customHeight="1">
      <c r="A7" s="48" t="s">
        <v>70</v>
      </c>
      <c r="B7" s="137"/>
      <c r="C7" s="137"/>
      <c r="D7" s="137">
        <f t="shared" si="0"/>
        <v>0</v>
      </c>
      <c r="E7" s="137"/>
      <c r="F7" s="138">
        <f t="shared" si="1"/>
        <v>0</v>
      </c>
      <c r="G7" s="77"/>
      <c r="H7" s="59"/>
    </row>
    <row r="8" spans="1:8" ht="27.95" customHeight="1">
      <c r="A8" s="48" t="s">
        <v>71</v>
      </c>
      <c r="B8" s="139">
        <v>439324.82</v>
      </c>
      <c r="C8" s="139">
        <v>439890</v>
      </c>
      <c r="D8" s="137">
        <f t="shared" si="0"/>
        <v>-565.17999999999302</v>
      </c>
      <c r="E8" s="139">
        <v>439895</v>
      </c>
      <c r="F8" s="138">
        <f t="shared" si="1"/>
        <v>-570.17999999999302</v>
      </c>
      <c r="G8" s="77"/>
      <c r="H8" s="59"/>
    </row>
    <row r="9" spans="1:8" ht="27.95" customHeight="1">
      <c r="A9" s="48" t="s">
        <v>72</v>
      </c>
      <c r="B9" s="139">
        <v>225643</v>
      </c>
      <c r="C9" s="139">
        <v>390000</v>
      </c>
      <c r="D9" s="137">
        <f t="shared" si="0"/>
        <v>-164357</v>
      </c>
      <c r="E9" s="139">
        <v>399956</v>
      </c>
      <c r="F9" s="138">
        <f t="shared" si="1"/>
        <v>-174313</v>
      </c>
      <c r="G9" s="77"/>
      <c r="H9" s="59"/>
    </row>
    <row r="17" spans="11:17">
      <c r="K17" s="23"/>
      <c r="Q17" s="23"/>
    </row>
    <row r="18" spans="11:17">
      <c r="K18" s="23"/>
      <c r="N18" s="23"/>
      <c r="P18" s="23"/>
      <c r="Q18" s="23"/>
    </row>
    <row r="19" spans="11:17">
      <c r="K19" s="23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9"/>
  <sheetViews>
    <sheetView zoomScaleNormal="100" workbookViewId="0">
      <selection activeCell="A14" sqref="A14"/>
    </sheetView>
  </sheetViews>
  <sheetFormatPr defaultRowHeight="13.5"/>
  <cols>
    <col min="1" max="1" width="60.375" customWidth="1"/>
    <col min="2" max="2" width="17.75" style="144" customWidth="1"/>
  </cols>
  <sheetData>
    <row r="1" spans="1:2" ht="24">
      <c r="A1" s="171" t="s">
        <v>886</v>
      </c>
      <c r="B1" s="171"/>
    </row>
    <row r="2" spans="1:2" ht="21" customHeight="1">
      <c r="A2" s="27" t="s">
        <v>887</v>
      </c>
      <c r="B2" s="140" t="s">
        <v>875</v>
      </c>
    </row>
    <row r="3" spans="1:2" s="61" customFormat="1" ht="20.100000000000001" customHeight="1">
      <c r="A3" s="49" t="s">
        <v>181</v>
      </c>
      <c r="B3" s="141" t="s">
        <v>205</v>
      </c>
    </row>
    <row r="4" spans="1:2" s="61" customFormat="1" ht="20.100000000000001" customHeight="1">
      <c r="A4" s="79" t="s">
        <v>9</v>
      </c>
      <c r="B4" s="142">
        <v>16540416.630000001</v>
      </c>
    </row>
    <row r="5" spans="1:2" s="61" customFormat="1" ht="20.100000000000001" customHeight="1">
      <c r="A5" s="79" t="s">
        <v>206</v>
      </c>
      <c r="B5" s="142">
        <v>713437.68</v>
      </c>
    </row>
    <row r="6" spans="1:2" s="61" customFormat="1" ht="20.100000000000001" customHeight="1">
      <c r="A6" s="79" t="s">
        <v>207</v>
      </c>
      <c r="B6" s="142">
        <v>473145.68</v>
      </c>
    </row>
    <row r="7" spans="1:2" s="61" customFormat="1" ht="20.100000000000001" customHeight="1">
      <c r="A7" s="79" t="s">
        <v>208</v>
      </c>
      <c r="B7" s="142"/>
    </row>
    <row r="8" spans="1:2" s="61" customFormat="1" ht="20.100000000000001" customHeight="1">
      <c r="A8" s="79" t="s">
        <v>209</v>
      </c>
      <c r="B8" s="142"/>
    </row>
    <row r="9" spans="1:2" s="61" customFormat="1" ht="20.100000000000001" customHeight="1">
      <c r="A9" s="79" t="s">
        <v>210</v>
      </c>
      <c r="B9" s="142"/>
    </row>
    <row r="10" spans="1:2" s="61" customFormat="1" ht="20.100000000000001" customHeight="1">
      <c r="A10" s="79" t="s">
        <v>211</v>
      </c>
      <c r="B10" s="142">
        <v>182350</v>
      </c>
    </row>
    <row r="11" spans="1:2" s="61" customFormat="1" ht="20.100000000000001" customHeight="1">
      <c r="A11" s="79" t="s">
        <v>212</v>
      </c>
      <c r="B11" s="142">
        <v>57942</v>
      </c>
    </row>
    <row r="12" spans="1:2" s="61" customFormat="1" ht="20.100000000000001" customHeight="1">
      <c r="A12" s="79" t="s">
        <v>213</v>
      </c>
      <c r="B12" s="142"/>
    </row>
    <row r="13" spans="1:2" s="61" customFormat="1" ht="20.100000000000001" customHeight="1">
      <c r="A13" s="79" t="s">
        <v>214</v>
      </c>
      <c r="B13" s="142"/>
    </row>
    <row r="14" spans="1:2" s="61" customFormat="1" ht="20.100000000000001" customHeight="1">
      <c r="A14" s="79" t="s">
        <v>215</v>
      </c>
      <c r="B14" s="142">
        <v>54000</v>
      </c>
    </row>
    <row r="15" spans="1:2" s="61" customFormat="1" ht="20.100000000000001" customHeight="1">
      <c r="A15" s="79" t="s">
        <v>207</v>
      </c>
      <c r="B15" s="142"/>
    </row>
    <row r="16" spans="1:2" s="61" customFormat="1" ht="20.100000000000001" customHeight="1">
      <c r="A16" s="79" t="s">
        <v>208</v>
      </c>
      <c r="B16" s="142"/>
    </row>
    <row r="17" spans="1:2" s="61" customFormat="1" ht="20.100000000000001" customHeight="1">
      <c r="A17" s="79" t="s">
        <v>216</v>
      </c>
      <c r="B17" s="142"/>
    </row>
    <row r="18" spans="1:2" s="61" customFormat="1" ht="20.100000000000001" customHeight="1">
      <c r="A18" s="79" t="s">
        <v>217</v>
      </c>
      <c r="B18" s="142"/>
    </row>
    <row r="19" spans="1:2" s="61" customFormat="1" ht="20.100000000000001" customHeight="1">
      <c r="A19" s="79" t="s">
        <v>218</v>
      </c>
      <c r="B19" s="142">
        <v>54000</v>
      </c>
    </row>
    <row r="20" spans="1:2" s="61" customFormat="1" ht="20.100000000000001" customHeight="1">
      <c r="A20" s="79" t="s">
        <v>213</v>
      </c>
      <c r="B20" s="142"/>
    </row>
    <row r="21" spans="1:2" s="61" customFormat="1" ht="20.100000000000001" customHeight="1">
      <c r="A21" s="79" t="s">
        <v>219</v>
      </c>
      <c r="B21" s="142"/>
    </row>
    <row r="22" spans="1:2" s="61" customFormat="1" ht="20.100000000000001" customHeight="1">
      <c r="A22" s="79" t="s">
        <v>220</v>
      </c>
      <c r="B22" s="142">
        <v>9631216.8200000003</v>
      </c>
    </row>
    <row r="23" spans="1:2" s="61" customFormat="1" ht="20.100000000000001" customHeight="1">
      <c r="A23" s="79" t="s">
        <v>207</v>
      </c>
      <c r="B23" s="142">
        <v>9405318.8200000003</v>
      </c>
    </row>
    <row r="24" spans="1:2" s="61" customFormat="1" ht="20.100000000000001" customHeight="1">
      <c r="A24" s="79" t="s">
        <v>208</v>
      </c>
      <c r="B24" s="142">
        <v>225898</v>
      </c>
    </row>
    <row r="25" spans="1:2" s="61" customFormat="1" ht="20.100000000000001" customHeight="1">
      <c r="A25" s="79" t="s">
        <v>221</v>
      </c>
      <c r="B25" s="142"/>
    </row>
    <row r="26" spans="1:2" s="61" customFormat="1" ht="20.100000000000001" customHeight="1">
      <c r="A26" s="79" t="s">
        <v>222</v>
      </c>
      <c r="B26" s="142"/>
    </row>
    <row r="27" spans="1:2" s="61" customFormat="1" ht="20.100000000000001" customHeight="1">
      <c r="A27" s="79" t="s">
        <v>223</v>
      </c>
      <c r="B27" s="142"/>
    </row>
    <row r="28" spans="1:2" s="61" customFormat="1" ht="20.100000000000001" customHeight="1">
      <c r="A28" s="79" t="s">
        <v>224</v>
      </c>
      <c r="B28" s="142"/>
    </row>
    <row r="29" spans="1:2" s="61" customFormat="1" ht="20.100000000000001" customHeight="1">
      <c r="A29" s="79" t="s">
        <v>213</v>
      </c>
      <c r="B29" s="142"/>
    </row>
    <row r="30" spans="1:2" s="61" customFormat="1" ht="20.100000000000001" customHeight="1">
      <c r="A30" s="79" t="s">
        <v>225</v>
      </c>
      <c r="B30" s="142"/>
    </row>
    <row r="31" spans="1:2" s="61" customFormat="1" ht="20.100000000000001" customHeight="1">
      <c r="A31" s="79" t="s">
        <v>226</v>
      </c>
      <c r="B31" s="142"/>
    </row>
    <row r="32" spans="1:2" s="61" customFormat="1" ht="20.100000000000001" customHeight="1">
      <c r="A32" s="79" t="s">
        <v>207</v>
      </c>
      <c r="B32" s="142"/>
    </row>
    <row r="33" spans="1:2" s="61" customFormat="1" ht="20.100000000000001" customHeight="1">
      <c r="A33" s="79" t="s">
        <v>208</v>
      </c>
      <c r="B33" s="142"/>
    </row>
    <row r="34" spans="1:2" s="61" customFormat="1" ht="20.100000000000001" customHeight="1">
      <c r="A34" s="79" t="s">
        <v>227</v>
      </c>
      <c r="B34" s="142"/>
    </row>
    <row r="35" spans="1:2" s="61" customFormat="1" ht="20.100000000000001" customHeight="1">
      <c r="A35" s="79" t="s">
        <v>213</v>
      </c>
      <c r="B35" s="142"/>
    </row>
    <row r="36" spans="1:2" s="61" customFormat="1" ht="20.100000000000001" customHeight="1">
      <c r="A36" s="79" t="s">
        <v>228</v>
      </c>
      <c r="B36" s="142"/>
    </row>
    <row r="37" spans="1:2" s="61" customFormat="1" ht="20.100000000000001" customHeight="1">
      <c r="A37" s="79" t="s">
        <v>207</v>
      </c>
      <c r="B37" s="142"/>
    </row>
    <row r="38" spans="1:2" s="61" customFormat="1" ht="20.100000000000001" customHeight="1">
      <c r="A38" s="79" t="s">
        <v>790</v>
      </c>
      <c r="B38" s="142"/>
    </row>
    <row r="39" spans="1:2" s="61" customFormat="1" ht="20.100000000000001" customHeight="1">
      <c r="A39" s="79" t="s">
        <v>229</v>
      </c>
      <c r="B39" s="142"/>
    </row>
    <row r="40" spans="1:2" s="61" customFormat="1" ht="20.100000000000001" customHeight="1">
      <c r="A40" s="79" t="s">
        <v>791</v>
      </c>
      <c r="B40" s="142"/>
    </row>
    <row r="41" spans="1:2" s="61" customFormat="1" ht="20.100000000000001" customHeight="1">
      <c r="A41" s="79" t="s">
        <v>230</v>
      </c>
      <c r="B41" s="142"/>
    </row>
    <row r="42" spans="1:2" s="61" customFormat="1" ht="20.100000000000001" customHeight="1">
      <c r="A42" s="79" t="s">
        <v>231</v>
      </c>
      <c r="B42" s="142"/>
    </row>
    <row r="43" spans="1:2" s="61" customFormat="1" ht="20.100000000000001" customHeight="1">
      <c r="A43" s="79" t="s">
        <v>232</v>
      </c>
      <c r="B43" s="142">
        <v>1342322.22</v>
      </c>
    </row>
    <row r="44" spans="1:2" s="61" customFormat="1" ht="20.100000000000001" customHeight="1">
      <c r="A44" s="79" t="s">
        <v>207</v>
      </c>
      <c r="B44" s="142">
        <v>1342322.22</v>
      </c>
    </row>
    <row r="45" spans="1:2" s="61" customFormat="1" ht="20.100000000000001" customHeight="1">
      <c r="A45" s="79" t="s">
        <v>208</v>
      </c>
      <c r="B45" s="142"/>
    </row>
    <row r="46" spans="1:2" s="61" customFormat="1" ht="20.100000000000001" customHeight="1">
      <c r="A46" s="79" t="s">
        <v>233</v>
      </c>
      <c r="B46" s="142"/>
    </row>
    <row r="47" spans="1:2" s="61" customFormat="1" ht="20.100000000000001" customHeight="1">
      <c r="A47" s="79" t="s">
        <v>234</v>
      </c>
      <c r="B47" s="142"/>
    </row>
    <row r="48" spans="1:2" s="61" customFormat="1" ht="20.100000000000001" customHeight="1">
      <c r="A48" s="79" t="s">
        <v>213</v>
      </c>
      <c r="B48" s="142"/>
    </row>
    <row r="49" spans="1:2" s="61" customFormat="1" ht="20.100000000000001" customHeight="1">
      <c r="A49" s="79" t="s">
        <v>235</v>
      </c>
      <c r="B49" s="142"/>
    </row>
    <row r="50" spans="1:2" s="61" customFormat="1" ht="20.100000000000001" customHeight="1">
      <c r="A50" s="79" t="s">
        <v>236</v>
      </c>
      <c r="B50" s="142"/>
    </row>
    <row r="51" spans="1:2" s="61" customFormat="1" ht="20.100000000000001" customHeight="1">
      <c r="A51" s="79" t="s">
        <v>237</v>
      </c>
      <c r="B51" s="142"/>
    </row>
    <row r="52" spans="1:2" s="61" customFormat="1" ht="20.100000000000001" customHeight="1">
      <c r="A52" s="79" t="s">
        <v>238</v>
      </c>
      <c r="B52" s="142"/>
    </row>
    <row r="53" spans="1:2" s="61" customFormat="1" ht="20.100000000000001" customHeight="1">
      <c r="A53" s="79" t="s">
        <v>600</v>
      </c>
      <c r="B53" s="142"/>
    </row>
    <row r="54" spans="1:2" s="61" customFormat="1" ht="20.100000000000001" customHeight="1">
      <c r="A54" s="79" t="s">
        <v>239</v>
      </c>
      <c r="B54" s="142"/>
    </row>
    <row r="55" spans="1:2" s="61" customFormat="1" ht="20.100000000000001" customHeight="1">
      <c r="A55" s="79" t="s">
        <v>240</v>
      </c>
      <c r="B55" s="142"/>
    </row>
    <row r="56" spans="1:2" s="61" customFormat="1" ht="20.100000000000001" customHeight="1">
      <c r="A56" s="79" t="s">
        <v>242</v>
      </c>
      <c r="B56" s="142"/>
    </row>
    <row r="57" spans="1:2" s="61" customFormat="1" ht="20.100000000000001" customHeight="1">
      <c r="A57" s="79" t="s">
        <v>243</v>
      </c>
      <c r="B57" s="142">
        <v>587614.21</v>
      </c>
    </row>
    <row r="58" spans="1:2" s="61" customFormat="1" ht="20.100000000000001" customHeight="1">
      <c r="A58" s="79" t="s">
        <v>207</v>
      </c>
      <c r="B58" s="142">
        <v>587614.21</v>
      </c>
    </row>
    <row r="59" spans="1:2" s="61" customFormat="1" ht="20.100000000000001" customHeight="1">
      <c r="A59" s="79" t="s">
        <v>208</v>
      </c>
      <c r="B59" s="142"/>
    </row>
    <row r="60" spans="1:2" s="61" customFormat="1" ht="20.100000000000001" customHeight="1">
      <c r="A60" s="79" t="s">
        <v>792</v>
      </c>
      <c r="B60" s="142"/>
    </row>
    <row r="61" spans="1:2" s="61" customFormat="1" ht="20.100000000000001" customHeight="1">
      <c r="A61" s="79" t="s">
        <v>213</v>
      </c>
      <c r="B61" s="142"/>
    </row>
    <row r="62" spans="1:2" s="61" customFormat="1" ht="20.100000000000001" customHeight="1">
      <c r="A62" s="79" t="s">
        <v>532</v>
      </c>
      <c r="B62" s="142"/>
    </row>
    <row r="63" spans="1:2" s="61" customFormat="1" ht="20.100000000000001" customHeight="1">
      <c r="A63" s="79" t="s">
        <v>244</v>
      </c>
      <c r="B63" s="142">
        <v>47316.4</v>
      </c>
    </row>
    <row r="64" spans="1:2" s="61" customFormat="1" ht="20.100000000000001" customHeight="1">
      <c r="A64" s="79" t="s">
        <v>207</v>
      </c>
      <c r="B64" s="142"/>
    </row>
    <row r="65" spans="1:2" s="61" customFormat="1" ht="20.100000000000001" customHeight="1">
      <c r="A65" s="79" t="s">
        <v>208</v>
      </c>
      <c r="B65" s="142"/>
    </row>
    <row r="66" spans="1:2" s="61" customFormat="1" ht="20.100000000000001" customHeight="1">
      <c r="A66" s="79" t="s">
        <v>213</v>
      </c>
      <c r="B66" s="142"/>
    </row>
    <row r="67" spans="1:2" s="61" customFormat="1" ht="20.100000000000001" customHeight="1">
      <c r="A67" s="79" t="s">
        <v>245</v>
      </c>
      <c r="B67" s="142">
        <v>47316.4</v>
      </c>
    </row>
    <row r="68" spans="1:2" s="61" customFormat="1" ht="20.100000000000001" customHeight="1">
      <c r="A68" s="79" t="s">
        <v>246</v>
      </c>
      <c r="B68" s="142"/>
    </row>
    <row r="69" spans="1:2" s="61" customFormat="1" ht="20.100000000000001" customHeight="1">
      <c r="A69" s="79" t="s">
        <v>247</v>
      </c>
      <c r="B69" s="142"/>
    </row>
    <row r="70" spans="1:2" s="61" customFormat="1" ht="20.100000000000001" customHeight="1">
      <c r="A70" s="79" t="s">
        <v>248</v>
      </c>
      <c r="B70" s="142"/>
    </row>
    <row r="71" spans="1:2" s="61" customFormat="1" ht="20.100000000000001" customHeight="1">
      <c r="A71" s="79" t="s">
        <v>207</v>
      </c>
      <c r="B71" s="142"/>
    </row>
    <row r="72" spans="1:2" s="61" customFormat="1" ht="20.100000000000001" customHeight="1">
      <c r="A72" s="79" t="s">
        <v>249</v>
      </c>
      <c r="B72" s="142"/>
    </row>
    <row r="73" spans="1:2" s="61" customFormat="1" ht="20.100000000000001" customHeight="1">
      <c r="A73" s="79" t="s">
        <v>250</v>
      </c>
      <c r="B73" s="142"/>
    </row>
    <row r="74" spans="1:2" s="61" customFormat="1" ht="20.100000000000001" customHeight="1">
      <c r="A74" s="79" t="s">
        <v>207</v>
      </c>
      <c r="B74" s="142"/>
    </row>
    <row r="75" spans="1:2" s="61" customFormat="1" ht="20.100000000000001" customHeight="1">
      <c r="A75" s="79" t="s">
        <v>208</v>
      </c>
      <c r="B75" s="142"/>
    </row>
    <row r="76" spans="1:2" s="61" customFormat="1" ht="20.100000000000001" customHeight="1">
      <c r="A76" s="79" t="s">
        <v>218</v>
      </c>
      <c r="B76" s="142"/>
    </row>
    <row r="77" spans="1:2" s="61" customFormat="1" ht="20.100000000000001" customHeight="1">
      <c r="A77" s="79" t="s">
        <v>213</v>
      </c>
      <c r="B77" s="142"/>
    </row>
    <row r="78" spans="1:2" s="61" customFormat="1" ht="20.100000000000001" customHeight="1">
      <c r="A78" s="79" t="s">
        <v>251</v>
      </c>
      <c r="B78" s="142"/>
    </row>
    <row r="79" spans="1:2" s="61" customFormat="1" ht="20.100000000000001" customHeight="1">
      <c r="A79" s="79" t="s">
        <v>252</v>
      </c>
      <c r="B79" s="142"/>
    </row>
    <row r="80" spans="1:2" s="61" customFormat="1" ht="20.100000000000001" customHeight="1">
      <c r="A80" s="79" t="s">
        <v>207</v>
      </c>
      <c r="B80" s="142"/>
    </row>
    <row r="81" spans="1:2" s="61" customFormat="1" ht="20.100000000000001" customHeight="1">
      <c r="A81" s="79" t="s">
        <v>208</v>
      </c>
      <c r="B81" s="142"/>
    </row>
    <row r="82" spans="1:2" s="61" customFormat="1" ht="20.100000000000001" customHeight="1">
      <c r="A82" s="79" t="s">
        <v>213</v>
      </c>
      <c r="B82" s="142"/>
    </row>
    <row r="83" spans="1:2" s="61" customFormat="1" ht="20.100000000000001" customHeight="1">
      <c r="A83" s="79" t="s">
        <v>253</v>
      </c>
      <c r="B83" s="142"/>
    </row>
    <row r="84" spans="1:2" s="61" customFormat="1" ht="20.100000000000001" customHeight="1">
      <c r="A84" s="79" t="s">
        <v>254</v>
      </c>
      <c r="B84" s="142">
        <v>667159.47</v>
      </c>
    </row>
    <row r="85" spans="1:2" s="61" customFormat="1" ht="20.100000000000001" customHeight="1">
      <c r="A85" s="79" t="s">
        <v>207</v>
      </c>
      <c r="B85" s="142">
        <v>597475.47</v>
      </c>
    </row>
    <row r="86" spans="1:2" s="61" customFormat="1" ht="20.100000000000001" customHeight="1">
      <c r="A86" s="79" t="s">
        <v>208</v>
      </c>
      <c r="B86" s="142">
        <v>69684</v>
      </c>
    </row>
    <row r="87" spans="1:2" s="61" customFormat="1" ht="20.100000000000001" customHeight="1">
      <c r="A87" s="79" t="s">
        <v>213</v>
      </c>
      <c r="B87" s="142"/>
    </row>
    <row r="88" spans="1:2" s="61" customFormat="1" ht="20.100000000000001" customHeight="1">
      <c r="A88" s="79" t="s">
        <v>793</v>
      </c>
      <c r="B88" s="142"/>
    </row>
    <row r="89" spans="1:2" s="61" customFormat="1" ht="20.100000000000001" customHeight="1">
      <c r="A89" s="79" t="s">
        <v>255</v>
      </c>
      <c r="B89" s="142">
        <v>6400</v>
      </c>
    </row>
    <row r="90" spans="1:2" s="61" customFormat="1" ht="20.100000000000001" customHeight="1">
      <c r="A90" s="79" t="s">
        <v>207</v>
      </c>
      <c r="B90" s="142"/>
    </row>
    <row r="91" spans="1:2" s="61" customFormat="1" ht="20.100000000000001" customHeight="1">
      <c r="A91" s="79" t="s">
        <v>208</v>
      </c>
      <c r="B91" s="142"/>
    </row>
    <row r="92" spans="1:2" s="61" customFormat="1" ht="20.100000000000001" customHeight="1">
      <c r="A92" s="79" t="s">
        <v>794</v>
      </c>
      <c r="B92" s="142"/>
    </row>
    <row r="93" spans="1:2" s="61" customFormat="1" ht="20.100000000000001" customHeight="1">
      <c r="A93" s="79" t="s">
        <v>213</v>
      </c>
      <c r="B93" s="142"/>
    </row>
    <row r="94" spans="1:2" s="61" customFormat="1" ht="20.100000000000001" customHeight="1">
      <c r="A94" s="79" t="s">
        <v>256</v>
      </c>
      <c r="B94" s="142">
        <v>6400</v>
      </c>
    </row>
    <row r="95" spans="1:2" s="61" customFormat="1" ht="20.100000000000001" customHeight="1">
      <c r="A95" s="79" t="s">
        <v>257</v>
      </c>
      <c r="B95" s="142">
        <v>1050</v>
      </c>
    </row>
    <row r="96" spans="1:2" s="61" customFormat="1" ht="20.100000000000001" customHeight="1">
      <c r="A96" s="79" t="s">
        <v>207</v>
      </c>
      <c r="B96" s="142"/>
    </row>
    <row r="97" spans="1:2" s="61" customFormat="1" ht="20.100000000000001" customHeight="1">
      <c r="A97" s="79" t="s">
        <v>208</v>
      </c>
      <c r="B97" s="142"/>
    </row>
    <row r="98" spans="1:2" s="61" customFormat="1" ht="20.100000000000001" customHeight="1">
      <c r="A98" s="79" t="s">
        <v>213</v>
      </c>
      <c r="B98" s="142"/>
    </row>
    <row r="99" spans="1:2" s="61" customFormat="1" ht="20.100000000000001" customHeight="1">
      <c r="A99" s="79" t="s">
        <v>533</v>
      </c>
      <c r="B99" s="142">
        <v>1050</v>
      </c>
    </row>
    <row r="100" spans="1:2" s="61" customFormat="1" ht="20.100000000000001" customHeight="1">
      <c r="A100" s="79" t="s">
        <v>258</v>
      </c>
      <c r="B100" s="142"/>
    </row>
    <row r="101" spans="1:2" s="61" customFormat="1" ht="20.100000000000001" customHeight="1">
      <c r="A101" s="79" t="s">
        <v>207</v>
      </c>
      <c r="B101" s="142"/>
    </row>
    <row r="102" spans="1:2" s="61" customFormat="1" ht="20.100000000000001" customHeight="1">
      <c r="A102" s="79" t="s">
        <v>208</v>
      </c>
      <c r="B102" s="142"/>
    </row>
    <row r="103" spans="1:2" s="61" customFormat="1" ht="20.100000000000001" customHeight="1">
      <c r="A103" s="79" t="s">
        <v>601</v>
      </c>
      <c r="B103" s="142"/>
    </row>
    <row r="104" spans="1:2" s="61" customFormat="1" ht="20.100000000000001" customHeight="1">
      <c r="A104" s="79" t="s">
        <v>213</v>
      </c>
      <c r="B104" s="142"/>
    </row>
    <row r="105" spans="1:2" s="61" customFormat="1" ht="20.100000000000001" customHeight="1">
      <c r="A105" s="79" t="s">
        <v>259</v>
      </c>
      <c r="B105" s="142"/>
    </row>
    <row r="106" spans="1:2" s="61" customFormat="1" ht="20.100000000000001" customHeight="1">
      <c r="A106" s="79" t="s">
        <v>260</v>
      </c>
      <c r="B106" s="142">
        <v>3489899.83</v>
      </c>
    </row>
    <row r="107" spans="1:2" s="61" customFormat="1" ht="20.100000000000001" customHeight="1">
      <c r="A107" s="79" t="s">
        <v>207</v>
      </c>
      <c r="B107" s="142">
        <v>805779.83</v>
      </c>
    </row>
    <row r="108" spans="1:2" s="61" customFormat="1" ht="20.100000000000001" customHeight="1">
      <c r="A108" s="79" t="s">
        <v>208</v>
      </c>
      <c r="B108" s="142">
        <v>2540920</v>
      </c>
    </row>
    <row r="109" spans="1:2" s="61" customFormat="1" ht="20.100000000000001" customHeight="1">
      <c r="A109" s="79" t="s">
        <v>213</v>
      </c>
      <c r="B109" s="142"/>
    </row>
    <row r="110" spans="1:2" s="61" customFormat="1" ht="20.100000000000001" customHeight="1">
      <c r="A110" s="79" t="s">
        <v>261</v>
      </c>
      <c r="B110" s="142">
        <v>143200</v>
      </c>
    </row>
    <row r="111" spans="1:2" s="61" customFormat="1" ht="20.100000000000001" customHeight="1">
      <c r="A111" s="79" t="s">
        <v>602</v>
      </c>
      <c r="B111" s="142"/>
    </row>
    <row r="112" spans="1:2" s="61" customFormat="1" ht="20.100000000000001" customHeight="1">
      <c r="A112" s="79" t="s">
        <v>207</v>
      </c>
      <c r="B112" s="142"/>
    </row>
    <row r="113" spans="1:2" s="61" customFormat="1" ht="20.100000000000001" customHeight="1">
      <c r="A113" s="79" t="s">
        <v>208</v>
      </c>
      <c r="B113" s="142"/>
    </row>
    <row r="114" spans="1:2" s="61" customFormat="1" ht="20.100000000000001" customHeight="1">
      <c r="A114" s="79" t="s">
        <v>213</v>
      </c>
      <c r="B114" s="142"/>
    </row>
    <row r="115" spans="1:2" s="61" customFormat="1" ht="20.100000000000001" customHeight="1">
      <c r="A115" s="79" t="s">
        <v>603</v>
      </c>
      <c r="B115" s="142"/>
    </row>
    <row r="116" spans="1:2" s="61" customFormat="1" ht="20.100000000000001" customHeight="1">
      <c r="A116" s="79" t="s">
        <v>795</v>
      </c>
      <c r="B116" s="142"/>
    </row>
    <row r="117" spans="1:2" s="61" customFormat="1" ht="20.100000000000001" customHeight="1">
      <c r="A117" s="79" t="s">
        <v>796</v>
      </c>
      <c r="B117" s="142"/>
    </row>
    <row r="118" spans="1:2" s="61" customFormat="1" ht="20.100000000000001" customHeight="1">
      <c r="A118" s="79" t="s">
        <v>233</v>
      </c>
      <c r="B118" s="142"/>
    </row>
    <row r="119" spans="1:2" s="61" customFormat="1" ht="20.100000000000001" customHeight="1">
      <c r="A119" s="79" t="s">
        <v>797</v>
      </c>
      <c r="B119" s="142"/>
    </row>
    <row r="120" spans="1:2" s="61" customFormat="1" ht="20.100000000000001" customHeight="1">
      <c r="A120" s="79" t="s">
        <v>798</v>
      </c>
      <c r="B120" s="142"/>
    </row>
    <row r="121" spans="1:2" s="61" customFormat="1" ht="20.100000000000001" customHeight="1">
      <c r="A121" s="79" t="s">
        <v>604</v>
      </c>
      <c r="B121" s="142"/>
    </row>
    <row r="122" spans="1:2" s="61" customFormat="1" ht="20.100000000000001" customHeight="1">
      <c r="A122" s="79" t="s">
        <v>262</v>
      </c>
      <c r="B122" s="142"/>
    </row>
    <row r="123" spans="1:2" s="61" customFormat="1" ht="20.100000000000001" customHeight="1">
      <c r="A123" s="79" t="s">
        <v>263</v>
      </c>
      <c r="B123" s="142"/>
    </row>
    <row r="124" spans="1:2" s="61" customFormat="1" ht="20.100000000000001" customHeight="1">
      <c r="A124" s="79" t="s">
        <v>11</v>
      </c>
      <c r="B124" s="142">
        <v>157677</v>
      </c>
    </row>
    <row r="125" spans="1:2" s="61" customFormat="1" ht="20.100000000000001" customHeight="1">
      <c r="A125" s="79" t="s">
        <v>264</v>
      </c>
      <c r="B125" s="142">
        <v>157677</v>
      </c>
    </row>
    <row r="126" spans="1:2" s="61" customFormat="1" ht="20.100000000000001" customHeight="1">
      <c r="A126" s="79" t="s">
        <v>265</v>
      </c>
      <c r="B126" s="142">
        <v>101940</v>
      </c>
    </row>
    <row r="127" spans="1:2" s="61" customFormat="1" ht="20.100000000000001" customHeight="1">
      <c r="A127" s="79" t="s">
        <v>266</v>
      </c>
      <c r="B127" s="142"/>
    </row>
    <row r="128" spans="1:2" s="61" customFormat="1" ht="20.100000000000001" customHeight="1">
      <c r="A128" s="79" t="s">
        <v>267</v>
      </c>
      <c r="B128" s="142"/>
    </row>
    <row r="129" spans="1:2" s="61" customFormat="1" ht="20.100000000000001" customHeight="1">
      <c r="A129" s="79" t="s">
        <v>268</v>
      </c>
      <c r="B129" s="142"/>
    </row>
    <row r="130" spans="1:2" s="61" customFormat="1" ht="20.100000000000001" customHeight="1">
      <c r="A130" s="79" t="s">
        <v>269</v>
      </c>
      <c r="B130" s="142">
        <v>55737</v>
      </c>
    </row>
    <row r="131" spans="1:2" s="61" customFormat="1" ht="20.100000000000001" customHeight="1">
      <c r="A131" s="79" t="s">
        <v>12</v>
      </c>
      <c r="B131" s="142">
        <v>7446009.5899999999</v>
      </c>
    </row>
    <row r="132" spans="1:2" s="61" customFormat="1" ht="20.100000000000001" customHeight="1">
      <c r="A132" s="79" t="s">
        <v>270</v>
      </c>
      <c r="B132" s="142"/>
    </row>
    <row r="133" spans="1:2" s="61" customFormat="1" ht="20.100000000000001" customHeight="1">
      <c r="A133" s="79" t="s">
        <v>207</v>
      </c>
      <c r="B133" s="142"/>
    </row>
    <row r="134" spans="1:2" s="61" customFormat="1" ht="20.100000000000001" customHeight="1">
      <c r="A134" s="79" t="s">
        <v>208</v>
      </c>
      <c r="B134" s="142"/>
    </row>
    <row r="135" spans="1:2" s="61" customFormat="1" ht="20.100000000000001" customHeight="1">
      <c r="A135" s="79" t="s">
        <v>233</v>
      </c>
      <c r="B135" s="142"/>
    </row>
    <row r="136" spans="1:2" s="61" customFormat="1" ht="20.100000000000001" customHeight="1">
      <c r="A136" s="79" t="s">
        <v>605</v>
      </c>
      <c r="B136" s="142"/>
    </row>
    <row r="137" spans="1:2" s="61" customFormat="1" ht="20.100000000000001" customHeight="1">
      <c r="A137" s="79" t="s">
        <v>271</v>
      </c>
      <c r="B137" s="142"/>
    </row>
    <row r="138" spans="1:2" s="61" customFormat="1" ht="20.100000000000001" customHeight="1">
      <c r="A138" s="79" t="s">
        <v>272</v>
      </c>
      <c r="B138" s="142"/>
    </row>
    <row r="139" spans="1:2" s="61" customFormat="1" ht="20.100000000000001" customHeight="1">
      <c r="A139" s="79" t="s">
        <v>799</v>
      </c>
      <c r="B139" s="142"/>
    </row>
    <row r="140" spans="1:2" s="61" customFormat="1" ht="20.100000000000001" customHeight="1">
      <c r="A140" s="79" t="s">
        <v>273</v>
      </c>
      <c r="B140" s="142"/>
    </row>
    <row r="141" spans="1:2" s="61" customFormat="1" ht="20.100000000000001" customHeight="1">
      <c r="A141" s="79" t="s">
        <v>274</v>
      </c>
      <c r="B141" s="142">
        <v>396464.12</v>
      </c>
    </row>
    <row r="142" spans="1:2" s="61" customFormat="1" ht="20.100000000000001" customHeight="1">
      <c r="A142" s="79" t="s">
        <v>207</v>
      </c>
      <c r="B142" s="142">
        <v>223557.8</v>
      </c>
    </row>
    <row r="143" spans="1:2" s="61" customFormat="1" ht="20.100000000000001" customHeight="1">
      <c r="A143" s="79" t="s">
        <v>208</v>
      </c>
      <c r="B143" s="142"/>
    </row>
    <row r="144" spans="1:2" s="61" customFormat="1" ht="20.100000000000001" customHeight="1">
      <c r="A144" s="79" t="s">
        <v>275</v>
      </c>
      <c r="B144" s="142">
        <v>94606.32</v>
      </c>
    </row>
    <row r="145" spans="1:2" s="61" customFormat="1" ht="20.100000000000001" customHeight="1">
      <c r="A145" s="79" t="s">
        <v>276</v>
      </c>
      <c r="B145" s="142">
        <v>28300</v>
      </c>
    </row>
    <row r="146" spans="1:2" s="61" customFormat="1" ht="20.100000000000001" customHeight="1">
      <c r="A146" s="79" t="s">
        <v>277</v>
      </c>
      <c r="B146" s="142"/>
    </row>
    <row r="147" spans="1:2" s="61" customFormat="1" ht="20.100000000000001" customHeight="1">
      <c r="A147" s="79" t="s">
        <v>278</v>
      </c>
      <c r="B147" s="142"/>
    </row>
    <row r="148" spans="1:2" s="61" customFormat="1" ht="20.100000000000001" customHeight="1">
      <c r="A148" s="79" t="s">
        <v>606</v>
      </c>
      <c r="B148" s="142"/>
    </row>
    <row r="149" spans="1:2" s="61" customFormat="1" ht="20.100000000000001" customHeight="1">
      <c r="A149" s="79" t="s">
        <v>279</v>
      </c>
      <c r="B149" s="142">
        <v>50000</v>
      </c>
    </row>
    <row r="150" spans="1:2" s="61" customFormat="1" ht="20.100000000000001" customHeight="1">
      <c r="A150" s="79" t="s">
        <v>280</v>
      </c>
      <c r="B150" s="142"/>
    </row>
    <row r="151" spans="1:2" s="61" customFormat="1" ht="20.100000000000001" customHeight="1">
      <c r="A151" s="79" t="s">
        <v>800</v>
      </c>
      <c r="B151" s="142"/>
    </row>
    <row r="152" spans="1:2" s="61" customFormat="1" ht="20.100000000000001" customHeight="1">
      <c r="A152" s="79" t="s">
        <v>213</v>
      </c>
      <c r="B152" s="142"/>
    </row>
    <row r="153" spans="1:2" s="61" customFormat="1" ht="20.100000000000001" customHeight="1">
      <c r="A153" s="79" t="s">
        <v>607</v>
      </c>
      <c r="B153" s="142"/>
    </row>
    <row r="154" spans="1:2" s="61" customFormat="1" ht="20.100000000000001" customHeight="1">
      <c r="A154" s="79" t="s">
        <v>281</v>
      </c>
      <c r="B154" s="142">
        <v>7049545.4699999997</v>
      </c>
    </row>
    <row r="155" spans="1:2" s="61" customFormat="1" ht="20.100000000000001" customHeight="1">
      <c r="A155" s="79" t="s">
        <v>282</v>
      </c>
      <c r="B155" s="142">
        <v>7049545.4699999997</v>
      </c>
    </row>
    <row r="156" spans="1:2" s="61" customFormat="1" ht="20.100000000000001" customHeight="1">
      <c r="A156" s="79" t="s">
        <v>14</v>
      </c>
      <c r="B156" s="142"/>
    </row>
    <row r="157" spans="1:2" s="61" customFormat="1" ht="20.100000000000001" customHeight="1">
      <c r="A157" s="79" t="s">
        <v>283</v>
      </c>
      <c r="B157" s="142"/>
    </row>
    <row r="158" spans="1:2" s="61" customFormat="1" ht="20.100000000000001" customHeight="1">
      <c r="A158" s="79" t="s">
        <v>207</v>
      </c>
      <c r="B158" s="142"/>
    </row>
    <row r="159" spans="1:2" s="61" customFormat="1" ht="20.100000000000001" customHeight="1">
      <c r="A159" s="79" t="s">
        <v>208</v>
      </c>
      <c r="B159" s="142"/>
    </row>
    <row r="160" spans="1:2" s="61" customFormat="1" ht="20.100000000000001" customHeight="1">
      <c r="A160" s="79" t="s">
        <v>608</v>
      </c>
      <c r="B160" s="142"/>
    </row>
    <row r="161" spans="1:2" s="61" customFormat="1" ht="20.100000000000001" customHeight="1">
      <c r="A161" s="79" t="s">
        <v>284</v>
      </c>
      <c r="B161" s="142"/>
    </row>
    <row r="162" spans="1:2" s="61" customFormat="1" ht="20.100000000000001" customHeight="1">
      <c r="A162" s="79" t="s">
        <v>285</v>
      </c>
      <c r="B162" s="142"/>
    </row>
    <row r="163" spans="1:2" s="61" customFormat="1" ht="20.100000000000001" customHeight="1">
      <c r="A163" s="79" t="s">
        <v>286</v>
      </c>
      <c r="B163" s="142"/>
    </row>
    <row r="164" spans="1:2" s="61" customFormat="1" ht="20.100000000000001" customHeight="1">
      <c r="A164" s="79" t="s">
        <v>287</v>
      </c>
      <c r="B164" s="142"/>
    </row>
    <row r="165" spans="1:2" s="61" customFormat="1" ht="20.100000000000001" customHeight="1">
      <c r="A165" s="79" t="s">
        <v>288</v>
      </c>
      <c r="B165" s="142"/>
    </row>
    <row r="166" spans="1:2" s="61" customFormat="1" ht="20.100000000000001" customHeight="1">
      <c r="A166" s="79" t="s">
        <v>609</v>
      </c>
      <c r="B166" s="142"/>
    </row>
    <row r="167" spans="1:2" s="61" customFormat="1" ht="20.100000000000001" customHeight="1">
      <c r="A167" s="79" t="s">
        <v>289</v>
      </c>
      <c r="B167" s="142"/>
    </row>
    <row r="168" spans="1:2" s="61" customFormat="1" ht="20.100000000000001" customHeight="1">
      <c r="A168" s="79" t="s">
        <v>290</v>
      </c>
      <c r="B168" s="142"/>
    </row>
    <row r="169" spans="1:2" s="61" customFormat="1" ht="20.100000000000001" customHeight="1">
      <c r="A169" s="79" t="s">
        <v>801</v>
      </c>
      <c r="B169" s="142"/>
    </row>
    <row r="170" spans="1:2" s="61" customFormat="1" ht="20.100000000000001" customHeight="1">
      <c r="A170" s="79" t="s">
        <v>802</v>
      </c>
      <c r="B170" s="142"/>
    </row>
    <row r="171" spans="1:2" s="61" customFormat="1" ht="20.100000000000001" customHeight="1">
      <c r="A171" s="79" t="s">
        <v>291</v>
      </c>
      <c r="B171" s="142"/>
    </row>
    <row r="172" spans="1:2" s="61" customFormat="1" ht="20.100000000000001" customHeight="1">
      <c r="A172" s="79" t="s">
        <v>292</v>
      </c>
      <c r="B172" s="142"/>
    </row>
    <row r="173" spans="1:2" s="61" customFormat="1" ht="20.100000000000001" customHeight="1">
      <c r="A173" s="79" t="s">
        <v>293</v>
      </c>
      <c r="B173" s="142"/>
    </row>
    <row r="174" spans="1:2" s="61" customFormat="1" ht="20.100000000000001" customHeight="1">
      <c r="A174" s="79" t="s">
        <v>294</v>
      </c>
      <c r="B174" s="142"/>
    </row>
    <row r="175" spans="1:2" s="61" customFormat="1" ht="20.100000000000001" customHeight="1">
      <c r="A175" s="79" t="s">
        <v>295</v>
      </c>
      <c r="B175" s="142"/>
    </row>
    <row r="176" spans="1:2" s="61" customFormat="1" ht="20.100000000000001" customHeight="1">
      <c r="A176" s="79" t="s">
        <v>296</v>
      </c>
      <c r="B176" s="142"/>
    </row>
    <row r="177" spans="1:2" s="61" customFormat="1" ht="20.100000000000001" customHeight="1">
      <c r="A177" s="79" t="s">
        <v>297</v>
      </c>
      <c r="B177" s="142"/>
    </row>
    <row r="178" spans="1:2" s="61" customFormat="1" ht="20.100000000000001" customHeight="1">
      <c r="A178" s="79" t="s">
        <v>298</v>
      </c>
      <c r="B178" s="142"/>
    </row>
    <row r="179" spans="1:2" s="61" customFormat="1" ht="20.100000000000001" customHeight="1">
      <c r="A179" s="79" t="s">
        <v>299</v>
      </c>
      <c r="B179" s="142"/>
    </row>
    <row r="180" spans="1:2" s="61" customFormat="1" ht="20.100000000000001" customHeight="1">
      <c r="A180" s="79" t="s">
        <v>300</v>
      </c>
      <c r="B180" s="142"/>
    </row>
    <row r="181" spans="1:2" s="61" customFormat="1" ht="20.100000000000001" customHeight="1">
      <c r="A181" s="79" t="s">
        <v>301</v>
      </c>
      <c r="B181" s="142"/>
    </row>
    <row r="182" spans="1:2" s="61" customFormat="1" ht="20.100000000000001" customHeight="1">
      <c r="A182" s="79" t="s">
        <v>302</v>
      </c>
      <c r="B182" s="142"/>
    </row>
    <row r="183" spans="1:2" s="61" customFormat="1" ht="20.100000000000001" customHeight="1">
      <c r="A183" s="79" t="s">
        <v>303</v>
      </c>
      <c r="B183" s="142"/>
    </row>
    <row r="184" spans="1:2" s="61" customFormat="1" ht="20.100000000000001" customHeight="1">
      <c r="A184" s="79" t="s">
        <v>304</v>
      </c>
      <c r="B184" s="142"/>
    </row>
    <row r="185" spans="1:2" s="61" customFormat="1" ht="20.100000000000001" customHeight="1">
      <c r="A185" s="79" t="s">
        <v>305</v>
      </c>
      <c r="B185" s="142"/>
    </row>
    <row r="186" spans="1:2" s="61" customFormat="1" ht="20.100000000000001" customHeight="1">
      <c r="A186" s="79" t="s">
        <v>306</v>
      </c>
      <c r="B186" s="142"/>
    </row>
    <row r="187" spans="1:2" s="61" customFormat="1" ht="20.100000000000001" customHeight="1">
      <c r="A187" s="79" t="s">
        <v>16</v>
      </c>
      <c r="B187" s="142"/>
    </row>
    <row r="188" spans="1:2" s="61" customFormat="1" ht="20.100000000000001" customHeight="1">
      <c r="A188" s="79" t="s">
        <v>307</v>
      </c>
      <c r="B188" s="142"/>
    </row>
    <row r="189" spans="1:2" s="61" customFormat="1" ht="20.100000000000001" customHeight="1">
      <c r="A189" s="79" t="s">
        <v>207</v>
      </c>
      <c r="B189" s="142"/>
    </row>
    <row r="190" spans="1:2" s="61" customFormat="1" ht="20.100000000000001" customHeight="1">
      <c r="A190" s="79" t="s">
        <v>208</v>
      </c>
      <c r="B190" s="142"/>
    </row>
    <row r="191" spans="1:2" s="61" customFormat="1" ht="20.100000000000001" customHeight="1">
      <c r="A191" s="79" t="s">
        <v>308</v>
      </c>
      <c r="B191" s="142"/>
    </row>
    <row r="192" spans="1:2" s="61" customFormat="1" ht="20.100000000000001" customHeight="1">
      <c r="A192" s="79" t="s">
        <v>803</v>
      </c>
      <c r="B192" s="142"/>
    </row>
    <row r="193" spans="1:2" s="61" customFormat="1" ht="20.100000000000001" customHeight="1">
      <c r="A193" s="79" t="s">
        <v>804</v>
      </c>
      <c r="B193" s="142"/>
    </row>
    <row r="194" spans="1:2" s="61" customFormat="1" ht="20.100000000000001" customHeight="1">
      <c r="A194" s="79" t="s">
        <v>309</v>
      </c>
      <c r="B194" s="142"/>
    </row>
    <row r="195" spans="1:2" s="61" customFormat="1" ht="20.100000000000001" customHeight="1">
      <c r="A195" s="79" t="s">
        <v>805</v>
      </c>
      <c r="B195" s="142"/>
    </row>
    <row r="196" spans="1:2" s="61" customFormat="1" ht="20.100000000000001" customHeight="1">
      <c r="A196" s="79" t="s">
        <v>806</v>
      </c>
      <c r="B196" s="142"/>
    </row>
    <row r="197" spans="1:2" s="61" customFormat="1" ht="20.100000000000001" customHeight="1">
      <c r="A197" s="79" t="s">
        <v>807</v>
      </c>
      <c r="B197" s="142"/>
    </row>
    <row r="198" spans="1:2" s="61" customFormat="1" ht="20.100000000000001" customHeight="1">
      <c r="A198" s="79" t="s">
        <v>310</v>
      </c>
      <c r="B198" s="142"/>
    </row>
    <row r="199" spans="1:2" s="61" customFormat="1" ht="20.100000000000001" customHeight="1">
      <c r="A199" s="79" t="s">
        <v>311</v>
      </c>
      <c r="B199" s="142"/>
    </row>
    <row r="200" spans="1:2" s="61" customFormat="1" ht="20.100000000000001" customHeight="1">
      <c r="A200" s="79" t="s">
        <v>312</v>
      </c>
      <c r="B200" s="142"/>
    </row>
    <row r="201" spans="1:2" s="61" customFormat="1" ht="20.100000000000001" customHeight="1">
      <c r="A201" s="79" t="s">
        <v>313</v>
      </c>
      <c r="B201" s="142"/>
    </row>
    <row r="202" spans="1:2" s="61" customFormat="1" ht="20.100000000000001" customHeight="1">
      <c r="A202" s="79" t="s">
        <v>314</v>
      </c>
      <c r="B202" s="142"/>
    </row>
    <row r="203" spans="1:2" s="61" customFormat="1" ht="20.100000000000001" customHeight="1">
      <c r="A203" s="79" t="s">
        <v>315</v>
      </c>
      <c r="B203" s="142"/>
    </row>
    <row r="204" spans="1:2" s="61" customFormat="1" ht="20.100000000000001" customHeight="1">
      <c r="A204" s="79" t="s">
        <v>808</v>
      </c>
      <c r="B204" s="142"/>
    </row>
    <row r="205" spans="1:2" s="61" customFormat="1" ht="20.100000000000001" customHeight="1">
      <c r="A205" s="79" t="s">
        <v>809</v>
      </c>
      <c r="B205" s="142"/>
    </row>
    <row r="206" spans="1:2" s="61" customFormat="1" ht="20.100000000000001" customHeight="1">
      <c r="A206" s="79" t="s">
        <v>810</v>
      </c>
      <c r="B206" s="142"/>
    </row>
    <row r="207" spans="1:2" s="61" customFormat="1" ht="20.100000000000001" customHeight="1">
      <c r="A207" s="79" t="s">
        <v>569</v>
      </c>
      <c r="B207" s="142"/>
    </row>
    <row r="208" spans="1:2" s="61" customFormat="1" ht="20.100000000000001" customHeight="1">
      <c r="A208" s="79" t="s">
        <v>610</v>
      </c>
      <c r="B208" s="142">
        <v>1419719.87</v>
      </c>
    </row>
    <row r="209" spans="1:2" s="61" customFormat="1" ht="20.100000000000001" customHeight="1">
      <c r="A209" s="79" t="s">
        <v>207</v>
      </c>
      <c r="B209" s="142">
        <v>1338909.8700000001</v>
      </c>
    </row>
    <row r="210" spans="1:2" s="61" customFormat="1" ht="20.100000000000001" customHeight="1">
      <c r="A210" s="79" t="s">
        <v>208</v>
      </c>
      <c r="B210" s="142"/>
    </row>
    <row r="211" spans="1:2" s="61" customFormat="1" ht="20.100000000000001" customHeight="1">
      <c r="A211" s="79" t="s">
        <v>316</v>
      </c>
      <c r="B211" s="142"/>
    </row>
    <row r="212" spans="1:2" s="61" customFormat="1" ht="20.100000000000001" customHeight="1">
      <c r="A212" s="79" t="s">
        <v>534</v>
      </c>
      <c r="B212" s="142"/>
    </row>
    <row r="213" spans="1:2" s="61" customFormat="1" ht="20.100000000000001" customHeight="1">
      <c r="A213" s="79" t="s">
        <v>317</v>
      </c>
      <c r="B213" s="142">
        <v>1196863.32</v>
      </c>
    </row>
    <row r="214" spans="1:2" s="61" customFormat="1" ht="20.100000000000001" customHeight="1">
      <c r="A214" s="79" t="s">
        <v>318</v>
      </c>
      <c r="B214" s="142"/>
    </row>
    <row r="215" spans="1:2" s="61" customFormat="1" ht="20.100000000000001" customHeight="1">
      <c r="A215" s="79" t="s">
        <v>611</v>
      </c>
      <c r="B215" s="142"/>
    </row>
    <row r="216" spans="1:2" s="61" customFormat="1" ht="20.100000000000001" customHeight="1">
      <c r="A216" s="79" t="s">
        <v>497</v>
      </c>
      <c r="B216" s="142"/>
    </row>
    <row r="217" spans="1:2" s="61" customFormat="1" ht="20.100000000000001" customHeight="1">
      <c r="A217" s="79" t="s">
        <v>811</v>
      </c>
      <c r="B217" s="142"/>
    </row>
    <row r="218" spans="1:2" s="61" customFormat="1" ht="20.100000000000001" customHeight="1">
      <c r="A218" s="79" t="s">
        <v>612</v>
      </c>
      <c r="B218" s="142">
        <v>142046.54999999999</v>
      </c>
    </row>
    <row r="219" spans="1:2" s="61" customFormat="1" ht="20.100000000000001" customHeight="1">
      <c r="A219" s="79" t="s">
        <v>319</v>
      </c>
      <c r="B219" s="142"/>
    </row>
    <row r="220" spans="1:2" s="61" customFormat="1" ht="20.100000000000001" customHeight="1">
      <c r="A220" s="79" t="s">
        <v>320</v>
      </c>
      <c r="B220" s="142"/>
    </row>
    <row r="221" spans="1:2" s="61" customFormat="1" ht="20.100000000000001" customHeight="1">
      <c r="A221" s="79" t="s">
        <v>321</v>
      </c>
      <c r="B221" s="142"/>
    </row>
    <row r="222" spans="1:2" s="61" customFormat="1" ht="20.100000000000001" customHeight="1">
      <c r="A222" s="79" t="s">
        <v>322</v>
      </c>
      <c r="B222" s="142"/>
    </row>
    <row r="223" spans="1:2" s="61" customFormat="1" ht="20.100000000000001" customHeight="1">
      <c r="A223" s="79" t="s">
        <v>323</v>
      </c>
      <c r="B223" s="142">
        <v>80810</v>
      </c>
    </row>
    <row r="224" spans="1:2" s="61" customFormat="1" ht="20.100000000000001" customHeight="1">
      <c r="A224" s="79" t="s">
        <v>535</v>
      </c>
      <c r="B224" s="142"/>
    </row>
    <row r="225" spans="1:2" s="61" customFormat="1" ht="20.100000000000001" customHeight="1">
      <c r="A225" s="79" t="s">
        <v>324</v>
      </c>
      <c r="B225" s="142">
        <v>80810</v>
      </c>
    </row>
    <row r="226" spans="1:2" s="61" customFormat="1" ht="20.100000000000001" customHeight="1">
      <c r="A226" s="79" t="s">
        <v>325</v>
      </c>
      <c r="B226" s="142"/>
    </row>
    <row r="227" spans="1:2" s="61" customFormat="1" ht="20.100000000000001" customHeight="1">
      <c r="A227" s="79" t="s">
        <v>613</v>
      </c>
      <c r="B227" s="142"/>
    </row>
    <row r="228" spans="1:2" s="61" customFormat="1" ht="20.100000000000001" customHeight="1">
      <c r="A228" s="79" t="s">
        <v>536</v>
      </c>
      <c r="B228" s="142"/>
    </row>
    <row r="229" spans="1:2" s="61" customFormat="1" ht="20.100000000000001" customHeight="1">
      <c r="A229" s="79" t="s">
        <v>328</v>
      </c>
      <c r="B229" s="142"/>
    </row>
    <row r="230" spans="1:2" s="61" customFormat="1" ht="20.100000000000001" customHeight="1">
      <c r="A230" s="79" t="s">
        <v>614</v>
      </c>
      <c r="B230" s="142"/>
    </row>
    <row r="231" spans="1:2" s="61" customFormat="1" ht="20.100000000000001" customHeight="1">
      <c r="A231" s="79" t="s">
        <v>326</v>
      </c>
      <c r="B231" s="142"/>
    </row>
    <row r="232" spans="1:2" s="61" customFormat="1" ht="20.100000000000001" customHeight="1">
      <c r="A232" s="79" t="s">
        <v>327</v>
      </c>
      <c r="B232" s="142"/>
    </row>
    <row r="233" spans="1:2" s="61" customFormat="1" ht="20.100000000000001" customHeight="1">
      <c r="A233" s="79" t="s">
        <v>812</v>
      </c>
      <c r="B233" s="142"/>
    </row>
    <row r="234" spans="1:2" s="61" customFormat="1" ht="20.100000000000001" customHeight="1">
      <c r="A234" s="79" t="s">
        <v>615</v>
      </c>
      <c r="B234" s="142"/>
    </row>
    <row r="235" spans="1:2" s="61" customFormat="1" ht="20.100000000000001" customHeight="1">
      <c r="A235" s="79" t="s">
        <v>329</v>
      </c>
      <c r="B235" s="142"/>
    </row>
    <row r="236" spans="1:2" s="61" customFormat="1" ht="20.100000000000001" customHeight="1">
      <c r="A236" s="79" t="s">
        <v>813</v>
      </c>
      <c r="B236" s="142"/>
    </row>
    <row r="237" spans="1:2" s="61" customFormat="1" ht="20.100000000000001" customHeight="1">
      <c r="A237" s="79" t="s">
        <v>20</v>
      </c>
      <c r="B237" s="142">
        <v>34169834.759999998</v>
      </c>
    </row>
    <row r="238" spans="1:2" s="61" customFormat="1" ht="20.100000000000001" customHeight="1">
      <c r="A238" s="79" t="s">
        <v>330</v>
      </c>
      <c r="B238" s="142">
        <v>2322586.9300000002</v>
      </c>
    </row>
    <row r="239" spans="1:2" s="61" customFormat="1" ht="20.100000000000001" customHeight="1">
      <c r="A239" s="79" t="s">
        <v>207</v>
      </c>
      <c r="B239" s="142"/>
    </row>
    <row r="240" spans="1:2" s="61" customFormat="1" ht="20.100000000000001" customHeight="1">
      <c r="A240" s="79" t="s">
        <v>208</v>
      </c>
      <c r="B240" s="142"/>
    </row>
    <row r="241" spans="1:2" s="61" customFormat="1" ht="20.100000000000001" customHeight="1">
      <c r="A241" s="79" t="s">
        <v>616</v>
      </c>
      <c r="B241" s="142"/>
    </row>
    <row r="242" spans="1:2" s="61" customFormat="1" ht="20.100000000000001" customHeight="1">
      <c r="A242" s="79" t="s">
        <v>331</v>
      </c>
      <c r="B242" s="142"/>
    </row>
    <row r="243" spans="1:2" s="61" customFormat="1" ht="20.100000000000001" customHeight="1">
      <c r="A243" s="79" t="s">
        <v>332</v>
      </c>
      <c r="B243" s="142"/>
    </row>
    <row r="244" spans="1:2" s="61" customFormat="1" ht="20.100000000000001" customHeight="1">
      <c r="A244" s="79" t="s">
        <v>814</v>
      </c>
      <c r="B244" s="142"/>
    </row>
    <row r="245" spans="1:2" s="61" customFormat="1" ht="20.100000000000001" customHeight="1">
      <c r="A245" s="79" t="s">
        <v>333</v>
      </c>
      <c r="B245" s="142"/>
    </row>
    <row r="246" spans="1:2" s="61" customFormat="1" ht="20.100000000000001" customHeight="1">
      <c r="A246" s="79" t="s">
        <v>537</v>
      </c>
      <c r="B246" s="142"/>
    </row>
    <row r="247" spans="1:2" s="61" customFormat="1" ht="20.100000000000001" customHeight="1">
      <c r="A247" s="79" t="s">
        <v>334</v>
      </c>
      <c r="B247" s="142"/>
    </row>
    <row r="248" spans="1:2" s="61" customFormat="1" ht="20.100000000000001" customHeight="1">
      <c r="A248" s="79" t="s">
        <v>335</v>
      </c>
      <c r="B248" s="143">
        <v>2322586.9300000002</v>
      </c>
    </row>
    <row r="249" spans="1:2" ht="20.100000000000001" customHeight="1">
      <c r="A249" s="50" t="s">
        <v>336</v>
      </c>
      <c r="B249" s="143">
        <v>13868928.460000001</v>
      </c>
    </row>
    <row r="250" spans="1:2" ht="20.100000000000001" customHeight="1">
      <c r="A250" s="50" t="s">
        <v>207</v>
      </c>
      <c r="B250" s="143">
        <v>1494828.29</v>
      </c>
    </row>
    <row r="251" spans="1:2" ht="20.100000000000001" customHeight="1">
      <c r="A251" s="50" t="s">
        <v>208</v>
      </c>
      <c r="B251" s="143">
        <v>149400</v>
      </c>
    </row>
    <row r="252" spans="1:2" ht="20.100000000000001" customHeight="1">
      <c r="A252" s="50" t="s">
        <v>338</v>
      </c>
      <c r="B252" s="143"/>
    </row>
    <row r="253" spans="1:2" ht="20.100000000000001" customHeight="1">
      <c r="A253" s="50" t="s">
        <v>815</v>
      </c>
      <c r="B253" s="143">
        <v>12154700.17</v>
      </c>
    </row>
    <row r="254" spans="1:2" ht="20.100000000000001" customHeight="1">
      <c r="A254" s="50" t="s">
        <v>339</v>
      </c>
      <c r="B254" s="143">
        <v>70000</v>
      </c>
    </row>
    <row r="255" spans="1:2" ht="20.100000000000001" customHeight="1">
      <c r="A255" s="50" t="s">
        <v>816</v>
      </c>
      <c r="B255" s="143">
        <v>3733868.44</v>
      </c>
    </row>
    <row r="256" spans="1:2" ht="20.100000000000001" customHeight="1">
      <c r="A256" s="50" t="s">
        <v>817</v>
      </c>
      <c r="B256" s="143"/>
    </row>
    <row r="257" spans="1:2" ht="20.100000000000001" customHeight="1">
      <c r="A257" s="50" t="s">
        <v>340</v>
      </c>
      <c r="B257" s="143"/>
    </row>
    <row r="258" spans="1:2" ht="20.100000000000001" customHeight="1">
      <c r="A258" s="50" t="s">
        <v>341</v>
      </c>
      <c r="B258" s="143"/>
    </row>
    <row r="259" spans="1:2" ht="20.100000000000001" customHeight="1">
      <c r="A259" s="50" t="s">
        <v>342</v>
      </c>
      <c r="B259" s="143">
        <v>1586798.88</v>
      </c>
    </row>
    <row r="260" spans="1:2" ht="20.100000000000001" customHeight="1">
      <c r="A260" s="50" t="s">
        <v>343</v>
      </c>
      <c r="B260" s="143">
        <v>792007.56</v>
      </c>
    </row>
    <row r="261" spans="1:2" ht="20.100000000000001" customHeight="1">
      <c r="A261" s="50" t="s">
        <v>818</v>
      </c>
      <c r="B261" s="143">
        <v>1355062</v>
      </c>
    </row>
    <row r="262" spans="1:2" ht="20.100000000000001" customHeight="1">
      <c r="A262" s="50" t="s">
        <v>344</v>
      </c>
      <c r="B262" s="143"/>
    </row>
    <row r="263" spans="1:2" ht="20.100000000000001" customHeight="1">
      <c r="A263" s="50" t="s">
        <v>345</v>
      </c>
      <c r="B263" s="143"/>
    </row>
    <row r="264" spans="1:2" ht="20.100000000000001" customHeight="1">
      <c r="A264" s="50" t="s">
        <v>346</v>
      </c>
      <c r="B264" s="143"/>
    </row>
    <row r="265" spans="1:2" ht="20.100000000000001" customHeight="1">
      <c r="A265" s="50" t="s">
        <v>347</v>
      </c>
      <c r="B265" s="143"/>
    </row>
    <row r="266" spans="1:2" ht="20.100000000000001" customHeight="1">
      <c r="A266" s="50" t="s">
        <v>348</v>
      </c>
      <c r="B266" s="143"/>
    </row>
    <row r="267" spans="1:2" ht="20.100000000000001" customHeight="1">
      <c r="A267" s="50" t="s">
        <v>349</v>
      </c>
      <c r="B267" s="143"/>
    </row>
    <row r="268" spans="1:2" ht="20.100000000000001" customHeight="1">
      <c r="A268" s="50" t="s">
        <v>350</v>
      </c>
      <c r="B268" s="143">
        <v>5967272.21</v>
      </c>
    </row>
    <row r="269" spans="1:2" ht="20.100000000000001" customHeight="1">
      <c r="A269" s="50" t="s">
        <v>351</v>
      </c>
      <c r="B269" s="143">
        <v>208135</v>
      </c>
    </row>
    <row r="270" spans="1:2" ht="20.100000000000001" customHeight="1">
      <c r="A270" s="50" t="s">
        <v>352</v>
      </c>
      <c r="B270" s="143">
        <v>781605.46</v>
      </c>
    </row>
    <row r="271" spans="1:2" ht="20.100000000000001" customHeight="1">
      <c r="A271" s="50" t="s">
        <v>353</v>
      </c>
      <c r="B271" s="143">
        <v>4512435.75</v>
      </c>
    </row>
    <row r="272" spans="1:2" ht="20.100000000000001" customHeight="1">
      <c r="A272" s="50" t="s">
        <v>354</v>
      </c>
      <c r="B272" s="143">
        <v>435042</v>
      </c>
    </row>
    <row r="273" spans="1:2" ht="20.100000000000001" customHeight="1">
      <c r="A273" s="50" t="s">
        <v>355</v>
      </c>
      <c r="B273" s="143"/>
    </row>
    <row r="274" spans="1:2" ht="20.100000000000001" customHeight="1">
      <c r="A274" s="50" t="s">
        <v>356</v>
      </c>
      <c r="B274" s="143">
        <v>30054</v>
      </c>
    </row>
    <row r="275" spans="1:2" ht="20.100000000000001" customHeight="1">
      <c r="A275" s="50" t="s">
        <v>357</v>
      </c>
      <c r="B275" s="143">
        <v>43896</v>
      </c>
    </row>
    <row r="276" spans="1:2" ht="20.100000000000001" customHeight="1">
      <c r="A276" s="50" t="s">
        <v>358</v>
      </c>
      <c r="B276" s="143"/>
    </row>
    <row r="277" spans="1:2" ht="20.100000000000001" customHeight="1">
      <c r="A277" s="50" t="s">
        <v>359</v>
      </c>
      <c r="B277" s="143"/>
    </row>
    <row r="278" spans="1:2" ht="20.100000000000001" customHeight="1">
      <c r="A278" s="50" t="s">
        <v>360</v>
      </c>
      <c r="B278" s="143"/>
    </row>
    <row r="279" spans="1:2" ht="20.100000000000001" customHeight="1">
      <c r="A279" s="50" t="s">
        <v>617</v>
      </c>
      <c r="B279" s="143"/>
    </row>
    <row r="280" spans="1:2" ht="20.100000000000001" customHeight="1">
      <c r="A280" s="50" t="s">
        <v>241</v>
      </c>
      <c r="B280" s="143"/>
    </row>
    <row r="281" spans="1:2" ht="20.100000000000001" customHeight="1">
      <c r="A281" s="50" t="s">
        <v>618</v>
      </c>
      <c r="B281" s="143">
        <v>43896</v>
      </c>
    </row>
    <row r="282" spans="1:2" ht="20.100000000000001" customHeight="1">
      <c r="A282" s="50" t="s">
        <v>361</v>
      </c>
      <c r="B282" s="143">
        <v>1210770</v>
      </c>
    </row>
    <row r="283" spans="1:2" ht="20.100000000000001" customHeight="1">
      <c r="A283" s="50" t="s">
        <v>362</v>
      </c>
      <c r="B283" s="143"/>
    </row>
    <row r="284" spans="1:2" ht="20.100000000000001" customHeight="1">
      <c r="A284" s="50" t="s">
        <v>363</v>
      </c>
      <c r="B284" s="143">
        <v>1090770</v>
      </c>
    </row>
    <row r="285" spans="1:2" ht="20.100000000000001" customHeight="1">
      <c r="A285" s="50" t="s">
        <v>364</v>
      </c>
      <c r="B285" s="143"/>
    </row>
    <row r="286" spans="1:2" ht="20.100000000000001" customHeight="1">
      <c r="A286" s="50" t="s">
        <v>365</v>
      </c>
      <c r="B286" s="143"/>
    </row>
    <row r="287" spans="1:2" ht="20.100000000000001" customHeight="1">
      <c r="A287" s="50" t="s">
        <v>366</v>
      </c>
      <c r="B287" s="143">
        <v>120000</v>
      </c>
    </row>
    <row r="288" spans="1:2" ht="20.100000000000001" customHeight="1">
      <c r="A288" s="50" t="s">
        <v>367</v>
      </c>
      <c r="B288" s="143">
        <v>1099026.8600000001</v>
      </c>
    </row>
    <row r="289" spans="1:2" ht="20.100000000000001" customHeight="1">
      <c r="A289" s="50" t="s">
        <v>207</v>
      </c>
      <c r="B289" s="143"/>
    </row>
    <row r="290" spans="1:2" ht="20.100000000000001" customHeight="1">
      <c r="A290" s="50" t="s">
        <v>368</v>
      </c>
      <c r="B290" s="143">
        <v>14220</v>
      </c>
    </row>
    <row r="291" spans="1:2" ht="20.100000000000001" customHeight="1">
      <c r="A291" s="50" t="s">
        <v>369</v>
      </c>
      <c r="B291" s="143">
        <v>12000</v>
      </c>
    </row>
    <row r="292" spans="1:2" ht="20.100000000000001" customHeight="1">
      <c r="A292" s="50" t="s">
        <v>370</v>
      </c>
      <c r="B292" s="143">
        <v>754066.86</v>
      </c>
    </row>
    <row r="293" spans="1:2" ht="20.100000000000001" customHeight="1">
      <c r="A293" s="50" t="s">
        <v>371</v>
      </c>
      <c r="B293" s="143">
        <v>318740</v>
      </c>
    </row>
    <row r="294" spans="1:2" ht="20.100000000000001" customHeight="1">
      <c r="A294" s="50" t="s">
        <v>372</v>
      </c>
      <c r="B294" s="143"/>
    </row>
    <row r="295" spans="1:2" ht="20.100000000000001" customHeight="1">
      <c r="A295" s="50" t="s">
        <v>373</v>
      </c>
      <c r="B295" s="143"/>
    </row>
    <row r="296" spans="1:2" ht="20.100000000000001" customHeight="1">
      <c r="A296" s="50" t="s">
        <v>374</v>
      </c>
      <c r="B296" s="143">
        <v>2803812</v>
      </c>
    </row>
    <row r="297" spans="1:2" ht="20.100000000000001" customHeight="1">
      <c r="A297" s="50" t="s">
        <v>375</v>
      </c>
      <c r="B297" s="143">
        <v>1851200</v>
      </c>
    </row>
    <row r="298" spans="1:2" ht="20.100000000000001" customHeight="1">
      <c r="A298" s="50" t="s">
        <v>376</v>
      </c>
      <c r="B298" s="143">
        <v>952612</v>
      </c>
    </row>
    <row r="299" spans="1:2" ht="20.100000000000001" customHeight="1">
      <c r="A299" s="50" t="s">
        <v>377</v>
      </c>
      <c r="B299" s="143">
        <v>1474011.91</v>
      </c>
    </row>
    <row r="300" spans="1:2" ht="20.100000000000001" customHeight="1">
      <c r="A300" s="50" t="s">
        <v>378</v>
      </c>
      <c r="B300" s="143">
        <v>1474011.91</v>
      </c>
    </row>
    <row r="301" spans="1:2" ht="20.100000000000001" customHeight="1">
      <c r="A301" s="50" t="s">
        <v>379</v>
      </c>
      <c r="B301" s="143"/>
    </row>
    <row r="302" spans="1:2" ht="20.100000000000001" customHeight="1">
      <c r="A302" s="50" t="s">
        <v>380</v>
      </c>
      <c r="B302" s="143">
        <v>1068336</v>
      </c>
    </row>
    <row r="303" spans="1:2" ht="20.100000000000001" customHeight="1">
      <c r="A303" s="50" t="s">
        <v>381</v>
      </c>
      <c r="B303" s="143"/>
    </row>
    <row r="304" spans="1:2" ht="20.100000000000001" customHeight="1">
      <c r="A304" s="50" t="s">
        <v>382</v>
      </c>
      <c r="B304" s="143">
        <v>1068336</v>
      </c>
    </row>
    <row r="305" spans="1:2" ht="20.100000000000001" customHeight="1">
      <c r="A305" s="50" t="s">
        <v>383</v>
      </c>
      <c r="B305" s="143">
        <v>400</v>
      </c>
    </row>
    <row r="306" spans="1:2" ht="20.100000000000001" customHeight="1">
      <c r="A306" s="50" t="s">
        <v>384</v>
      </c>
      <c r="B306" s="143"/>
    </row>
    <row r="307" spans="1:2" ht="20.100000000000001" customHeight="1">
      <c r="A307" s="50" t="s">
        <v>385</v>
      </c>
      <c r="B307" s="143">
        <v>400</v>
      </c>
    </row>
    <row r="308" spans="1:2" ht="20.100000000000001" customHeight="1">
      <c r="A308" s="50" t="s">
        <v>619</v>
      </c>
      <c r="B308" s="143">
        <v>576925.94999999995</v>
      </c>
    </row>
    <row r="309" spans="1:2" ht="20.100000000000001" customHeight="1">
      <c r="A309" s="50" t="s">
        <v>207</v>
      </c>
      <c r="B309" s="143"/>
    </row>
    <row r="310" spans="1:2" ht="20.100000000000001" customHeight="1">
      <c r="A310" s="50" t="s">
        <v>208</v>
      </c>
      <c r="B310" s="143"/>
    </row>
    <row r="311" spans="1:2" ht="20.100000000000001" customHeight="1">
      <c r="A311" s="50" t="s">
        <v>337</v>
      </c>
      <c r="B311" s="143">
        <v>36511</v>
      </c>
    </row>
    <row r="312" spans="1:2" ht="20.100000000000001" customHeight="1">
      <c r="A312" s="50" t="s">
        <v>213</v>
      </c>
      <c r="B312" s="143">
        <v>540414.94999999995</v>
      </c>
    </row>
    <row r="313" spans="1:2" ht="20.100000000000001" customHeight="1">
      <c r="A313" s="50" t="s">
        <v>620</v>
      </c>
      <c r="B313" s="143"/>
    </row>
    <row r="314" spans="1:2" ht="20.100000000000001" customHeight="1">
      <c r="A314" s="50" t="s">
        <v>386</v>
      </c>
      <c r="B314" s="143"/>
    </row>
    <row r="315" spans="1:2" ht="20.100000000000001" customHeight="1">
      <c r="A315" s="50" t="s">
        <v>387</v>
      </c>
      <c r="B315" s="143"/>
    </row>
    <row r="316" spans="1:2" ht="20.100000000000001" customHeight="1">
      <c r="A316" s="50" t="s">
        <v>621</v>
      </c>
      <c r="B316" s="143">
        <v>8388599.6799999997</v>
      </c>
    </row>
    <row r="317" spans="1:2" ht="20.100000000000001" customHeight="1">
      <c r="A317" s="50" t="s">
        <v>622</v>
      </c>
      <c r="B317" s="143"/>
    </row>
    <row r="318" spans="1:2" ht="20.100000000000001" customHeight="1">
      <c r="A318" s="50" t="s">
        <v>207</v>
      </c>
      <c r="B318" s="143"/>
    </row>
    <row r="319" spans="1:2" ht="20.100000000000001" customHeight="1">
      <c r="A319" s="50" t="s">
        <v>208</v>
      </c>
      <c r="B319" s="143"/>
    </row>
    <row r="320" spans="1:2" ht="20.100000000000001" customHeight="1">
      <c r="A320" s="50" t="s">
        <v>623</v>
      </c>
      <c r="B320" s="143"/>
    </row>
    <row r="321" spans="1:2" ht="20.100000000000001" customHeight="1">
      <c r="A321" s="50" t="s">
        <v>388</v>
      </c>
      <c r="B321" s="143"/>
    </row>
    <row r="322" spans="1:2" ht="20.100000000000001" customHeight="1">
      <c r="A322" s="50" t="s">
        <v>389</v>
      </c>
      <c r="B322" s="143"/>
    </row>
    <row r="323" spans="1:2" ht="20.100000000000001" customHeight="1">
      <c r="A323" s="50" t="s">
        <v>390</v>
      </c>
      <c r="B323" s="143"/>
    </row>
    <row r="324" spans="1:2" ht="20.100000000000001" customHeight="1">
      <c r="A324" s="50" t="s">
        <v>391</v>
      </c>
      <c r="B324" s="143"/>
    </row>
    <row r="325" spans="1:2" ht="20.100000000000001" customHeight="1">
      <c r="A325" s="50" t="s">
        <v>392</v>
      </c>
      <c r="B325" s="143"/>
    </row>
    <row r="326" spans="1:2" ht="20.100000000000001" customHeight="1">
      <c r="A326" s="50" t="s">
        <v>393</v>
      </c>
      <c r="B326" s="143"/>
    </row>
    <row r="327" spans="1:2" ht="20.100000000000001" customHeight="1">
      <c r="A327" s="50" t="s">
        <v>394</v>
      </c>
      <c r="B327" s="143"/>
    </row>
    <row r="328" spans="1:2" ht="20.100000000000001" customHeight="1">
      <c r="A328" s="50" t="s">
        <v>395</v>
      </c>
      <c r="B328" s="143">
        <v>1621447</v>
      </c>
    </row>
    <row r="329" spans="1:2" ht="20.100000000000001" customHeight="1">
      <c r="A329" s="50" t="s">
        <v>396</v>
      </c>
      <c r="B329" s="143"/>
    </row>
    <row r="330" spans="1:2" ht="20.100000000000001" customHeight="1">
      <c r="A330" s="50" t="s">
        <v>397</v>
      </c>
      <c r="B330" s="143"/>
    </row>
    <row r="331" spans="1:2" ht="20.100000000000001" customHeight="1">
      <c r="A331" s="50" t="s">
        <v>398</v>
      </c>
      <c r="B331" s="143"/>
    </row>
    <row r="332" spans="1:2" ht="20.100000000000001" customHeight="1">
      <c r="A332" s="50" t="s">
        <v>399</v>
      </c>
      <c r="B332" s="143">
        <v>8377</v>
      </c>
    </row>
    <row r="333" spans="1:2" ht="20.100000000000001" customHeight="1">
      <c r="A333" s="50" t="s">
        <v>819</v>
      </c>
      <c r="B333" s="143"/>
    </row>
    <row r="334" spans="1:2" ht="20.100000000000001" customHeight="1">
      <c r="A334" s="50" t="s">
        <v>400</v>
      </c>
      <c r="B334" s="143">
        <v>1600000</v>
      </c>
    </row>
    <row r="335" spans="1:2" ht="20.100000000000001" customHeight="1">
      <c r="A335" s="50" t="s">
        <v>401</v>
      </c>
      <c r="B335" s="143">
        <v>13070</v>
      </c>
    </row>
    <row r="336" spans="1:2" ht="20.100000000000001" customHeight="1">
      <c r="A336" s="50" t="s">
        <v>402</v>
      </c>
      <c r="B336" s="143"/>
    </row>
    <row r="337" spans="1:2" ht="20.100000000000001" customHeight="1">
      <c r="A337" s="50" t="s">
        <v>403</v>
      </c>
      <c r="B337" s="143"/>
    </row>
    <row r="338" spans="1:2" ht="20.100000000000001" customHeight="1">
      <c r="A338" s="50" t="s">
        <v>404</v>
      </c>
      <c r="B338" s="143">
        <v>4007133.3</v>
      </c>
    </row>
    <row r="339" spans="1:2" ht="20.100000000000001" customHeight="1">
      <c r="A339" s="50" t="s">
        <v>820</v>
      </c>
      <c r="B339" s="143"/>
    </row>
    <row r="340" spans="1:2" ht="20.100000000000001" customHeight="1">
      <c r="A340" s="50" t="s">
        <v>405</v>
      </c>
      <c r="B340" s="143">
        <v>4007133.3</v>
      </c>
    </row>
    <row r="341" spans="1:2" ht="20.100000000000001" customHeight="1">
      <c r="A341" s="50" t="s">
        <v>406</v>
      </c>
      <c r="B341" s="143"/>
    </row>
    <row r="342" spans="1:2" ht="20.100000000000001" customHeight="1">
      <c r="A342" s="50" t="s">
        <v>407</v>
      </c>
      <c r="B342" s="143">
        <v>1695101.38</v>
      </c>
    </row>
    <row r="343" spans="1:2" ht="20.100000000000001" customHeight="1">
      <c r="A343" s="50" t="s">
        <v>408</v>
      </c>
      <c r="B343" s="143">
        <v>1146097.51</v>
      </c>
    </row>
    <row r="344" spans="1:2" ht="20.100000000000001" customHeight="1">
      <c r="A344" s="50" t="s">
        <v>409</v>
      </c>
      <c r="B344" s="143">
        <v>549003.87</v>
      </c>
    </row>
    <row r="345" spans="1:2" ht="20.100000000000001" customHeight="1">
      <c r="A345" s="50" t="s">
        <v>410</v>
      </c>
      <c r="B345" s="143"/>
    </row>
    <row r="346" spans="1:2" ht="20.100000000000001" customHeight="1">
      <c r="A346" s="50" t="s">
        <v>411</v>
      </c>
      <c r="B346" s="143"/>
    </row>
    <row r="347" spans="1:2" ht="20.100000000000001" customHeight="1">
      <c r="A347" s="50" t="s">
        <v>412</v>
      </c>
      <c r="B347" s="143"/>
    </row>
    <row r="348" spans="1:2" ht="20.100000000000001" customHeight="1">
      <c r="A348" s="50" t="s">
        <v>413</v>
      </c>
      <c r="B348" s="143"/>
    </row>
    <row r="349" spans="1:2" ht="20.100000000000001" customHeight="1">
      <c r="A349" s="50" t="s">
        <v>414</v>
      </c>
      <c r="B349" s="143"/>
    </row>
    <row r="350" spans="1:2" ht="20.100000000000001" customHeight="1">
      <c r="A350" s="50" t="s">
        <v>415</v>
      </c>
      <c r="B350" s="143">
        <v>1064918</v>
      </c>
    </row>
    <row r="351" spans="1:2" ht="20.100000000000001" customHeight="1">
      <c r="A351" s="50" t="s">
        <v>416</v>
      </c>
      <c r="B351" s="143">
        <v>1064918</v>
      </c>
    </row>
    <row r="352" spans="1:2" ht="20.100000000000001" customHeight="1">
      <c r="A352" s="50" t="s">
        <v>624</v>
      </c>
      <c r="B352" s="143"/>
    </row>
    <row r="353" spans="1:2" ht="20.100000000000001" customHeight="1">
      <c r="A353" s="50" t="s">
        <v>625</v>
      </c>
      <c r="B353" s="143"/>
    </row>
    <row r="354" spans="1:2" ht="20.100000000000001" customHeight="1">
      <c r="A354" s="50" t="s">
        <v>207</v>
      </c>
      <c r="B354" s="143"/>
    </row>
    <row r="355" spans="1:2" ht="20.100000000000001" customHeight="1">
      <c r="A355" s="50" t="s">
        <v>208</v>
      </c>
      <c r="B355" s="143"/>
    </row>
    <row r="356" spans="1:2" ht="20.100000000000001" customHeight="1">
      <c r="A356" s="50" t="s">
        <v>821</v>
      </c>
      <c r="B356" s="143"/>
    </row>
    <row r="357" spans="1:2" ht="20.100000000000001" customHeight="1">
      <c r="A357" s="50" t="s">
        <v>822</v>
      </c>
      <c r="B357" s="143"/>
    </row>
    <row r="358" spans="1:2" ht="20.100000000000001" customHeight="1">
      <c r="A358" s="50" t="s">
        <v>823</v>
      </c>
      <c r="B358" s="143"/>
    </row>
    <row r="359" spans="1:2" ht="20.100000000000001" customHeight="1">
      <c r="A359" s="50" t="s">
        <v>626</v>
      </c>
      <c r="B359" s="143"/>
    </row>
    <row r="360" spans="1:2" ht="20.100000000000001" customHeight="1">
      <c r="A360" s="50" t="s">
        <v>627</v>
      </c>
      <c r="B360" s="143"/>
    </row>
    <row r="361" spans="1:2" ht="20.100000000000001" customHeight="1">
      <c r="A361" s="50" t="s">
        <v>628</v>
      </c>
      <c r="B361" s="143"/>
    </row>
    <row r="362" spans="1:2" ht="20.100000000000001" customHeight="1">
      <c r="A362" s="50" t="s">
        <v>629</v>
      </c>
      <c r="B362" s="143"/>
    </row>
    <row r="363" spans="1:2" ht="20.100000000000001" customHeight="1">
      <c r="A363" s="50" t="s">
        <v>24</v>
      </c>
      <c r="B363" s="143">
        <v>1084968.5</v>
      </c>
    </row>
    <row r="364" spans="1:2" ht="20.100000000000001" customHeight="1">
      <c r="A364" s="50" t="s">
        <v>417</v>
      </c>
      <c r="B364" s="143"/>
    </row>
    <row r="365" spans="1:2" ht="20.100000000000001" customHeight="1">
      <c r="A365" s="50" t="s">
        <v>207</v>
      </c>
      <c r="B365" s="143"/>
    </row>
    <row r="366" spans="1:2" ht="20.100000000000001" customHeight="1">
      <c r="A366" s="50" t="s">
        <v>208</v>
      </c>
      <c r="B366" s="143"/>
    </row>
    <row r="367" spans="1:2" ht="20.100000000000001" customHeight="1">
      <c r="A367" s="50" t="s">
        <v>630</v>
      </c>
      <c r="B367" s="143"/>
    </row>
    <row r="368" spans="1:2" ht="20.100000000000001" customHeight="1">
      <c r="A368" s="50" t="s">
        <v>418</v>
      </c>
      <c r="B368" s="143"/>
    </row>
    <row r="369" spans="1:2" ht="20.100000000000001" customHeight="1">
      <c r="A369" s="50" t="s">
        <v>538</v>
      </c>
      <c r="B369" s="143"/>
    </row>
    <row r="370" spans="1:2" ht="20.100000000000001" customHeight="1">
      <c r="A370" s="50" t="s">
        <v>539</v>
      </c>
      <c r="B370" s="143"/>
    </row>
    <row r="371" spans="1:2" ht="20.100000000000001" customHeight="1">
      <c r="A371" s="50" t="s">
        <v>419</v>
      </c>
      <c r="B371" s="143"/>
    </row>
    <row r="372" spans="1:2" ht="20.100000000000001" customHeight="1">
      <c r="A372" s="50" t="s">
        <v>420</v>
      </c>
      <c r="B372" s="143"/>
    </row>
    <row r="373" spans="1:2" ht="20.100000000000001" customHeight="1">
      <c r="A373" s="50" t="s">
        <v>421</v>
      </c>
      <c r="B373" s="143"/>
    </row>
    <row r="374" spans="1:2" ht="20.100000000000001" customHeight="1">
      <c r="A374" s="50" t="s">
        <v>422</v>
      </c>
      <c r="B374" s="143"/>
    </row>
    <row r="375" spans="1:2" ht="20.100000000000001" customHeight="1">
      <c r="A375" s="50" t="s">
        <v>423</v>
      </c>
      <c r="B375" s="143"/>
    </row>
    <row r="376" spans="1:2" ht="20.100000000000001" customHeight="1">
      <c r="A376" s="50" t="s">
        <v>424</v>
      </c>
      <c r="B376" s="143">
        <v>1084968.5</v>
      </c>
    </row>
    <row r="377" spans="1:2" ht="20.100000000000001" customHeight="1">
      <c r="A377" s="50" t="s">
        <v>425</v>
      </c>
      <c r="B377" s="143">
        <v>1084968.5</v>
      </c>
    </row>
    <row r="378" spans="1:2" ht="20.100000000000001" customHeight="1">
      <c r="A378" s="50" t="s">
        <v>631</v>
      </c>
      <c r="B378" s="143"/>
    </row>
    <row r="379" spans="1:2" ht="20.100000000000001" customHeight="1">
      <c r="A379" s="50" t="s">
        <v>426</v>
      </c>
      <c r="B379" s="143"/>
    </row>
    <row r="380" spans="1:2" ht="20.100000000000001" customHeight="1">
      <c r="A380" s="50" t="s">
        <v>824</v>
      </c>
      <c r="B380" s="143"/>
    </row>
    <row r="381" spans="1:2" ht="20.100000000000001" customHeight="1">
      <c r="A381" s="50" t="s">
        <v>825</v>
      </c>
      <c r="B381" s="143"/>
    </row>
    <row r="382" spans="1:2" ht="20.100000000000001" customHeight="1">
      <c r="A382" s="50" t="s">
        <v>826</v>
      </c>
      <c r="B382" s="143"/>
    </row>
    <row r="383" spans="1:2" ht="20.100000000000001" customHeight="1">
      <c r="A383" s="50" t="s">
        <v>827</v>
      </c>
      <c r="B383" s="143"/>
    </row>
    <row r="384" spans="1:2" ht="20.100000000000001" customHeight="1">
      <c r="A384" s="50" t="s">
        <v>828</v>
      </c>
      <c r="B384" s="143"/>
    </row>
    <row r="385" spans="1:2" ht="20.100000000000001" customHeight="1">
      <c r="A385" s="50" t="s">
        <v>829</v>
      </c>
      <c r="B385" s="143"/>
    </row>
    <row r="386" spans="1:2" ht="20.100000000000001" customHeight="1">
      <c r="A386" s="50" t="s">
        <v>427</v>
      </c>
      <c r="B386" s="143"/>
    </row>
    <row r="387" spans="1:2" ht="20.100000000000001" customHeight="1">
      <c r="A387" s="50" t="s">
        <v>632</v>
      </c>
      <c r="B387" s="143"/>
    </row>
    <row r="388" spans="1:2" ht="20.100000000000001" customHeight="1">
      <c r="A388" s="50" t="s">
        <v>633</v>
      </c>
      <c r="B388" s="143"/>
    </row>
    <row r="389" spans="1:2" ht="20.100000000000001" customHeight="1">
      <c r="A389" s="50" t="s">
        <v>428</v>
      </c>
      <c r="B389" s="143"/>
    </row>
    <row r="390" spans="1:2" ht="20.100000000000001" customHeight="1">
      <c r="A390" s="50" t="s">
        <v>429</v>
      </c>
      <c r="B390" s="143"/>
    </row>
    <row r="391" spans="1:2" ht="20.100000000000001" customHeight="1">
      <c r="A391" s="50" t="s">
        <v>430</v>
      </c>
      <c r="B391" s="143"/>
    </row>
    <row r="392" spans="1:2" ht="20.100000000000001" customHeight="1">
      <c r="A392" s="50" t="s">
        <v>26</v>
      </c>
      <c r="B392" s="143">
        <v>12913550.99</v>
      </c>
    </row>
    <row r="393" spans="1:2" ht="20.100000000000001" customHeight="1">
      <c r="A393" s="50" t="s">
        <v>431</v>
      </c>
      <c r="B393" s="143">
        <v>6007103.1799999997</v>
      </c>
    </row>
    <row r="394" spans="1:2" ht="20.100000000000001" customHeight="1">
      <c r="A394" s="50" t="s">
        <v>207</v>
      </c>
      <c r="B394" s="143">
        <v>1447736.14</v>
      </c>
    </row>
    <row r="395" spans="1:2" ht="20.100000000000001" customHeight="1">
      <c r="A395" s="50" t="s">
        <v>208</v>
      </c>
      <c r="B395" s="143">
        <v>98870</v>
      </c>
    </row>
    <row r="396" spans="1:2" ht="20.100000000000001" customHeight="1">
      <c r="A396" s="50" t="s">
        <v>432</v>
      </c>
      <c r="B396" s="143">
        <v>4460497.04</v>
      </c>
    </row>
    <row r="397" spans="1:2" ht="20.100000000000001" customHeight="1">
      <c r="A397" s="50" t="s">
        <v>830</v>
      </c>
      <c r="B397" s="143"/>
    </row>
    <row r="398" spans="1:2" ht="20.100000000000001" customHeight="1">
      <c r="A398" s="50" t="s">
        <v>433</v>
      </c>
      <c r="B398" s="143"/>
    </row>
    <row r="399" spans="1:2" ht="20.100000000000001" customHeight="1">
      <c r="A399" s="50" t="s">
        <v>434</v>
      </c>
      <c r="B399" s="143">
        <v>1297597.5900000001</v>
      </c>
    </row>
    <row r="400" spans="1:2" ht="20.100000000000001" customHeight="1">
      <c r="A400" s="50" t="s">
        <v>435</v>
      </c>
      <c r="B400" s="143">
        <v>1297597.5900000001</v>
      </c>
    </row>
    <row r="401" spans="1:2" ht="20.100000000000001" customHeight="1">
      <c r="A401" s="50" t="s">
        <v>436</v>
      </c>
      <c r="B401" s="143">
        <v>3966121.58</v>
      </c>
    </row>
    <row r="402" spans="1:2" ht="20.100000000000001" customHeight="1">
      <c r="A402" s="50" t="s">
        <v>437</v>
      </c>
      <c r="B402" s="143">
        <v>3966121.58</v>
      </c>
    </row>
    <row r="403" spans="1:2" ht="20.100000000000001" customHeight="1">
      <c r="A403" s="50" t="s">
        <v>438</v>
      </c>
      <c r="B403" s="143">
        <v>1522728.64</v>
      </c>
    </row>
    <row r="404" spans="1:2" ht="20.100000000000001" customHeight="1">
      <c r="A404" s="50" t="s">
        <v>439</v>
      </c>
      <c r="B404" s="143">
        <v>1522728.64</v>
      </c>
    </row>
    <row r="405" spans="1:2" ht="20.100000000000001" customHeight="1">
      <c r="A405" s="50" t="s">
        <v>440</v>
      </c>
      <c r="B405" s="143">
        <v>120000</v>
      </c>
    </row>
    <row r="406" spans="1:2" ht="20.100000000000001" customHeight="1">
      <c r="A406" s="50" t="s">
        <v>441</v>
      </c>
      <c r="B406" s="143">
        <v>120000</v>
      </c>
    </row>
    <row r="407" spans="1:2" ht="20.100000000000001" customHeight="1">
      <c r="A407" s="50" t="s">
        <v>28</v>
      </c>
      <c r="B407" s="143">
        <v>12021298.4</v>
      </c>
    </row>
    <row r="408" spans="1:2" ht="20.100000000000001" customHeight="1">
      <c r="A408" s="50" t="s">
        <v>831</v>
      </c>
      <c r="B408" s="143">
        <v>5123092.95</v>
      </c>
    </row>
    <row r="409" spans="1:2" ht="20.100000000000001" customHeight="1">
      <c r="A409" s="50" t="s">
        <v>207</v>
      </c>
      <c r="B409" s="143">
        <v>1638595.96</v>
      </c>
    </row>
    <row r="410" spans="1:2" ht="20.100000000000001" customHeight="1">
      <c r="A410" s="50" t="s">
        <v>208</v>
      </c>
      <c r="B410" s="143">
        <v>295729</v>
      </c>
    </row>
    <row r="411" spans="1:2" ht="20.100000000000001" customHeight="1">
      <c r="A411" s="50" t="s">
        <v>213</v>
      </c>
      <c r="B411" s="143">
        <v>2020590.57</v>
      </c>
    </row>
    <row r="412" spans="1:2" ht="20.100000000000001" customHeight="1">
      <c r="A412" s="50" t="s">
        <v>442</v>
      </c>
      <c r="B412" s="143"/>
    </row>
    <row r="413" spans="1:2" ht="20.100000000000001" customHeight="1">
      <c r="A413" s="50" t="s">
        <v>443</v>
      </c>
      <c r="B413" s="143">
        <v>97690</v>
      </c>
    </row>
    <row r="414" spans="1:2" ht="20.100000000000001" customHeight="1">
      <c r="A414" s="50" t="s">
        <v>444</v>
      </c>
      <c r="B414" s="143"/>
    </row>
    <row r="415" spans="1:2" ht="20.100000000000001" customHeight="1">
      <c r="A415" s="50" t="s">
        <v>445</v>
      </c>
      <c r="B415" s="143"/>
    </row>
    <row r="416" spans="1:2" ht="20.100000000000001" customHeight="1">
      <c r="A416" s="50" t="s">
        <v>446</v>
      </c>
      <c r="B416" s="143"/>
    </row>
    <row r="417" spans="1:2" ht="20.100000000000001" customHeight="1">
      <c r="A417" s="50" t="s">
        <v>832</v>
      </c>
      <c r="B417" s="143"/>
    </row>
    <row r="418" spans="1:2" ht="20.100000000000001" customHeight="1">
      <c r="A418" s="50" t="s">
        <v>447</v>
      </c>
      <c r="B418" s="143"/>
    </row>
    <row r="419" spans="1:2" ht="20.100000000000001" customHeight="1">
      <c r="A419" s="50" t="s">
        <v>833</v>
      </c>
      <c r="B419" s="143">
        <v>4779</v>
      </c>
    </row>
    <row r="420" spans="1:2" ht="20.100000000000001" customHeight="1">
      <c r="A420" s="50" t="s">
        <v>834</v>
      </c>
      <c r="B420" s="143">
        <v>1000000</v>
      </c>
    </row>
    <row r="421" spans="1:2" ht="20.100000000000001" customHeight="1">
      <c r="A421" s="50" t="s">
        <v>540</v>
      </c>
      <c r="B421" s="143"/>
    </row>
    <row r="422" spans="1:2" ht="20.100000000000001" customHeight="1">
      <c r="A422" s="50" t="s">
        <v>448</v>
      </c>
      <c r="B422" s="143">
        <v>1700</v>
      </c>
    </row>
    <row r="423" spans="1:2" ht="20.100000000000001" customHeight="1">
      <c r="A423" s="50" t="s">
        <v>449</v>
      </c>
      <c r="B423" s="143"/>
    </row>
    <row r="424" spans="1:2" ht="20.100000000000001" customHeight="1">
      <c r="A424" s="50" t="s">
        <v>450</v>
      </c>
      <c r="B424" s="143"/>
    </row>
    <row r="425" spans="1:2" ht="20.100000000000001" customHeight="1">
      <c r="A425" s="50" t="s">
        <v>835</v>
      </c>
      <c r="B425" s="143"/>
    </row>
    <row r="426" spans="1:2" ht="20.100000000000001" customHeight="1">
      <c r="A426" s="50" t="s">
        <v>836</v>
      </c>
      <c r="B426" s="143">
        <v>64008.42</v>
      </c>
    </row>
    <row r="427" spans="1:2" ht="20.100000000000001" customHeight="1">
      <c r="A427" s="50" t="s">
        <v>634</v>
      </c>
      <c r="B427" s="143">
        <v>2369259.2599999998</v>
      </c>
    </row>
    <row r="428" spans="1:2" ht="20.100000000000001" customHeight="1">
      <c r="A428" s="50" t="s">
        <v>207</v>
      </c>
      <c r="B428" s="143"/>
    </row>
    <row r="429" spans="1:2" ht="20.100000000000001" customHeight="1">
      <c r="A429" s="50" t="s">
        <v>208</v>
      </c>
      <c r="B429" s="143"/>
    </row>
    <row r="430" spans="1:2" ht="20.100000000000001" customHeight="1">
      <c r="A430" s="50" t="s">
        <v>635</v>
      </c>
      <c r="B430" s="143"/>
    </row>
    <row r="431" spans="1:2" ht="20.100000000000001" customHeight="1">
      <c r="A431" s="50" t="s">
        <v>837</v>
      </c>
      <c r="B431" s="143">
        <v>1517318.26</v>
      </c>
    </row>
    <row r="432" spans="1:2" ht="20.100000000000001" customHeight="1">
      <c r="A432" s="50" t="s">
        <v>838</v>
      </c>
      <c r="B432" s="143"/>
    </row>
    <row r="433" spans="1:2" ht="20.100000000000001" customHeight="1">
      <c r="A433" s="50" t="s">
        <v>451</v>
      </c>
      <c r="B433" s="143">
        <v>280930</v>
      </c>
    </row>
    <row r="434" spans="1:2" ht="20.100000000000001" customHeight="1">
      <c r="A434" s="50" t="s">
        <v>452</v>
      </c>
      <c r="B434" s="143">
        <v>1879.84</v>
      </c>
    </row>
    <row r="435" spans="1:2" ht="20.100000000000001" customHeight="1">
      <c r="A435" s="50" t="s">
        <v>636</v>
      </c>
      <c r="B435" s="143"/>
    </row>
    <row r="436" spans="1:2" ht="20.100000000000001" customHeight="1">
      <c r="A436" s="50" t="s">
        <v>453</v>
      </c>
      <c r="B436" s="143"/>
    </row>
    <row r="437" spans="1:2" ht="20.100000000000001" customHeight="1">
      <c r="A437" s="50" t="s">
        <v>454</v>
      </c>
      <c r="B437" s="143"/>
    </row>
    <row r="438" spans="1:2" ht="20.100000000000001" customHeight="1">
      <c r="A438" s="50" t="s">
        <v>839</v>
      </c>
      <c r="B438" s="143">
        <v>569131.16</v>
      </c>
    </row>
    <row r="439" spans="1:2" ht="20.100000000000001" customHeight="1">
      <c r="A439" s="50" t="s">
        <v>840</v>
      </c>
      <c r="B439" s="143"/>
    </row>
    <row r="440" spans="1:2" ht="20.100000000000001" customHeight="1">
      <c r="A440" s="50" t="s">
        <v>455</v>
      </c>
      <c r="B440" s="143">
        <v>484400</v>
      </c>
    </row>
    <row r="441" spans="1:2" ht="20.100000000000001" customHeight="1">
      <c r="A441" s="50" t="s">
        <v>207</v>
      </c>
      <c r="B441" s="143"/>
    </row>
    <row r="442" spans="1:2" ht="20.100000000000001" customHeight="1">
      <c r="A442" s="50" t="s">
        <v>208</v>
      </c>
      <c r="B442" s="143"/>
    </row>
    <row r="443" spans="1:2" ht="20.100000000000001" customHeight="1">
      <c r="A443" s="50" t="s">
        <v>456</v>
      </c>
      <c r="B443" s="143"/>
    </row>
    <row r="444" spans="1:2" ht="20.100000000000001" customHeight="1">
      <c r="A444" s="50" t="s">
        <v>457</v>
      </c>
      <c r="B444" s="143"/>
    </row>
    <row r="445" spans="1:2" ht="20.100000000000001" customHeight="1">
      <c r="A445" s="50" t="s">
        <v>458</v>
      </c>
      <c r="B445" s="143">
        <v>350000</v>
      </c>
    </row>
    <row r="446" spans="1:2" ht="20.100000000000001" customHeight="1">
      <c r="A446" s="50" t="s">
        <v>459</v>
      </c>
      <c r="B446" s="143"/>
    </row>
    <row r="447" spans="1:2" ht="20.100000000000001" customHeight="1">
      <c r="A447" s="50" t="s">
        <v>460</v>
      </c>
      <c r="B447" s="143"/>
    </row>
    <row r="448" spans="1:2" ht="20.100000000000001" customHeight="1">
      <c r="A448" s="50" t="s">
        <v>461</v>
      </c>
      <c r="B448" s="143"/>
    </row>
    <row r="449" spans="1:2" ht="20.100000000000001" customHeight="1">
      <c r="A449" s="50" t="s">
        <v>462</v>
      </c>
      <c r="B449" s="143">
        <v>134400</v>
      </c>
    </row>
    <row r="450" spans="1:2" ht="20.100000000000001" customHeight="1">
      <c r="A450" s="50" t="s">
        <v>463</v>
      </c>
      <c r="B450" s="143"/>
    </row>
    <row r="451" spans="1:2" ht="20.100000000000001" customHeight="1">
      <c r="A451" s="50" t="s">
        <v>464</v>
      </c>
      <c r="B451" s="143"/>
    </row>
    <row r="452" spans="1:2" ht="20.100000000000001" customHeight="1">
      <c r="A452" s="50" t="s">
        <v>841</v>
      </c>
      <c r="B452" s="143"/>
    </row>
    <row r="453" spans="1:2" ht="20.100000000000001" customHeight="1">
      <c r="A453" s="50" t="s">
        <v>465</v>
      </c>
      <c r="B453" s="143"/>
    </row>
    <row r="454" spans="1:2" ht="20.100000000000001" customHeight="1">
      <c r="A454" s="50" t="s">
        <v>466</v>
      </c>
      <c r="B454" s="143"/>
    </row>
    <row r="455" spans="1:2" ht="20.100000000000001" customHeight="1">
      <c r="A455" s="50" t="s">
        <v>467</v>
      </c>
      <c r="B455" s="143">
        <v>4000</v>
      </c>
    </row>
    <row r="456" spans="1:2" ht="20.100000000000001" customHeight="1">
      <c r="A456" s="50" t="s">
        <v>468</v>
      </c>
      <c r="B456" s="143">
        <v>4000</v>
      </c>
    </row>
    <row r="457" spans="1:2" ht="20.100000000000001" customHeight="1">
      <c r="A457" s="50" t="s">
        <v>842</v>
      </c>
      <c r="B457" s="143"/>
    </row>
    <row r="458" spans="1:2" ht="20.100000000000001" customHeight="1">
      <c r="A458" s="50" t="s">
        <v>843</v>
      </c>
      <c r="B458" s="143"/>
    </row>
    <row r="459" spans="1:2" ht="20.100000000000001" customHeight="1">
      <c r="A459" s="50" t="s">
        <v>637</v>
      </c>
      <c r="B459" s="143"/>
    </row>
    <row r="460" spans="1:2" ht="20.100000000000001" customHeight="1">
      <c r="A460" s="50" t="s">
        <v>469</v>
      </c>
      <c r="B460" s="143"/>
    </row>
    <row r="461" spans="1:2" ht="20.100000000000001" customHeight="1">
      <c r="A461" s="50" t="s">
        <v>470</v>
      </c>
      <c r="B461" s="143">
        <v>4040546.19</v>
      </c>
    </row>
    <row r="462" spans="1:2" ht="20.100000000000001" customHeight="1">
      <c r="A462" s="50" t="s">
        <v>471</v>
      </c>
      <c r="B462" s="143">
        <v>998000</v>
      </c>
    </row>
    <row r="463" spans="1:2" ht="20.100000000000001" customHeight="1">
      <c r="A463" s="50" t="s">
        <v>472</v>
      </c>
      <c r="B463" s="143">
        <v>3042546.19</v>
      </c>
    </row>
    <row r="464" spans="1:2" ht="20.100000000000001" customHeight="1">
      <c r="A464" s="50" t="s">
        <v>473</v>
      </c>
      <c r="B464" s="143"/>
    </row>
    <row r="465" spans="1:2" ht="20.100000000000001" customHeight="1">
      <c r="A465" s="50" t="s">
        <v>638</v>
      </c>
      <c r="B465" s="143"/>
    </row>
    <row r="466" spans="1:2" ht="20.100000000000001" customHeight="1">
      <c r="A466" s="50" t="s">
        <v>474</v>
      </c>
      <c r="B466" s="143"/>
    </row>
    <row r="467" spans="1:2" ht="20.100000000000001" customHeight="1">
      <c r="A467" s="50" t="s">
        <v>844</v>
      </c>
      <c r="B467" s="143"/>
    </row>
    <row r="468" spans="1:2" ht="20.100000000000001" customHeight="1">
      <c r="A468" s="50" t="s">
        <v>541</v>
      </c>
      <c r="B468" s="143"/>
    </row>
    <row r="469" spans="1:2" ht="20.100000000000001" customHeight="1">
      <c r="A469" s="50" t="s">
        <v>542</v>
      </c>
      <c r="B469" s="143"/>
    </row>
    <row r="470" spans="1:2" ht="20.100000000000001" customHeight="1">
      <c r="A470" s="50" t="s">
        <v>30</v>
      </c>
      <c r="B470" s="143">
        <v>910248.5</v>
      </c>
    </row>
    <row r="471" spans="1:2" ht="20.100000000000001" customHeight="1">
      <c r="A471" s="50" t="s">
        <v>475</v>
      </c>
      <c r="B471" s="143">
        <v>910248.5</v>
      </c>
    </row>
    <row r="472" spans="1:2" ht="20.100000000000001" customHeight="1">
      <c r="A472" s="50" t="s">
        <v>207</v>
      </c>
      <c r="B472" s="143"/>
    </row>
    <row r="473" spans="1:2" ht="20.100000000000001" customHeight="1">
      <c r="A473" s="50" t="s">
        <v>208</v>
      </c>
      <c r="B473" s="143"/>
    </row>
    <row r="474" spans="1:2" ht="20.100000000000001" customHeight="1">
      <c r="A474" s="50" t="s">
        <v>476</v>
      </c>
      <c r="B474" s="143"/>
    </row>
    <row r="475" spans="1:2" ht="20.100000000000001" customHeight="1">
      <c r="A475" s="50" t="s">
        <v>477</v>
      </c>
      <c r="B475" s="143">
        <v>910248.5</v>
      </c>
    </row>
    <row r="476" spans="1:2" ht="20.100000000000001" customHeight="1">
      <c r="A476" s="50" t="s">
        <v>478</v>
      </c>
      <c r="B476" s="143"/>
    </row>
    <row r="477" spans="1:2" ht="20.100000000000001" customHeight="1">
      <c r="A477" s="50" t="s">
        <v>479</v>
      </c>
      <c r="B477" s="143"/>
    </row>
    <row r="478" spans="1:2" ht="20.100000000000001" customHeight="1">
      <c r="A478" s="50" t="s">
        <v>480</v>
      </c>
      <c r="B478" s="143"/>
    </row>
    <row r="479" spans="1:2" ht="20.100000000000001" customHeight="1">
      <c r="A479" s="50" t="s">
        <v>481</v>
      </c>
      <c r="B479" s="143"/>
    </row>
    <row r="480" spans="1:2" ht="20.100000000000001" customHeight="1">
      <c r="A480" s="50" t="s">
        <v>482</v>
      </c>
      <c r="B480" s="143"/>
    </row>
    <row r="481" spans="1:2" ht="20.100000000000001" customHeight="1">
      <c r="A481" s="50" t="s">
        <v>483</v>
      </c>
      <c r="B481" s="143"/>
    </row>
    <row r="482" spans="1:2" ht="20.100000000000001" customHeight="1">
      <c r="A482" s="50" t="s">
        <v>484</v>
      </c>
      <c r="B482" s="143"/>
    </row>
    <row r="483" spans="1:2" ht="20.100000000000001" customHeight="1">
      <c r="A483" s="50" t="s">
        <v>639</v>
      </c>
      <c r="B483" s="143"/>
    </row>
    <row r="484" spans="1:2" ht="20.100000000000001" customHeight="1">
      <c r="A484" s="50" t="s">
        <v>485</v>
      </c>
      <c r="B484" s="143"/>
    </row>
    <row r="485" spans="1:2" ht="20.100000000000001" customHeight="1">
      <c r="A485" s="50" t="s">
        <v>640</v>
      </c>
      <c r="B485" s="143"/>
    </row>
    <row r="486" spans="1:2" ht="20.100000000000001" customHeight="1">
      <c r="A486" s="50" t="s">
        <v>846</v>
      </c>
      <c r="B486" s="143"/>
    </row>
    <row r="487" spans="1:2" ht="20.100000000000001" customHeight="1">
      <c r="A487" s="50" t="s">
        <v>641</v>
      </c>
      <c r="B487" s="143"/>
    </row>
    <row r="488" spans="1:2" ht="20.100000000000001" customHeight="1">
      <c r="A488" s="50" t="s">
        <v>778</v>
      </c>
      <c r="B488" s="143"/>
    </row>
    <row r="489" spans="1:2" ht="20.100000000000001" customHeight="1">
      <c r="A489" s="50" t="s">
        <v>486</v>
      </c>
      <c r="B489" s="143"/>
    </row>
    <row r="490" spans="1:2" ht="20.100000000000001" customHeight="1">
      <c r="A490" s="50" t="s">
        <v>847</v>
      </c>
      <c r="B490" s="143"/>
    </row>
    <row r="491" spans="1:2" ht="20.100000000000001" customHeight="1">
      <c r="A491" s="50" t="s">
        <v>487</v>
      </c>
      <c r="B491" s="143"/>
    </row>
    <row r="492" spans="1:2" ht="20.100000000000001" customHeight="1">
      <c r="A492" s="50" t="s">
        <v>488</v>
      </c>
      <c r="B492" s="143"/>
    </row>
    <row r="493" spans="1:2" ht="20.100000000000001" customHeight="1">
      <c r="A493" s="50" t="s">
        <v>207</v>
      </c>
      <c r="B493" s="143"/>
    </row>
    <row r="494" spans="1:2" ht="20.100000000000001" customHeight="1">
      <c r="A494" s="50" t="s">
        <v>208</v>
      </c>
      <c r="B494" s="143"/>
    </row>
    <row r="495" spans="1:2" ht="20.100000000000001" customHeight="1">
      <c r="A495" s="50" t="s">
        <v>489</v>
      </c>
      <c r="B495" s="143"/>
    </row>
    <row r="496" spans="1:2" ht="20.100000000000001" customHeight="1">
      <c r="A496" s="50" t="s">
        <v>845</v>
      </c>
      <c r="B496" s="143"/>
    </row>
    <row r="497" spans="1:2" ht="20.100000000000001" customHeight="1">
      <c r="A497" s="50" t="s">
        <v>490</v>
      </c>
      <c r="B497" s="143"/>
    </row>
    <row r="498" spans="1:2" ht="20.100000000000001" customHeight="1">
      <c r="A498" s="50" t="s">
        <v>491</v>
      </c>
      <c r="B498" s="143"/>
    </row>
    <row r="499" spans="1:2" ht="20.100000000000001" customHeight="1">
      <c r="A499" s="50" t="s">
        <v>207</v>
      </c>
      <c r="B499" s="143"/>
    </row>
    <row r="500" spans="1:2" ht="20.100000000000001" customHeight="1">
      <c r="A500" s="50" t="s">
        <v>208</v>
      </c>
      <c r="B500" s="143"/>
    </row>
    <row r="501" spans="1:2" ht="20.100000000000001" customHeight="1">
      <c r="A501" s="50" t="s">
        <v>543</v>
      </c>
      <c r="B501" s="143"/>
    </row>
    <row r="502" spans="1:2" ht="20.100000000000001" customHeight="1">
      <c r="A502" s="50" t="s">
        <v>492</v>
      </c>
      <c r="B502" s="143"/>
    </row>
    <row r="503" spans="1:2" ht="20.100000000000001" customHeight="1">
      <c r="A503" s="50" t="s">
        <v>493</v>
      </c>
      <c r="B503" s="143"/>
    </row>
    <row r="504" spans="1:2" ht="20.100000000000001" customHeight="1">
      <c r="A504" s="50" t="s">
        <v>494</v>
      </c>
      <c r="B504" s="143"/>
    </row>
    <row r="505" spans="1:2" ht="20.100000000000001" customHeight="1">
      <c r="A505" s="50" t="s">
        <v>848</v>
      </c>
      <c r="B505" s="143"/>
    </row>
    <row r="506" spans="1:2" ht="20.100000000000001" customHeight="1">
      <c r="A506" s="50" t="s">
        <v>849</v>
      </c>
      <c r="B506" s="143"/>
    </row>
    <row r="507" spans="1:2" ht="20.100000000000001" customHeight="1">
      <c r="A507" s="50" t="s">
        <v>34</v>
      </c>
      <c r="B507" s="143"/>
    </row>
    <row r="508" spans="1:2" ht="20.100000000000001" customHeight="1">
      <c r="A508" s="50" t="s">
        <v>495</v>
      </c>
      <c r="B508" s="143"/>
    </row>
    <row r="509" spans="1:2" ht="20.100000000000001" customHeight="1">
      <c r="A509" s="50" t="s">
        <v>207</v>
      </c>
      <c r="B509" s="143"/>
    </row>
    <row r="510" spans="1:2" ht="20.100000000000001" customHeight="1">
      <c r="A510" s="50" t="s">
        <v>208</v>
      </c>
      <c r="B510" s="143"/>
    </row>
    <row r="511" spans="1:2" ht="20.100000000000001" customHeight="1">
      <c r="A511" s="50" t="s">
        <v>496</v>
      </c>
      <c r="B511" s="143"/>
    </row>
    <row r="512" spans="1:2" ht="20.100000000000001" customHeight="1">
      <c r="A512" s="50" t="s">
        <v>498</v>
      </c>
      <c r="B512" s="143"/>
    </row>
    <row r="513" spans="1:2" ht="20.100000000000001" customHeight="1">
      <c r="A513" s="50" t="s">
        <v>499</v>
      </c>
      <c r="B513" s="143"/>
    </row>
    <row r="514" spans="1:2" ht="20.100000000000001" customHeight="1">
      <c r="A514" s="50" t="s">
        <v>500</v>
      </c>
      <c r="B514" s="143"/>
    </row>
    <row r="515" spans="1:2" ht="20.100000000000001" customHeight="1">
      <c r="A515" s="50" t="s">
        <v>850</v>
      </c>
      <c r="B515" s="143"/>
    </row>
    <row r="516" spans="1:2" ht="20.100000000000001" customHeight="1">
      <c r="A516" s="50" t="s">
        <v>566</v>
      </c>
      <c r="B516" s="143"/>
    </row>
    <row r="517" spans="1:2" ht="20.100000000000001" customHeight="1">
      <c r="A517" s="50" t="s">
        <v>851</v>
      </c>
      <c r="B517" s="143"/>
    </row>
    <row r="518" spans="1:2" ht="20.100000000000001" customHeight="1">
      <c r="A518" s="50" t="s">
        <v>207</v>
      </c>
      <c r="B518" s="143"/>
    </row>
    <row r="519" spans="1:2" ht="20.100000000000001" customHeight="1">
      <c r="A519" s="50" t="s">
        <v>208</v>
      </c>
      <c r="B519" s="143"/>
    </row>
    <row r="520" spans="1:2" ht="20.100000000000001" customHeight="1">
      <c r="A520" s="50" t="s">
        <v>642</v>
      </c>
      <c r="B520" s="143"/>
    </row>
    <row r="521" spans="1:2" ht="20.100000000000001" customHeight="1">
      <c r="A521" s="50" t="s">
        <v>643</v>
      </c>
      <c r="B521" s="143"/>
    </row>
    <row r="522" spans="1:2" ht="20.100000000000001" customHeight="1">
      <c r="A522" s="50" t="s">
        <v>852</v>
      </c>
      <c r="B522" s="143"/>
    </row>
    <row r="523" spans="1:2" ht="20.100000000000001" customHeight="1">
      <c r="A523" s="50" t="s">
        <v>787</v>
      </c>
      <c r="B523" s="143"/>
    </row>
    <row r="524" spans="1:2" ht="20.100000000000001" customHeight="1">
      <c r="A524" s="50" t="s">
        <v>644</v>
      </c>
      <c r="B524" s="143">
        <v>305600</v>
      </c>
    </row>
    <row r="525" spans="1:2" ht="20.100000000000001" customHeight="1">
      <c r="A525" s="50" t="s">
        <v>645</v>
      </c>
      <c r="B525" s="143"/>
    </row>
    <row r="526" spans="1:2" ht="20.100000000000001" customHeight="1">
      <c r="A526" s="50" t="s">
        <v>853</v>
      </c>
      <c r="B526" s="143"/>
    </row>
    <row r="527" spans="1:2" ht="20.100000000000001" customHeight="1">
      <c r="A527" s="50" t="s">
        <v>502</v>
      </c>
      <c r="B527" s="143"/>
    </row>
    <row r="528" spans="1:2" ht="20.100000000000001" customHeight="1">
      <c r="A528" s="50" t="s">
        <v>505</v>
      </c>
      <c r="B528" s="143"/>
    </row>
    <row r="529" spans="1:2" ht="20.100000000000001" customHeight="1">
      <c r="A529" s="50" t="s">
        <v>506</v>
      </c>
      <c r="B529" s="143"/>
    </row>
    <row r="530" spans="1:2" ht="20.100000000000001" customHeight="1">
      <c r="A530" s="50" t="s">
        <v>507</v>
      </c>
      <c r="B530" s="143"/>
    </row>
    <row r="531" spans="1:2" ht="20.100000000000001" customHeight="1">
      <c r="A531" s="50" t="s">
        <v>508</v>
      </c>
      <c r="B531" s="143"/>
    </row>
    <row r="532" spans="1:2" ht="20.100000000000001" customHeight="1">
      <c r="A532" s="50" t="s">
        <v>646</v>
      </c>
      <c r="B532" s="143">
        <v>305600</v>
      </c>
    </row>
    <row r="533" spans="1:2" ht="20.100000000000001" customHeight="1">
      <c r="A533" s="50" t="s">
        <v>647</v>
      </c>
      <c r="B533" s="143">
        <v>305600</v>
      </c>
    </row>
    <row r="534" spans="1:2" ht="20.100000000000001" customHeight="1">
      <c r="A534" s="50" t="s">
        <v>38</v>
      </c>
      <c r="B534" s="143">
        <v>2102345.4</v>
      </c>
    </row>
    <row r="535" spans="1:2" ht="20.100000000000001" customHeight="1">
      <c r="A535" s="50" t="s">
        <v>509</v>
      </c>
      <c r="B535" s="143">
        <v>93340</v>
      </c>
    </row>
    <row r="536" spans="1:2" ht="20.100000000000001" customHeight="1">
      <c r="A536" s="50" t="s">
        <v>510</v>
      </c>
      <c r="B536" s="143"/>
    </row>
    <row r="537" spans="1:2" ht="20.100000000000001" customHeight="1">
      <c r="A537" s="50" t="s">
        <v>511</v>
      </c>
      <c r="B537" s="143"/>
    </row>
    <row r="538" spans="1:2" ht="20.100000000000001" customHeight="1">
      <c r="A538" s="50" t="s">
        <v>512</v>
      </c>
      <c r="B538" s="143"/>
    </row>
    <row r="539" spans="1:2" ht="20.100000000000001" customHeight="1">
      <c r="A539" s="50" t="s">
        <v>513</v>
      </c>
      <c r="B539" s="143">
        <v>93340</v>
      </c>
    </row>
    <row r="540" spans="1:2" ht="20.100000000000001" customHeight="1">
      <c r="A540" s="50" t="s">
        <v>854</v>
      </c>
      <c r="B540" s="143"/>
    </row>
    <row r="541" spans="1:2" ht="20.100000000000001" customHeight="1">
      <c r="A541" s="50" t="s">
        <v>544</v>
      </c>
      <c r="B541" s="143"/>
    </row>
    <row r="542" spans="1:2" ht="20.100000000000001" customHeight="1">
      <c r="A542" s="50" t="s">
        <v>514</v>
      </c>
      <c r="B542" s="143">
        <v>2009005.4</v>
      </c>
    </row>
    <row r="543" spans="1:2" ht="20.100000000000001" customHeight="1">
      <c r="A543" s="50" t="s">
        <v>515</v>
      </c>
      <c r="B543" s="143">
        <v>1709424.4</v>
      </c>
    </row>
    <row r="544" spans="1:2" ht="20.100000000000001" customHeight="1">
      <c r="A544" s="50" t="s">
        <v>516</v>
      </c>
      <c r="B544" s="143">
        <v>299581</v>
      </c>
    </row>
    <row r="545" spans="1:2" ht="20.100000000000001" customHeight="1">
      <c r="A545" s="50" t="s">
        <v>40</v>
      </c>
      <c r="B545" s="143"/>
    </row>
    <row r="546" spans="1:2" ht="20.100000000000001" customHeight="1">
      <c r="A546" s="50" t="s">
        <v>517</v>
      </c>
      <c r="B546" s="143"/>
    </row>
    <row r="547" spans="1:2" ht="20.100000000000001" customHeight="1">
      <c r="A547" s="50" t="s">
        <v>518</v>
      </c>
      <c r="B547" s="143"/>
    </row>
    <row r="548" spans="1:2" ht="20.100000000000001" customHeight="1">
      <c r="A548" s="50" t="s">
        <v>855</v>
      </c>
      <c r="B548" s="143"/>
    </row>
    <row r="549" spans="1:2" ht="20.100000000000001" customHeight="1">
      <c r="A549" s="50" t="s">
        <v>856</v>
      </c>
      <c r="B549" s="143"/>
    </row>
    <row r="550" spans="1:2" ht="20.100000000000001" customHeight="1">
      <c r="A550" s="50" t="s">
        <v>857</v>
      </c>
      <c r="B550" s="143"/>
    </row>
    <row r="551" spans="1:2" ht="20.100000000000001" customHeight="1">
      <c r="A551" s="50" t="s">
        <v>567</v>
      </c>
      <c r="B551" s="143">
        <v>47700</v>
      </c>
    </row>
    <row r="552" spans="1:2" ht="20.100000000000001" customHeight="1">
      <c r="A552" s="50" t="s">
        <v>648</v>
      </c>
      <c r="B552" s="143"/>
    </row>
    <row r="553" spans="1:2" ht="20.100000000000001" customHeight="1">
      <c r="A553" s="50" t="s">
        <v>207</v>
      </c>
      <c r="B553" s="143"/>
    </row>
    <row r="554" spans="1:2" ht="20.100000000000001" customHeight="1">
      <c r="A554" s="50" t="s">
        <v>208</v>
      </c>
      <c r="B554" s="143"/>
    </row>
    <row r="555" spans="1:2" ht="20.100000000000001" customHeight="1">
      <c r="A555" s="50" t="s">
        <v>649</v>
      </c>
      <c r="B555" s="143"/>
    </row>
    <row r="556" spans="1:2" ht="20.100000000000001" customHeight="1">
      <c r="A556" s="50" t="s">
        <v>650</v>
      </c>
      <c r="B556" s="143"/>
    </row>
    <row r="557" spans="1:2" ht="20.100000000000001" customHeight="1">
      <c r="A557" s="50" t="s">
        <v>651</v>
      </c>
      <c r="B557" s="143"/>
    </row>
    <row r="558" spans="1:2" ht="20.100000000000001" customHeight="1">
      <c r="A558" s="50" t="s">
        <v>213</v>
      </c>
      <c r="B558" s="143"/>
    </row>
    <row r="559" spans="1:2" ht="20.100000000000001" customHeight="1">
      <c r="A559" s="50" t="s">
        <v>652</v>
      </c>
      <c r="B559" s="143"/>
    </row>
    <row r="560" spans="1:2" ht="20.100000000000001" customHeight="1">
      <c r="A560" s="50" t="s">
        <v>653</v>
      </c>
      <c r="B560" s="143">
        <v>25700</v>
      </c>
    </row>
    <row r="561" spans="1:2" ht="20.100000000000001" customHeight="1">
      <c r="A561" s="50" t="s">
        <v>654</v>
      </c>
      <c r="B561" s="143"/>
    </row>
    <row r="562" spans="1:2" ht="20.100000000000001" customHeight="1">
      <c r="A562" s="50" t="s">
        <v>655</v>
      </c>
      <c r="B562" s="143">
        <v>25700</v>
      </c>
    </row>
    <row r="563" spans="1:2" ht="20.100000000000001" customHeight="1">
      <c r="A563" s="50" t="s">
        <v>503</v>
      </c>
      <c r="B563" s="143"/>
    </row>
    <row r="564" spans="1:2" ht="20.100000000000001" customHeight="1">
      <c r="A564" s="50" t="s">
        <v>504</v>
      </c>
      <c r="B564" s="143"/>
    </row>
    <row r="565" spans="1:2" ht="20.100000000000001" customHeight="1">
      <c r="A565" s="50" t="s">
        <v>656</v>
      </c>
      <c r="B565" s="143">
        <v>22000</v>
      </c>
    </row>
    <row r="566" spans="1:2" ht="20.100000000000001" customHeight="1">
      <c r="A566" s="50" t="s">
        <v>501</v>
      </c>
      <c r="B566" s="143">
        <v>22000</v>
      </c>
    </row>
    <row r="567" spans="1:2" ht="20.100000000000001" customHeight="1">
      <c r="A567" s="50" t="s">
        <v>858</v>
      </c>
      <c r="B567" s="143"/>
    </row>
    <row r="568" spans="1:2" ht="20.100000000000001" customHeight="1">
      <c r="A568" s="50" t="s">
        <v>859</v>
      </c>
      <c r="B568" s="143"/>
    </row>
    <row r="569" spans="1:2" ht="20.100000000000001" customHeight="1">
      <c r="A569" s="50" t="s">
        <v>860</v>
      </c>
      <c r="B569" s="143"/>
    </row>
    <row r="570" spans="1:2" ht="20.100000000000001" customHeight="1">
      <c r="A570" s="50" t="s">
        <v>861</v>
      </c>
      <c r="B570" s="143"/>
    </row>
    <row r="571" spans="1:2" ht="20.100000000000001" customHeight="1">
      <c r="A571" s="50" t="s">
        <v>519</v>
      </c>
      <c r="B571" s="143"/>
    </row>
    <row r="572" spans="1:2" ht="20.100000000000001" customHeight="1">
      <c r="A572" s="50" t="s">
        <v>520</v>
      </c>
      <c r="B572" s="143"/>
    </row>
    <row r="573" spans="1:2" ht="20.100000000000001" customHeight="1">
      <c r="A573" s="50" t="s">
        <v>521</v>
      </c>
      <c r="B573" s="143"/>
    </row>
    <row r="574" spans="1:2" ht="20.100000000000001" customHeight="1">
      <c r="A574" s="50" t="s">
        <v>44</v>
      </c>
      <c r="B574" s="143"/>
    </row>
    <row r="575" spans="1:2" ht="20.100000000000001" customHeight="1">
      <c r="A575" s="50" t="s">
        <v>522</v>
      </c>
      <c r="B575" s="143"/>
    </row>
    <row r="576" spans="1:2" ht="20.100000000000001" customHeight="1">
      <c r="A576" s="50" t="s">
        <v>523</v>
      </c>
      <c r="B576" s="143"/>
    </row>
    <row r="577" spans="1:2" ht="20.100000000000001" customHeight="1">
      <c r="A577" s="50" t="s">
        <v>862</v>
      </c>
      <c r="B577" s="143"/>
    </row>
    <row r="578" spans="1:2" ht="20.100000000000001" customHeight="1">
      <c r="A578" s="50" t="s">
        <v>65</v>
      </c>
      <c r="B578" s="143"/>
    </row>
    <row r="579" spans="1:2" ht="20.100000000000001" customHeight="1">
      <c r="A579" s="50" t="s">
        <v>545</v>
      </c>
      <c r="B579" s="143"/>
    </row>
  </sheetData>
  <autoFilter ref="A3:B579"/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Zeros="0" zoomScaleNormal="100" workbookViewId="0">
      <selection activeCell="B19" sqref="B19"/>
    </sheetView>
  </sheetViews>
  <sheetFormatPr defaultColWidth="6.875" defaultRowHeight="12.75" customHeight="1"/>
  <cols>
    <col min="1" max="1" width="30.375" style="31" customWidth="1"/>
    <col min="2" max="2" width="20" style="31" customWidth="1"/>
    <col min="3" max="3" width="15.625" style="31" customWidth="1"/>
    <col min="4" max="4" width="19.625" style="31" customWidth="1"/>
    <col min="5" max="5" width="12.625" style="31" customWidth="1"/>
    <col min="6" max="6" width="10.125" style="31" customWidth="1"/>
    <col min="7" max="7" width="4.625" style="31" customWidth="1"/>
    <col min="8" max="9" width="6.875" style="31"/>
    <col min="10" max="10" width="23" style="31" customWidth="1"/>
    <col min="11" max="11" width="13.125" style="31" customWidth="1"/>
    <col min="12" max="255" width="6.875" style="31"/>
    <col min="256" max="256" width="10.625" style="31" customWidth="1"/>
    <col min="257" max="257" width="12.625" style="31" customWidth="1"/>
    <col min="258" max="260" width="14.25" style="31" customWidth="1"/>
    <col min="261" max="261" width="12.625" style="31" customWidth="1"/>
    <col min="262" max="263" width="4.625" style="31" customWidth="1"/>
    <col min="264" max="511" width="6.875" style="31"/>
    <col min="512" max="512" width="10.625" style="31" customWidth="1"/>
    <col min="513" max="513" width="12.625" style="31" customWidth="1"/>
    <col min="514" max="516" width="14.25" style="31" customWidth="1"/>
    <col min="517" max="517" width="12.625" style="31" customWidth="1"/>
    <col min="518" max="519" width="4.625" style="31" customWidth="1"/>
    <col min="520" max="767" width="6.875" style="31"/>
    <col min="768" max="768" width="10.625" style="31" customWidth="1"/>
    <col min="769" max="769" width="12.625" style="31" customWidth="1"/>
    <col min="770" max="772" width="14.25" style="31" customWidth="1"/>
    <col min="773" max="773" width="12.625" style="31" customWidth="1"/>
    <col min="774" max="775" width="4.625" style="31" customWidth="1"/>
    <col min="776" max="1023" width="6.875" style="31"/>
    <col min="1024" max="1024" width="10.625" style="31" customWidth="1"/>
    <col min="1025" max="1025" width="12.625" style="31" customWidth="1"/>
    <col min="1026" max="1028" width="14.25" style="31" customWidth="1"/>
    <col min="1029" max="1029" width="12.625" style="31" customWidth="1"/>
    <col min="1030" max="1031" width="4.625" style="31" customWidth="1"/>
    <col min="1032" max="1279" width="6.875" style="31"/>
    <col min="1280" max="1280" width="10.625" style="31" customWidth="1"/>
    <col min="1281" max="1281" width="12.625" style="31" customWidth="1"/>
    <col min="1282" max="1284" width="14.25" style="31" customWidth="1"/>
    <col min="1285" max="1285" width="12.625" style="31" customWidth="1"/>
    <col min="1286" max="1287" width="4.625" style="31" customWidth="1"/>
    <col min="1288" max="1535" width="6.875" style="31"/>
    <col min="1536" max="1536" width="10.625" style="31" customWidth="1"/>
    <col min="1537" max="1537" width="12.625" style="31" customWidth="1"/>
    <col min="1538" max="1540" width="14.25" style="31" customWidth="1"/>
    <col min="1541" max="1541" width="12.625" style="31" customWidth="1"/>
    <col min="1542" max="1543" width="4.625" style="31" customWidth="1"/>
    <col min="1544" max="1791" width="6.875" style="31"/>
    <col min="1792" max="1792" width="10.625" style="31" customWidth="1"/>
    <col min="1793" max="1793" width="12.625" style="31" customWidth="1"/>
    <col min="1794" max="1796" width="14.25" style="31" customWidth="1"/>
    <col min="1797" max="1797" width="12.625" style="31" customWidth="1"/>
    <col min="1798" max="1799" width="4.625" style="31" customWidth="1"/>
    <col min="1800" max="2047" width="6.875" style="31"/>
    <col min="2048" max="2048" width="10.625" style="31" customWidth="1"/>
    <col min="2049" max="2049" width="12.625" style="31" customWidth="1"/>
    <col min="2050" max="2052" width="14.25" style="31" customWidth="1"/>
    <col min="2053" max="2053" width="12.625" style="31" customWidth="1"/>
    <col min="2054" max="2055" width="4.625" style="31" customWidth="1"/>
    <col min="2056" max="2303" width="6.875" style="31"/>
    <col min="2304" max="2304" width="10.625" style="31" customWidth="1"/>
    <col min="2305" max="2305" width="12.625" style="31" customWidth="1"/>
    <col min="2306" max="2308" width="14.25" style="31" customWidth="1"/>
    <col min="2309" max="2309" width="12.625" style="31" customWidth="1"/>
    <col min="2310" max="2311" width="4.625" style="31" customWidth="1"/>
    <col min="2312" max="2559" width="6.875" style="31"/>
    <col min="2560" max="2560" width="10.625" style="31" customWidth="1"/>
    <col min="2561" max="2561" width="12.625" style="31" customWidth="1"/>
    <col min="2562" max="2564" width="14.25" style="31" customWidth="1"/>
    <col min="2565" max="2565" width="12.625" style="31" customWidth="1"/>
    <col min="2566" max="2567" width="4.625" style="31" customWidth="1"/>
    <col min="2568" max="2815" width="6.875" style="31"/>
    <col min="2816" max="2816" width="10.625" style="31" customWidth="1"/>
    <col min="2817" max="2817" width="12.625" style="31" customWidth="1"/>
    <col min="2818" max="2820" width="14.25" style="31" customWidth="1"/>
    <col min="2821" max="2821" width="12.625" style="31" customWidth="1"/>
    <col min="2822" max="2823" width="4.625" style="31" customWidth="1"/>
    <col min="2824" max="3071" width="6.875" style="31"/>
    <col min="3072" max="3072" width="10.625" style="31" customWidth="1"/>
    <col min="3073" max="3073" width="12.625" style="31" customWidth="1"/>
    <col min="3074" max="3076" width="14.25" style="31" customWidth="1"/>
    <col min="3077" max="3077" width="12.625" style="31" customWidth="1"/>
    <col min="3078" max="3079" width="4.625" style="31" customWidth="1"/>
    <col min="3080" max="3327" width="6.875" style="31"/>
    <col min="3328" max="3328" width="10.625" style="31" customWidth="1"/>
    <col min="3329" max="3329" width="12.625" style="31" customWidth="1"/>
    <col min="3330" max="3332" width="14.25" style="31" customWidth="1"/>
    <col min="3333" max="3333" width="12.625" style="31" customWidth="1"/>
    <col min="3334" max="3335" width="4.625" style="31" customWidth="1"/>
    <col min="3336" max="3583" width="6.875" style="31"/>
    <col min="3584" max="3584" width="10.625" style="31" customWidth="1"/>
    <col min="3585" max="3585" width="12.625" style="31" customWidth="1"/>
    <col min="3586" max="3588" width="14.25" style="31" customWidth="1"/>
    <col min="3589" max="3589" width="12.625" style="31" customWidth="1"/>
    <col min="3590" max="3591" width="4.625" style="31" customWidth="1"/>
    <col min="3592" max="3839" width="6.875" style="31"/>
    <col min="3840" max="3840" width="10.625" style="31" customWidth="1"/>
    <col min="3841" max="3841" width="12.625" style="31" customWidth="1"/>
    <col min="3842" max="3844" width="14.25" style="31" customWidth="1"/>
    <col min="3845" max="3845" width="12.625" style="31" customWidth="1"/>
    <col min="3846" max="3847" width="4.625" style="31" customWidth="1"/>
    <col min="3848" max="4095" width="6.875" style="31"/>
    <col min="4096" max="4096" width="10.625" style="31" customWidth="1"/>
    <col min="4097" max="4097" width="12.625" style="31" customWidth="1"/>
    <col min="4098" max="4100" width="14.25" style="31" customWidth="1"/>
    <col min="4101" max="4101" width="12.625" style="31" customWidth="1"/>
    <col min="4102" max="4103" width="4.625" style="31" customWidth="1"/>
    <col min="4104" max="4351" width="6.875" style="31"/>
    <col min="4352" max="4352" width="10.625" style="31" customWidth="1"/>
    <col min="4353" max="4353" width="12.625" style="31" customWidth="1"/>
    <col min="4354" max="4356" width="14.25" style="31" customWidth="1"/>
    <col min="4357" max="4357" width="12.625" style="31" customWidth="1"/>
    <col min="4358" max="4359" width="4.625" style="31" customWidth="1"/>
    <col min="4360" max="4607" width="6.875" style="31"/>
    <col min="4608" max="4608" width="10.625" style="31" customWidth="1"/>
    <col min="4609" max="4609" width="12.625" style="31" customWidth="1"/>
    <col min="4610" max="4612" width="14.25" style="31" customWidth="1"/>
    <col min="4613" max="4613" width="12.625" style="31" customWidth="1"/>
    <col min="4614" max="4615" width="4.625" style="31" customWidth="1"/>
    <col min="4616" max="4863" width="6.875" style="31"/>
    <col min="4864" max="4864" width="10.625" style="31" customWidth="1"/>
    <col min="4865" max="4865" width="12.625" style="31" customWidth="1"/>
    <col min="4866" max="4868" width="14.25" style="31" customWidth="1"/>
    <col min="4869" max="4869" width="12.625" style="31" customWidth="1"/>
    <col min="4870" max="4871" width="4.625" style="31" customWidth="1"/>
    <col min="4872" max="5119" width="6.875" style="31"/>
    <col min="5120" max="5120" width="10.625" style="31" customWidth="1"/>
    <col min="5121" max="5121" width="12.625" style="31" customWidth="1"/>
    <col min="5122" max="5124" width="14.25" style="31" customWidth="1"/>
    <col min="5125" max="5125" width="12.625" style="31" customWidth="1"/>
    <col min="5126" max="5127" width="4.625" style="31" customWidth="1"/>
    <col min="5128" max="5375" width="6.875" style="31"/>
    <col min="5376" max="5376" width="10.625" style="31" customWidth="1"/>
    <col min="5377" max="5377" width="12.625" style="31" customWidth="1"/>
    <col min="5378" max="5380" width="14.25" style="31" customWidth="1"/>
    <col min="5381" max="5381" width="12.625" style="31" customWidth="1"/>
    <col min="5382" max="5383" width="4.625" style="31" customWidth="1"/>
    <col min="5384" max="5631" width="6.875" style="31"/>
    <col min="5632" max="5632" width="10.625" style="31" customWidth="1"/>
    <col min="5633" max="5633" width="12.625" style="31" customWidth="1"/>
    <col min="5634" max="5636" width="14.25" style="31" customWidth="1"/>
    <col min="5637" max="5637" width="12.625" style="31" customWidth="1"/>
    <col min="5638" max="5639" width="4.625" style="31" customWidth="1"/>
    <col min="5640" max="5887" width="6.875" style="31"/>
    <col min="5888" max="5888" width="10.625" style="31" customWidth="1"/>
    <col min="5889" max="5889" width="12.625" style="31" customWidth="1"/>
    <col min="5890" max="5892" width="14.25" style="31" customWidth="1"/>
    <col min="5893" max="5893" width="12.625" style="31" customWidth="1"/>
    <col min="5894" max="5895" width="4.625" style="31" customWidth="1"/>
    <col min="5896" max="6143" width="6.875" style="31"/>
    <col min="6144" max="6144" width="10.625" style="31" customWidth="1"/>
    <col min="6145" max="6145" width="12.625" style="31" customWidth="1"/>
    <col min="6146" max="6148" width="14.25" style="31" customWidth="1"/>
    <col min="6149" max="6149" width="12.625" style="31" customWidth="1"/>
    <col min="6150" max="6151" width="4.625" style="31" customWidth="1"/>
    <col min="6152" max="6399" width="6.875" style="31"/>
    <col min="6400" max="6400" width="10.625" style="31" customWidth="1"/>
    <col min="6401" max="6401" width="12.625" style="31" customWidth="1"/>
    <col min="6402" max="6404" width="14.25" style="31" customWidth="1"/>
    <col min="6405" max="6405" width="12.625" style="31" customWidth="1"/>
    <col min="6406" max="6407" width="4.625" style="31" customWidth="1"/>
    <col min="6408" max="6655" width="6.875" style="31"/>
    <col min="6656" max="6656" width="10.625" style="31" customWidth="1"/>
    <col min="6657" max="6657" width="12.625" style="31" customWidth="1"/>
    <col min="6658" max="6660" width="14.25" style="31" customWidth="1"/>
    <col min="6661" max="6661" width="12.625" style="31" customWidth="1"/>
    <col min="6662" max="6663" width="4.625" style="31" customWidth="1"/>
    <col min="6664" max="6911" width="6.875" style="31"/>
    <col min="6912" max="6912" width="10.625" style="31" customWidth="1"/>
    <col min="6913" max="6913" width="12.625" style="31" customWidth="1"/>
    <col min="6914" max="6916" width="14.25" style="31" customWidth="1"/>
    <col min="6917" max="6917" width="12.625" style="31" customWidth="1"/>
    <col min="6918" max="6919" width="4.625" style="31" customWidth="1"/>
    <col min="6920" max="7167" width="6.875" style="31"/>
    <col min="7168" max="7168" width="10.625" style="31" customWidth="1"/>
    <col min="7169" max="7169" width="12.625" style="31" customWidth="1"/>
    <col min="7170" max="7172" width="14.25" style="31" customWidth="1"/>
    <col min="7173" max="7173" width="12.625" style="31" customWidth="1"/>
    <col min="7174" max="7175" width="4.625" style="31" customWidth="1"/>
    <col min="7176" max="7423" width="6.875" style="31"/>
    <col min="7424" max="7424" width="10.625" style="31" customWidth="1"/>
    <col min="7425" max="7425" width="12.625" style="31" customWidth="1"/>
    <col min="7426" max="7428" width="14.25" style="31" customWidth="1"/>
    <col min="7429" max="7429" width="12.625" style="31" customWidth="1"/>
    <col min="7430" max="7431" width="4.625" style="31" customWidth="1"/>
    <col min="7432" max="7679" width="6.875" style="31"/>
    <col min="7680" max="7680" width="10.625" style="31" customWidth="1"/>
    <col min="7681" max="7681" width="12.625" style="31" customWidth="1"/>
    <col min="7682" max="7684" width="14.25" style="31" customWidth="1"/>
    <col min="7685" max="7685" width="12.625" style="31" customWidth="1"/>
    <col min="7686" max="7687" width="4.625" style="31" customWidth="1"/>
    <col min="7688" max="7935" width="6.875" style="31"/>
    <col min="7936" max="7936" width="10.625" style="31" customWidth="1"/>
    <col min="7937" max="7937" width="12.625" style="31" customWidth="1"/>
    <col min="7938" max="7940" width="14.25" style="31" customWidth="1"/>
    <col min="7941" max="7941" width="12.625" style="31" customWidth="1"/>
    <col min="7942" max="7943" width="4.625" style="31" customWidth="1"/>
    <col min="7944" max="8191" width="6.875" style="31"/>
    <col min="8192" max="8192" width="10.625" style="31" customWidth="1"/>
    <col min="8193" max="8193" width="12.625" style="31" customWidth="1"/>
    <col min="8194" max="8196" width="14.25" style="31" customWidth="1"/>
    <col min="8197" max="8197" width="12.625" style="31" customWidth="1"/>
    <col min="8198" max="8199" width="4.625" style="31" customWidth="1"/>
    <col min="8200" max="8447" width="6.875" style="31"/>
    <col min="8448" max="8448" width="10.625" style="31" customWidth="1"/>
    <col min="8449" max="8449" width="12.625" style="31" customWidth="1"/>
    <col min="8450" max="8452" width="14.25" style="31" customWidth="1"/>
    <col min="8453" max="8453" width="12.625" style="31" customWidth="1"/>
    <col min="8454" max="8455" width="4.625" style="31" customWidth="1"/>
    <col min="8456" max="8703" width="6.875" style="31"/>
    <col min="8704" max="8704" width="10.625" style="31" customWidth="1"/>
    <col min="8705" max="8705" width="12.625" style="31" customWidth="1"/>
    <col min="8706" max="8708" width="14.25" style="31" customWidth="1"/>
    <col min="8709" max="8709" width="12.625" style="31" customWidth="1"/>
    <col min="8710" max="8711" width="4.625" style="31" customWidth="1"/>
    <col min="8712" max="8959" width="6.875" style="31"/>
    <col min="8960" max="8960" width="10.625" style="31" customWidth="1"/>
    <col min="8961" max="8961" width="12.625" style="31" customWidth="1"/>
    <col min="8962" max="8964" width="14.25" style="31" customWidth="1"/>
    <col min="8965" max="8965" width="12.625" style="31" customWidth="1"/>
    <col min="8966" max="8967" width="4.625" style="31" customWidth="1"/>
    <col min="8968" max="9215" width="6.875" style="31"/>
    <col min="9216" max="9216" width="10.625" style="31" customWidth="1"/>
    <col min="9217" max="9217" width="12.625" style="31" customWidth="1"/>
    <col min="9218" max="9220" width="14.25" style="31" customWidth="1"/>
    <col min="9221" max="9221" width="12.625" style="31" customWidth="1"/>
    <col min="9222" max="9223" width="4.625" style="31" customWidth="1"/>
    <col min="9224" max="9471" width="6.875" style="31"/>
    <col min="9472" max="9472" width="10.625" style="31" customWidth="1"/>
    <col min="9473" max="9473" width="12.625" style="31" customWidth="1"/>
    <col min="9474" max="9476" width="14.25" style="31" customWidth="1"/>
    <col min="9477" max="9477" width="12.625" style="31" customWidth="1"/>
    <col min="9478" max="9479" width="4.625" style="31" customWidth="1"/>
    <col min="9480" max="9727" width="6.875" style="31"/>
    <col min="9728" max="9728" width="10.625" style="31" customWidth="1"/>
    <col min="9729" max="9729" width="12.625" style="31" customWidth="1"/>
    <col min="9730" max="9732" width="14.25" style="31" customWidth="1"/>
    <col min="9733" max="9733" width="12.625" style="31" customWidth="1"/>
    <col min="9734" max="9735" width="4.625" style="31" customWidth="1"/>
    <col min="9736" max="9983" width="6.875" style="31"/>
    <col min="9984" max="9984" width="10.625" style="31" customWidth="1"/>
    <col min="9985" max="9985" width="12.625" style="31" customWidth="1"/>
    <col min="9986" max="9988" width="14.25" style="31" customWidth="1"/>
    <col min="9989" max="9989" width="12.625" style="31" customWidth="1"/>
    <col min="9990" max="9991" width="4.625" style="31" customWidth="1"/>
    <col min="9992" max="10239" width="6.875" style="31"/>
    <col min="10240" max="10240" width="10.625" style="31" customWidth="1"/>
    <col min="10241" max="10241" width="12.625" style="31" customWidth="1"/>
    <col min="10242" max="10244" width="14.25" style="31" customWidth="1"/>
    <col min="10245" max="10245" width="12.625" style="31" customWidth="1"/>
    <col min="10246" max="10247" width="4.625" style="31" customWidth="1"/>
    <col min="10248" max="10495" width="6.875" style="31"/>
    <col min="10496" max="10496" width="10.625" style="31" customWidth="1"/>
    <col min="10497" max="10497" width="12.625" style="31" customWidth="1"/>
    <col min="10498" max="10500" width="14.25" style="31" customWidth="1"/>
    <col min="10501" max="10501" width="12.625" style="31" customWidth="1"/>
    <col min="10502" max="10503" width="4.625" style="31" customWidth="1"/>
    <col min="10504" max="10751" width="6.875" style="31"/>
    <col min="10752" max="10752" width="10.625" style="31" customWidth="1"/>
    <col min="10753" max="10753" width="12.625" style="31" customWidth="1"/>
    <col min="10754" max="10756" width="14.25" style="31" customWidth="1"/>
    <col min="10757" max="10757" width="12.625" style="31" customWidth="1"/>
    <col min="10758" max="10759" width="4.625" style="31" customWidth="1"/>
    <col min="10760" max="11007" width="6.875" style="31"/>
    <col min="11008" max="11008" width="10.625" style="31" customWidth="1"/>
    <col min="11009" max="11009" width="12.625" style="31" customWidth="1"/>
    <col min="11010" max="11012" width="14.25" style="31" customWidth="1"/>
    <col min="11013" max="11013" width="12.625" style="31" customWidth="1"/>
    <col min="11014" max="11015" width="4.625" style="31" customWidth="1"/>
    <col min="11016" max="11263" width="6.875" style="31"/>
    <col min="11264" max="11264" width="10.625" style="31" customWidth="1"/>
    <col min="11265" max="11265" width="12.625" style="31" customWidth="1"/>
    <col min="11266" max="11268" width="14.25" style="31" customWidth="1"/>
    <col min="11269" max="11269" width="12.625" style="31" customWidth="1"/>
    <col min="11270" max="11271" width="4.625" style="31" customWidth="1"/>
    <col min="11272" max="11519" width="6.875" style="31"/>
    <col min="11520" max="11520" width="10.625" style="31" customWidth="1"/>
    <col min="11521" max="11521" width="12.625" style="31" customWidth="1"/>
    <col min="11522" max="11524" width="14.25" style="31" customWidth="1"/>
    <col min="11525" max="11525" width="12.625" style="31" customWidth="1"/>
    <col min="11526" max="11527" width="4.625" style="31" customWidth="1"/>
    <col min="11528" max="11775" width="6.875" style="31"/>
    <col min="11776" max="11776" width="10.625" style="31" customWidth="1"/>
    <col min="11777" max="11777" width="12.625" style="31" customWidth="1"/>
    <col min="11778" max="11780" width="14.25" style="31" customWidth="1"/>
    <col min="11781" max="11781" width="12.625" style="31" customWidth="1"/>
    <col min="11782" max="11783" width="4.625" style="31" customWidth="1"/>
    <col min="11784" max="12031" width="6.875" style="31"/>
    <col min="12032" max="12032" width="10.625" style="31" customWidth="1"/>
    <col min="12033" max="12033" width="12.625" style="31" customWidth="1"/>
    <col min="12034" max="12036" width="14.25" style="31" customWidth="1"/>
    <col min="12037" max="12037" width="12.625" style="31" customWidth="1"/>
    <col min="12038" max="12039" width="4.625" style="31" customWidth="1"/>
    <col min="12040" max="12287" width="6.875" style="31"/>
    <col min="12288" max="12288" width="10.625" style="31" customWidth="1"/>
    <col min="12289" max="12289" width="12.625" style="31" customWidth="1"/>
    <col min="12290" max="12292" width="14.25" style="31" customWidth="1"/>
    <col min="12293" max="12293" width="12.625" style="31" customWidth="1"/>
    <col min="12294" max="12295" width="4.625" style="31" customWidth="1"/>
    <col min="12296" max="12543" width="6.875" style="31"/>
    <col min="12544" max="12544" width="10.625" style="31" customWidth="1"/>
    <col min="12545" max="12545" width="12.625" style="31" customWidth="1"/>
    <col min="12546" max="12548" width="14.25" style="31" customWidth="1"/>
    <col min="12549" max="12549" width="12.625" style="31" customWidth="1"/>
    <col min="12550" max="12551" width="4.625" style="31" customWidth="1"/>
    <col min="12552" max="12799" width="6.875" style="31"/>
    <col min="12800" max="12800" width="10.625" style="31" customWidth="1"/>
    <col min="12801" max="12801" width="12.625" style="31" customWidth="1"/>
    <col min="12802" max="12804" width="14.25" style="31" customWidth="1"/>
    <col min="12805" max="12805" width="12.625" style="31" customWidth="1"/>
    <col min="12806" max="12807" width="4.625" style="31" customWidth="1"/>
    <col min="12808" max="13055" width="6.875" style="31"/>
    <col min="13056" max="13056" width="10.625" style="31" customWidth="1"/>
    <col min="13057" max="13057" width="12.625" style="31" customWidth="1"/>
    <col min="13058" max="13060" width="14.25" style="31" customWidth="1"/>
    <col min="13061" max="13061" width="12.625" style="31" customWidth="1"/>
    <col min="13062" max="13063" width="4.625" style="31" customWidth="1"/>
    <col min="13064" max="13311" width="6.875" style="31"/>
    <col min="13312" max="13312" width="10.625" style="31" customWidth="1"/>
    <col min="13313" max="13313" width="12.625" style="31" customWidth="1"/>
    <col min="13314" max="13316" width="14.25" style="31" customWidth="1"/>
    <col min="13317" max="13317" width="12.625" style="31" customWidth="1"/>
    <col min="13318" max="13319" width="4.625" style="31" customWidth="1"/>
    <col min="13320" max="13567" width="6.875" style="31"/>
    <col min="13568" max="13568" width="10.625" style="31" customWidth="1"/>
    <col min="13569" max="13569" width="12.625" style="31" customWidth="1"/>
    <col min="13570" max="13572" width="14.25" style="31" customWidth="1"/>
    <col min="13573" max="13573" width="12.625" style="31" customWidth="1"/>
    <col min="13574" max="13575" width="4.625" style="31" customWidth="1"/>
    <col min="13576" max="13823" width="6.875" style="31"/>
    <col min="13824" max="13824" width="10.625" style="31" customWidth="1"/>
    <col min="13825" max="13825" width="12.625" style="31" customWidth="1"/>
    <col min="13826" max="13828" width="14.25" style="31" customWidth="1"/>
    <col min="13829" max="13829" width="12.625" style="31" customWidth="1"/>
    <col min="13830" max="13831" width="4.625" style="31" customWidth="1"/>
    <col min="13832" max="14079" width="6.875" style="31"/>
    <col min="14080" max="14080" width="10.625" style="31" customWidth="1"/>
    <col min="14081" max="14081" width="12.625" style="31" customWidth="1"/>
    <col min="14082" max="14084" width="14.25" style="31" customWidth="1"/>
    <col min="14085" max="14085" width="12.625" style="31" customWidth="1"/>
    <col min="14086" max="14087" width="4.625" style="31" customWidth="1"/>
    <col min="14088" max="14335" width="6.875" style="31"/>
    <col min="14336" max="14336" width="10.625" style="31" customWidth="1"/>
    <col min="14337" max="14337" width="12.625" style="31" customWidth="1"/>
    <col min="14338" max="14340" width="14.25" style="31" customWidth="1"/>
    <col min="14341" max="14341" width="12.625" style="31" customWidth="1"/>
    <col min="14342" max="14343" width="4.625" style="31" customWidth="1"/>
    <col min="14344" max="14591" width="6.875" style="31"/>
    <col min="14592" max="14592" width="10.625" style="31" customWidth="1"/>
    <col min="14593" max="14593" width="12.625" style="31" customWidth="1"/>
    <col min="14594" max="14596" width="14.25" style="31" customWidth="1"/>
    <col min="14597" max="14597" width="12.625" style="31" customWidth="1"/>
    <col min="14598" max="14599" width="4.625" style="31" customWidth="1"/>
    <col min="14600" max="14847" width="6.875" style="31"/>
    <col min="14848" max="14848" width="10.625" style="31" customWidth="1"/>
    <col min="14849" max="14849" width="12.625" style="31" customWidth="1"/>
    <col min="14850" max="14852" width="14.25" style="31" customWidth="1"/>
    <col min="14853" max="14853" width="12.625" style="31" customWidth="1"/>
    <col min="14854" max="14855" width="4.625" style="31" customWidth="1"/>
    <col min="14856" max="15103" width="6.875" style="31"/>
    <col min="15104" max="15104" width="10.625" style="31" customWidth="1"/>
    <col min="15105" max="15105" width="12.625" style="31" customWidth="1"/>
    <col min="15106" max="15108" width="14.25" style="31" customWidth="1"/>
    <col min="15109" max="15109" width="12.625" style="31" customWidth="1"/>
    <col min="15110" max="15111" width="4.625" style="31" customWidth="1"/>
    <col min="15112" max="15359" width="6.875" style="31"/>
    <col min="15360" max="15360" width="10.625" style="31" customWidth="1"/>
    <col min="15361" max="15361" width="12.625" style="31" customWidth="1"/>
    <col min="15362" max="15364" width="14.25" style="31" customWidth="1"/>
    <col min="15365" max="15365" width="12.625" style="31" customWidth="1"/>
    <col min="15366" max="15367" width="4.625" style="31" customWidth="1"/>
    <col min="15368" max="15615" width="6.875" style="31"/>
    <col min="15616" max="15616" width="10.625" style="31" customWidth="1"/>
    <col min="15617" max="15617" width="12.625" style="31" customWidth="1"/>
    <col min="15618" max="15620" width="14.25" style="31" customWidth="1"/>
    <col min="15621" max="15621" width="12.625" style="31" customWidth="1"/>
    <col min="15622" max="15623" width="4.625" style="31" customWidth="1"/>
    <col min="15624" max="15871" width="6.875" style="31"/>
    <col min="15872" max="15872" width="10.625" style="31" customWidth="1"/>
    <col min="15873" max="15873" width="12.625" style="31" customWidth="1"/>
    <col min="15874" max="15876" width="14.25" style="31" customWidth="1"/>
    <col min="15877" max="15877" width="12.625" style="31" customWidth="1"/>
    <col min="15878" max="15879" width="4.625" style="31" customWidth="1"/>
    <col min="15880" max="16127" width="6.875" style="31"/>
    <col min="16128" max="16128" width="10.625" style="31" customWidth="1"/>
    <col min="16129" max="16129" width="12.625" style="31" customWidth="1"/>
    <col min="16130" max="16132" width="14.25" style="31" customWidth="1"/>
    <col min="16133" max="16133" width="12.625" style="31" customWidth="1"/>
    <col min="16134" max="16135" width="4.625" style="31" customWidth="1"/>
    <col min="16136" max="16384" width="6.875" style="31"/>
  </cols>
  <sheetData>
    <row r="1" spans="1:10" ht="30" customHeight="1">
      <c r="A1" s="172" t="s">
        <v>888</v>
      </c>
      <c r="B1" s="173"/>
      <c r="C1" s="173"/>
      <c r="D1" s="173"/>
    </row>
    <row r="2" spans="1:10" ht="17.25" customHeight="1">
      <c r="A2" s="32" t="s">
        <v>878</v>
      </c>
      <c r="B2" s="32"/>
      <c r="C2" s="32"/>
      <c r="D2" s="33" t="s">
        <v>889</v>
      </c>
    </row>
    <row r="3" spans="1:10" ht="45.75" customHeight="1">
      <c r="A3" s="65" t="s">
        <v>720</v>
      </c>
      <c r="B3" s="174" t="s">
        <v>864</v>
      </c>
      <c r="C3" s="175"/>
      <c r="D3" s="176"/>
    </row>
    <row r="4" spans="1:10" ht="14.1" customHeight="1">
      <c r="A4" s="64" t="s">
        <v>863</v>
      </c>
      <c r="B4" s="64" t="s">
        <v>200</v>
      </c>
      <c r="C4" s="64" t="s">
        <v>201</v>
      </c>
      <c r="D4" s="64" t="s">
        <v>202</v>
      </c>
    </row>
    <row r="5" spans="1:10" ht="14.1" customHeight="1">
      <c r="A5" s="63"/>
      <c r="B5" s="84">
        <f>SUM(B6,B11,B22,B30,B37,B41,B44,B51,B57)</f>
        <v>50869517.539999999</v>
      </c>
      <c r="C5" s="84">
        <f t="shared" ref="C5:D5" si="0">SUM(C6,C11,C22,C30,C37,C41,C44,C51,C57)</f>
        <v>37900350.980000004</v>
      </c>
      <c r="D5" s="84">
        <f t="shared" si="0"/>
        <v>12969166.559999999</v>
      </c>
      <c r="J5" s="83"/>
    </row>
    <row r="6" spans="1:10" ht="14.1" customHeight="1">
      <c r="A6" s="80" t="s">
        <v>665</v>
      </c>
      <c r="B6" s="155">
        <v>15313322.890000001</v>
      </c>
      <c r="C6" s="156">
        <v>15313322.890000001</v>
      </c>
      <c r="D6" s="86"/>
    </row>
    <row r="7" spans="1:10" ht="14.1" customHeight="1">
      <c r="A7" s="80" t="s">
        <v>666</v>
      </c>
      <c r="B7" s="155">
        <v>9447891</v>
      </c>
      <c r="C7" s="156">
        <v>9447891</v>
      </c>
      <c r="D7" s="86"/>
    </row>
    <row r="8" spans="1:10" ht="14.1" customHeight="1">
      <c r="A8" s="80" t="s">
        <v>667</v>
      </c>
      <c r="B8" s="155">
        <v>2453649.77</v>
      </c>
      <c r="C8" s="156">
        <v>2453649.77</v>
      </c>
      <c r="D8" s="86"/>
    </row>
    <row r="9" spans="1:10" ht="14.1" customHeight="1">
      <c r="A9" s="80" t="s">
        <v>668</v>
      </c>
      <c r="B9" s="155">
        <v>1242019.1200000001</v>
      </c>
      <c r="C9" s="156">
        <v>1242019.1200000001</v>
      </c>
      <c r="D9" s="86"/>
    </row>
    <row r="10" spans="1:10" ht="14.1" customHeight="1">
      <c r="A10" s="80" t="s">
        <v>669</v>
      </c>
      <c r="B10" s="155">
        <v>2169763</v>
      </c>
      <c r="C10" s="156">
        <v>2169763</v>
      </c>
      <c r="D10" s="86"/>
    </row>
    <row r="11" spans="1:10" ht="14.1" customHeight="1">
      <c r="A11" s="80" t="s">
        <v>670</v>
      </c>
      <c r="B11" s="88">
        <f>SUM(B12:B21)</f>
        <v>10854978.079999998</v>
      </c>
      <c r="C11" s="86">
        <f t="shared" ref="C11:D11" si="1">SUM(C12:C21)</f>
        <v>0</v>
      </c>
      <c r="D11" s="86">
        <f t="shared" si="1"/>
        <v>10854978.079999998</v>
      </c>
      <c r="E11" s="37"/>
    </row>
    <row r="12" spans="1:10" ht="14.1" customHeight="1">
      <c r="A12" s="80" t="s">
        <v>671</v>
      </c>
      <c r="B12" s="155">
        <v>5703603.46</v>
      </c>
      <c r="C12" s="86"/>
      <c r="D12" s="155">
        <v>5703603.46</v>
      </c>
      <c r="E12" s="37"/>
    </row>
    <row r="13" spans="1:10" ht="14.1" customHeight="1">
      <c r="A13" s="80" t="s">
        <v>672</v>
      </c>
      <c r="B13" s="155">
        <v>32510</v>
      </c>
      <c r="C13" s="86"/>
      <c r="D13" s="155">
        <v>32510</v>
      </c>
      <c r="E13" s="38"/>
    </row>
    <row r="14" spans="1:10" ht="14.1" customHeight="1">
      <c r="A14" s="80" t="s">
        <v>673</v>
      </c>
      <c r="B14" s="155">
        <v>49886.46</v>
      </c>
      <c r="C14" s="86"/>
      <c r="D14" s="155">
        <v>49886.46</v>
      </c>
    </row>
    <row r="15" spans="1:10" ht="14.1" customHeight="1">
      <c r="A15" s="80" t="s">
        <v>674</v>
      </c>
      <c r="B15" s="155">
        <v>0</v>
      </c>
      <c r="C15" s="86"/>
      <c r="D15" s="155">
        <v>0</v>
      </c>
    </row>
    <row r="16" spans="1:10" ht="14.1" customHeight="1">
      <c r="A16" s="80" t="s">
        <v>675</v>
      </c>
      <c r="B16" s="155">
        <v>2083173.14</v>
      </c>
      <c r="C16" s="86"/>
      <c r="D16" s="155">
        <v>2083173.14</v>
      </c>
    </row>
    <row r="17" spans="1:4" ht="14.1" customHeight="1">
      <c r="A17" s="80" t="s">
        <v>676</v>
      </c>
      <c r="B17" s="155">
        <v>194435</v>
      </c>
      <c r="C17" s="86"/>
      <c r="D17" s="155">
        <v>194435</v>
      </c>
    </row>
    <row r="18" spans="1:4" ht="14.1" customHeight="1">
      <c r="A18" s="80" t="s">
        <v>677</v>
      </c>
      <c r="B18" s="155">
        <v>0</v>
      </c>
      <c r="C18" s="86"/>
      <c r="D18" s="155">
        <v>0</v>
      </c>
    </row>
    <row r="19" spans="1:4" ht="14.1" customHeight="1">
      <c r="A19" s="80" t="s">
        <v>678</v>
      </c>
      <c r="B19" s="155">
        <v>439324.82</v>
      </c>
      <c r="C19" s="86"/>
      <c r="D19" s="155">
        <v>439324.82</v>
      </c>
    </row>
    <row r="20" spans="1:4" ht="14.1" customHeight="1">
      <c r="A20" s="80" t="s">
        <v>679</v>
      </c>
      <c r="B20" s="155">
        <v>497755</v>
      </c>
      <c r="C20" s="86"/>
      <c r="D20" s="155">
        <v>497755</v>
      </c>
    </row>
    <row r="21" spans="1:4" ht="14.1" customHeight="1">
      <c r="A21" s="80" t="s">
        <v>680</v>
      </c>
      <c r="B21" s="155">
        <v>1854290.2</v>
      </c>
      <c r="C21" s="86"/>
      <c r="D21" s="155">
        <v>1854290.2</v>
      </c>
    </row>
    <row r="22" spans="1:4" ht="14.1" customHeight="1">
      <c r="A22" s="80" t="s">
        <v>681</v>
      </c>
      <c r="B22" s="88">
        <f>SUM(B23:B29)</f>
        <v>0</v>
      </c>
      <c r="C22" s="88">
        <f t="shared" ref="C22:D22" si="2">SUM(C23:C29)</f>
        <v>0</v>
      </c>
      <c r="D22" s="88">
        <f t="shared" si="2"/>
        <v>0</v>
      </c>
    </row>
    <row r="23" spans="1:4" ht="14.1" customHeight="1">
      <c r="A23" s="80" t="s">
        <v>682</v>
      </c>
      <c r="B23" s="88">
        <f t="shared" ref="B23:B50" si="3">SUM(C23:D23)</f>
        <v>0</v>
      </c>
      <c r="C23" s="86"/>
      <c r="D23" s="86"/>
    </row>
    <row r="24" spans="1:4" ht="14.1" customHeight="1">
      <c r="A24" s="80" t="s">
        <v>683</v>
      </c>
      <c r="B24" s="88">
        <f t="shared" si="3"/>
        <v>0</v>
      </c>
      <c r="C24" s="86"/>
      <c r="D24" s="86"/>
    </row>
    <row r="25" spans="1:4" ht="14.1" customHeight="1">
      <c r="A25" s="80" t="s">
        <v>684</v>
      </c>
      <c r="B25" s="88">
        <f t="shared" si="3"/>
        <v>0</v>
      </c>
      <c r="C25" s="86"/>
      <c r="D25" s="86"/>
    </row>
    <row r="26" spans="1:4" ht="14.1" customHeight="1">
      <c r="A26" s="80" t="s">
        <v>685</v>
      </c>
      <c r="B26" s="88">
        <f t="shared" si="3"/>
        <v>0</v>
      </c>
      <c r="C26" s="86"/>
      <c r="D26" s="86"/>
    </row>
    <row r="27" spans="1:4" ht="14.1" customHeight="1">
      <c r="A27" s="80" t="s">
        <v>686</v>
      </c>
      <c r="B27" s="89"/>
      <c r="C27" s="86"/>
      <c r="D27" s="89"/>
    </row>
    <row r="28" spans="1:4" ht="14.1" customHeight="1">
      <c r="A28" s="80" t="s">
        <v>687</v>
      </c>
      <c r="B28" s="87"/>
      <c r="C28" s="86"/>
      <c r="D28" s="87"/>
    </row>
    <row r="29" spans="1:4" ht="14.1" customHeight="1">
      <c r="A29" s="80" t="s">
        <v>688</v>
      </c>
      <c r="B29" s="88">
        <f t="shared" si="3"/>
        <v>0</v>
      </c>
      <c r="C29" s="86"/>
      <c r="D29" s="86"/>
    </row>
    <row r="30" spans="1:4" ht="14.1" customHeight="1">
      <c r="A30" s="80" t="s">
        <v>689</v>
      </c>
      <c r="B30" s="88">
        <f t="shared" si="3"/>
        <v>0</v>
      </c>
      <c r="C30" s="86"/>
      <c r="D30" s="86"/>
    </row>
    <row r="31" spans="1:4" ht="14.1" customHeight="1">
      <c r="A31" s="80" t="s">
        <v>682</v>
      </c>
      <c r="B31" s="88">
        <f t="shared" si="3"/>
        <v>0</v>
      </c>
      <c r="C31" s="86"/>
      <c r="D31" s="86"/>
    </row>
    <row r="32" spans="1:4" ht="14.1" customHeight="1">
      <c r="A32" s="80" t="s">
        <v>683</v>
      </c>
      <c r="B32" s="88">
        <f t="shared" si="3"/>
        <v>0</v>
      </c>
      <c r="C32" s="86"/>
      <c r="D32" s="86"/>
    </row>
    <row r="33" spans="1:4" ht="14.1" customHeight="1">
      <c r="A33" s="80" t="s">
        <v>684</v>
      </c>
      <c r="B33" s="88">
        <f t="shared" si="3"/>
        <v>0</v>
      </c>
      <c r="C33" s="86"/>
      <c r="D33" s="86"/>
    </row>
    <row r="34" spans="1:4" ht="14.1" customHeight="1">
      <c r="A34" s="80" t="s">
        <v>686</v>
      </c>
      <c r="B34" s="88">
        <f t="shared" si="3"/>
        <v>0</v>
      </c>
      <c r="C34" s="86"/>
      <c r="D34" s="86"/>
    </row>
    <row r="35" spans="1:4" ht="14.1" customHeight="1">
      <c r="A35" s="80" t="s">
        <v>687</v>
      </c>
      <c r="B35" s="88">
        <f t="shared" si="3"/>
        <v>0</v>
      </c>
      <c r="C35" s="86"/>
      <c r="D35" s="86"/>
    </row>
    <row r="36" spans="1:4" ht="14.1" customHeight="1">
      <c r="A36" s="80" t="s">
        <v>688</v>
      </c>
      <c r="B36" s="88">
        <f t="shared" si="3"/>
        <v>0</v>
      </c>
      <c r="C36" s="86"/>
      <c r="D36" s="86"/>
    </row>
    <row r="37" spans="1:4" ht="14.1" customHeight="1">
      <c r="A37" s="80" t="s">
        <v>690</v>
      </c>
      <c r="B37" s="88">
        <f>SUM(B38:B40)</f>
        <v>10353139.960000001</v>
      </c>
      <c r="C37" s="86">
        <f t="shared" ref="C37:D37" si="4">SUM(C38:C40)</f>
        <v>8238951.4800000004</v>
      </c>
      <c r="D37" s="86">
        <f t="shared" si="4"/>
        <v>2114188.48</v>
      </c>
    </row>
    <row r="38" spans="1:4" ht="14.1" customHeight="1">
      <c r="A38" s="80" t="s">
        <v>691</v>
      </c>
      <c r="B38" s="87">
        <v>8238951.4800000004</v>
      </c>
      <c r="C38" s="87">
        <v>8238951.4800000004</v>
      </c>
      <c r="D38" s="86"/>
    </row>
    <row r="39" spans="1:4" ht="14.1" customHeight="1">
      <c r="A39" s="80" t="s">
        <v>692</v>
      </c>
      <c r="B39" s="155">
        <v>2114188.48</v>
      </c>
      <c r="C39" s="90"/>
      <c r="D39" s="155">
        <v>2114188.48</v>
      </c>
    </row>
    <row r="40" spans="1:4" ht="14.1" customHeight="1">
      <c r="A40" s="80" t="s">
        <v>693</v>
      </c>
      <c r="B40" s="88">
        <f t="shared" si="3"/>
        <v>0</v>
      </c>
      <c r="C40" s="86"/>
      <c r="D40" s="88"/>
    </row>
    <row r="41" spans="1:4" ht="14.1" customHeight="1">
      <c r="A41" s="80" t="s">
        <v>694</v>
      </c>
      <c r="B41" s="88">
        <f>SUM(B42:B43)</f>
        <v>0</v>
      </c>
      <c r="C41" s="88">
        <f t="shared" ref="C41:D41" si="5">SUM(C42:C43)</f>
        <v>0</v>
      </c>
      <c r="D41" s="88">
        <f t="shared" si="5"/>
        <v>0</v>
      </c>
    </row>
    <row r="42" spans="1:4" ht="14.1" customHeight="1">
      <c r="A42" s="80" t="s">
        <v>695</v>
      </c>
      <c r="B42" s="87"/>
      <c r="C42" s="86"/>
      <c r="D42" s="87"/>
    </row>
    <row r="43" spans="1:4" ht="14.1" customHeight="1">
      <c r="A43" s="80" t="s">
        <v>696</v>
      </c>
      <c r="B43" s="88">
        <f t="shared" si="3"/>
        <v>0</v>
      </c>
      <c r="C43" s="86"/>
      <c r="D43" s="88"/>
    </row>
    <row r="44" spans="1:4" ht="14.1" customHeight="1">
      <c r="A44" s="80" t="s">
        <v>697</v>
      </c>
      <c r="B44" s="88">
        <f t="shared" si="3"/>
        <v>0</v>
      </c>
      <c r="C44" s="86"/>
      <c r="D44" s="88"/>
    </row>
    <row r="45" spans="1:4" ht="14.1" customHeight="1">
      <c r="A45" s="80" t="s">
        <v>698</v>
      </c>
      <c r="B45" s="88">
        <f t="shared" si="3"/>
        <v>0</v>
      </c>
      <c r="C45" s="86"/>
      <c r="D45" s="88"/>
    </row>
    <row r="46" spans="1:4" ht="14.1" customHeight="1">
      <c r="A46" s="80" t="s">
        <v>699</v>
      </c>
      <c r="B46" s="88">
        <f t="shared" si="3"/>
        <v>0</v>
      </c>
      <c r="C46" s="86"/>
      <c r="D46" s="88"/>
    </row>
    <row r="47" spans="1:4" ht="14.1" customHeight="1">
      <c r="A47" s="80" t="s">
        <v>700</v>
      </c>
      <c r="B47" s="88">
        <f t="shared" si="3"/>
        <v>0</v>
      </c>
      <c r="C47" s="86"/>
      <c r="D47" s="88"/>
    </row>
    <row r="48" spans="1:4" ht="14.1" customHeight="1">
      <c r="A48" s="80" t="s">
        <v>701</v>
      </c>
      <c r="B48" s="88">
        <f t="shared" si="3"/>
        <v>0</v>
      </c>
      <c r="C48" s="86"/>
      <c r="D48" s="88"/>
    </row>
    <row r="49" spans="1:4" ht="14.1" customHeight="1">
      <c r="A49" s="80" t="s">
        <v>702</v>
      </c>
      <c r="B49" s="88">
        <f t="shared" si="3"/>
        <v>0</v>
      </c>
      <c r="C49" s="86"/>
      <c r="D49" s="88"/>
    </row>
    <row r="50" spans="1:4" ht="14.1" customHeight="1">
      <c r="A50" s="80" t="s">
        <v>703</v>
      </c>
      <c r="B50" s="88">
        <f t="shared" si="3"/>
        <v>0</v>
      </c>
      <c r="C50" s="86"/>
      <c r="D50" s="88"/>
    </row>
    <row r="51" spans="1:4" ht="12.75" customHeight="1">
      <c r="A51" s="80" t="s">
        <v>203</v>
      </c>
      <c r="B51" s="88">
        <f>SUM(B52:B56)</f>
        <v>14348076.609999999</v>
      </c>
      <c r="C51" s="86">
        <f>SUM(C52:C56)</f>
        <v>14348076.609999999</v>
      </c>
      <c r="D51" s="88">
        <f t="shared" ref="D51" si="6">SUM(D52:D56)</f>
        <v>0</v>
      </c>
    </row>
    <row r="52" spans="1:4" ht="12.75" customHeight="1">
      <c r="A52" s="80" t="s">
        <v>704</v>
      </c>
      <c r="B52" s="157">
        <v>12993014.609999999</v>
      </c>
      <c r="C52" s="157">
        <v>12993014.609999999</v>
      </c>
    </row>
    <row r="53" spans="1:4" ht="12.75" customHeight="1">
      <c r="A53" s="80" t="s">
        <v>705</v>
      </c>
      <c r="B53" s="87">
        <v>0</v>
      </c>
      <c r="C53" s="87">
        <v>0</v>
      </c>
      <c r="D53" s="88"/>
    </row>
    <row r="54" spans="1:4" ht="12.75" customHeight="1">
      <c r="A54" s="80" t="s">
        <v>706</v>
      </c>
      <c r="B54" s="87"/>
      <c r="C54" s="87"/>
      <c r="D54" s="88"/>
    </row>
    <row r="55" spans="1:4" ht="12.75" customHeight="1">
      <c r="A55" s="80" t="s">
        <v>707</v>
      </c>
      <c r="B55" s="87">
        <v>0</v>
      </c>
      <c r="C55" s="87">
        <v>0</v>
      </c>
      <c r="D55" s="88"/>
    </row>
    <row r="56" spans="1:4" ht="12.75" customHeight="1">
      <c r="A56" s="80" t="s">
        <v>708</v>
      </c>
      <c r="B56" s="87">
        <v>1355062</v>
      </c>
      <c r="C56" s="87">
        <v>1355062</v>
      </c>
      <c r="D56" s="88"/>
    </row>
    <row r="57" spans="1:4" ht="12.75" customHeight="1">
      <c r="A57" s="80" t="s">
        <v>709</v>
      </c>
      <c r="B57" s="88">
        <v>0</v>
      </c>
      <c r="C57" s="86"/>
      <c r="D57" s="86"/>
    </row>
    <row r="58" spans="1:4" ht="12.75" customHeight="1">
      <c r="A58" s="80" t="s">
        <v>710</v>
      </c>
      <c r="B58" s="88">
        <v>0</v>
      </c>
      <c r="C58" s="86"/>
      <c r="D58" s="86"/>
    </row>
    <row r="59" spans="1:4" ht="12.75" customHeight="1">
      <c r="A59" s="80" t="s">
        <v>711</v>
      </c>
      <c r="B59" s="88">
        <v>0</v>
      </c>
      <c r="C59" s="86"/>
      <c r="D59" s="86"/>
    </row>
    <row r="60" spans="1:4" ht="12.75" customHeight="1">
      <c r="A60" s="80" t="s">
        <v>712</v>
      </c>
      <c r="B60" s="88">
        <v>0</v>
      </c>
      <c r="C60" s="86"/>
      <c r="D60" s="86"/>
    </row>
    <row r="61" spans="1:4" ht="12.75" customHeight="1">
      <c r="A61" s="80" t="s">
        <v>713</v>
      </c>
      <c r="B61" s="88">
        <v>0</v>
      </c>
      <c r="C61" s="86"/>
      <c r="D61" s="86"/>
    </row>
    <row r="62" spans="1:4" ht="12.75" customHeight="1">
      <c r="A62" s="80" t="s">
        <v>714</v>
      </c>
      <c r="B62" s="88">
        <v>0</v>
      </c>
      <c r="C62" s="86"/>
      <c r="D62" s="86"/>
    </row>
    <row r="63" spans="1:4" ht="12.75" customHeight="1">
      <c r="A63" s="80" t="s">
        <v>715</v>
      </c>
      <c r="B63" s="88">
        <v>0</v>
      </c>
      <c r="C63" s="86"/>
      <c r="D63" s="86"/>
    </row>
    <row r="64" spans="1:4" ht="12.75" customHeight="1">
      <c r="A64" s="80" t="s">
        <v>716</v>
      </c>
      <c r="B64" s="88">
        <v>0</v>
      </c>
      <c r="C64" s="86"/>
      <c r="D64" s="86"/>
    </row>
    <row r="65" spans="1:4" ht="12.75" customHeight="1">
      <c r="A65" s="80" t="s">
        <v>42</v>
      </c>
      <c r="B65" s="88">
        <v>0</v>
      </c>
      <c r="C65" s="86"/>
      <c r="D65" s="86"/>
    </row>
    <row r="66" spans="1:4" ht="12.75" customHeight="1">
      <c r="A66" s="80" t="s">
        <v>717</v>
      </c>
      <c r="B66" s="88">
        <v>0</v>
      </c>
      <c r="C66" s="86"/>
      <c r="D66" s="86"/>
    </row>
    <row r="67" spans="1:4" ht="12.75" customHeight="1">
      <c r="A67" s="80" t="s">
        <v>718</v>
      </c>
      <c r="B67" s="88">
        <v>0</v>
      </c>
      <c r="C67" s="86"/>
      <c r="D67" s="86"/>
    </row>
    <row r="68" spans="1:4" ht="12.75" customHeight="1">
      <c r="A68" s="80" t="s">
        <v>719</v>
      </c>
      <c r="B68" s="85">
        <v>0</v>
      </c>
      <c r="C68" s="84"/>
      <c r="D68" s="84"/>
    </row>
    <row r="69" spans="1:4" ht="12.75" customHeight="1">
      <c r="A69" s="80" t="s">
        <v>204</v>
      </c>
      <c r="B69" s="85">
        <v>0</v>
      </c>
      <c r="C69" s="84"/>
      <c r="D69" s="84"/>
    </row>
  </sheetData>
  <mergeCells count="2">
    <mergeCell ref="A1:D1"/>
    <mergeCell ref="B3:D3"/>
  </mergeCells>
  <phoneticPr fontId="3" type="noConversion"/>
  <printOptions horizontalCentered="1"/>
  <pageMargins left="0.78740157480314965" right="0.59055118110236227" top="0.6692913385826772" bottom="0.47244094488188981" header="0.31496062992125984" footer="0.31496062992125984"/>
  <pageSetup paperSize="9" scale="85" firstPageNumber="27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Zeros="0" zoomScaleNormal="100" workbookViewId="0">
      <selection activeCell="E65" sqref="E65"/>
    </sheetView>
  </sheetViews>
  <sheetFormatPr defaultRowHeight="13.5"/>
  <cols>
    <col min="1" max="1" width="35.875" customWidth="1"/>
    <col min="2" max="2" width="11.5" customWidth="1"/>
    <col min="3" max="3" width="32.75" customWidth="1"/>
    <col min="4" max="4" width="11.375" customWidth="1"/>
    <col min="5" max="5" width="38.25" bestFit="1" customWidth="1"/>
  </cols>
  <sheetData>
    <row r="1" spans="1:5" ht="22.5" customHeight="1">
      <c r="A1" s="171" t="s">
        <v>898</v>
      </c>
      <c r="B1" s="171"/>
      <c r="C1" s="171"/>
      <c r="D1" s="171"/>
    </row>
    <row r="2" spans="1:5" ht="15.75" customHeight="1">
      <c r="A2" s="27" t="s">
        <v>878</v>
      </c>
      <c r="B2" s="177" t="s">
        <v>889</v>
      </c>
      <c r="C2" s="177"/>
      <c r="D2" s="177"/>
    </row>
    <row r="3" spans="1:5" ht="13.35" customHeight="1">
      <c r="A3" s="60" t="s">
        <v>53</v>
      </c>
      <c r="B3" s="147">
        <f>B11+B47</f>
        <v>104303333.44</v>
      </c>
      <c r="C3" s="60" t="s">
        <v>85</v>
      </c>
      <c r="D3" s="28"/>
      <c r="E3" s="51"/>
    </row>
    <row r="4" spans="1:5" ht="13.35" customHeight="1">
      <c r="A4" s="29" t="s">
        <v>86</v>
      </c>
      <c r="B4" s="147"/>
      <c r="C4" s="29" t="s">
        <v>87</v>
      </c>
      <c r="D4" s="28"/>
    </row>
    <row r="5" spans="1:5" ht="13.35" customHeight="1">
      <c r="A5" s="29" t="s">
        <v>88</v>
      </c>
      <c r="B5" s="147"/>
      <c r="C5" s="29" t="s">
        <v>732</v>
      </c>
      <c r="D5" s="28"/>
      <c r="E5" s="51"/>
    </row>
    <row r="6" spans="1:5" ht="13.35" customHeight="1">
      <c r="A6" s="29" t="s">
        <v>572</v>
      </c>
      <c r="B6" s="147"/>
      <c r="C6" s="29" t="s">
        <v>733</v>
      </c>
      <c r="D6" s="28"/>
    </row>
    <row r="7" spans="1:5" ht="13.35" customHeight="1">
      <c r="A7" s="29" t="s">
        <v>573</v>
      </c>
      <c r="B7" s="147"/>
      <c r="C7" s="29" t="s">
        <v>734</v>
      </c>
      <c r="D7" s="28"/>
    </row>
    <row r="8" spans="1:5" ht="13.35" customHeight="1">
      <c r="A8" s="29" t="s">
        <v>574</v>
      </c>
      <c r="B8" s="147"/>
      <c r="C8" s="29" t="s">
        <v>735</v>
      </c>
      <c r="D8" s="28"/>
    </row>
    <row r="9" spans="1:5" ht="13.35" customHeight="1">
      <c r="A9" s="29" t="s">
        <v>575</v>
      </c>
      <c r="B9" s="147"/>
      <c r="C9" s="29" t="s">
        <v>736</v>
      </c>
      <c r="D9" s="28"/>
    </row>
    <row r="10" spans="1:5" ht="13.35" customHeight="1">
      <c r="A10" s="29" t="s">
        <v>576</v>
      </c>
      <c r="B10" s="147"/>
      <c r="C10" s="29" t="s">
        <v>737</v>
      </c>
      <c r="D10" s="28"/>
    </row>
    <row r="11" spans="1:5" ht="13.35" customHeight="1">
      <c r="A11" s="29" t="s">
        <v>89</v>
      </c>
      <c r="B11" s="146">
        <v>75768060</v>
      </c>
      <c r="C11" s="29" t="s">
        <v>90</v>
      </c>
      <c r="D11" s="28"/>
    </row>
    <row r="12" spans="1:5" ht="13.35" customHeight="1">
      <c r="A12" s="29" t="s">
        <v>91</v>
      </c>
      <c r="B12" s="146">
        <v>59830000</v>
      </c>
      <c r="C12" s="29" t="s">
        <v>92</v>
      </c>
      <c r="D12" s="28"/>
    </row>
    <row r="13" spans="1:5" ht="13.35" customHeight="1">
      <c r="A13" s="29" t="s">
        <v>93</v>
      </c>
      <c r="B13" s="145">
        <v>2540000</v>
      </c>
      <c r="C13" s="29" t="s">
        <v>94</v>
      </c>
      <c r="D13" s="28"/>
    </row>
    <row r="14" spans="1:5" ht="13.35" customHeight="1">
      <c r="A14" s="29" t="s">
        <v>95</v>
      </c>
      <c r="B14" s="145">
        <v>7355300</v>
      </c>
      <c r="C14" s="29" t="s">
        <v>96</v>
      </c>
      <c r="D14" s="28"/>
    </row>
    <row r="15" spans="1:5" ht="13.35" customHeight="1">
      <c r="A15" s="29" t="s">
        <v>97</v>
      </c>
      <c r="B15" s="146"/>
      <c r="C15" s="29" t="s">
        <v>98</v>
      </c>
      <c r="D15" s="28"/>
    </row>
    <row r="16" spans="1:5" ht="13.35" customHeight="1">
      <c r="A16" s="29" t="s">
        <v>99</v>
      </c>
      <c r="B16" s="146"/>
      <c r="C16" s="29" t="s">
        <v>100</v>
      </c>
      <c r="D16" s="28"/>
    </row>
    <row r="17" spans="1:5" ht="13.35" customHeight="1">
      <c r="A17" s="29" t="s">
        <v>101</v>
      </c>
      <c r="B17" s="146"/>
      <c r="C17" s="29" t="s">
        <v>102</v>
      </c>
      <c r="D17" s="28"/>
    </row>
    <row r="18" spans="1:5" ht="13.35" customHeight="1">
      <c r="A18" s="29" t="s">
        <v>103</v>
      </c>
      <c r="B18" s="146"/>
      <c r="C18" s="29" t="s">
        <v>104</v>
      </c>
      <c r="D18" s="28"/>
    </row>
    <row r="19" spans="1:5" ht="13.35" customHeight="1">
      <c r="A19" s="29" t="s">
        <v>105</v>
      </c>
      <c r="B19" s="146"/>
      <c r="C19" s="29" t="s">
        <v>106</v>
      </c>
      <c r="D19" s="28"/>
    </row>
    <row r="20" spans="1:5" ht="13.35" customHeight="1">
      <c r="A20" s="29" t="s">
        <v>107</v>
      </c>
      <c r="B20" s="145">
        <v>3514800</v>
      </c>
      <c r="C20" s="29" t="s">
        <v>738</v>
      </c>
      <c r="D20" s="28"/>
    </row>
    <row r="21" spans="1:5" ht="13.35" customHeight="1">
      <c r="A21" s="29" t="s">
        <v>577</v>
      </c>
      <c r="B21" s="146"/>
      <c r="C21" s="29" t="s">
        <v>739</v>
      </c>
      <c r="D21" s="28"/>
    </row>
    <row r="22" spans="1:5" ht="13.35" customHeight="1">
      <c r="A22" s="29" t="s">
        <v>578</v>
      </c>
      <c r="B22" s="146"/>
      <c r="C22" s="29" t="s">
        <v>740</v>
      </c>
      <c r="D22" s="28"/>
    </row>
    <row r="23" spans="1:5" ht="13.35" customHeight="1">
      <c r="A23" s="29" t="s">
        <v>579</v>
      </c>
      <c r="B23" s="146"/>
      <c r="C23" s="36" t="s">
        <v>741</v>
      </c>
      <c r="D23" s="28"/>
    </row>
    <row r="24" spans="1:5" ht="13.35" customHeight="1">
      <c r="A24" s="29" t="s">
        <v>546</v>
      </c>
      <c r="B24" s="146"/>
      <c r="C24" s="29" t="s">
        <v>742</v>
      </c>
      <c r="D24" s="28"/>
    </row>
    <row r="25" spans="1:5" ht="13.35" customHeight="1">
      <c r="A25" s="29" t="s">
        <v>580</v>
      </c>
      <c r="B25" s="146"/>
      <c r="C25" s="29" t="s">
        <v>743</v>
      </c>
      <c r="D25" s="28"/>
    </row>
    <row r="26" spans="1:5" ht="13.35" customHeight="1">
      <c r="A26" s="29" t="s">
        <v>581</v>
      </c>
      <c r="B26" s="146"/>
      <c r="C26" s="29" t="s">
        <v>744</v>
      </c>
      <c r="D26" s="28"/>
    </row>
    <row r="27" spans="1:5" ht="13.35" customHeight="1">
      <c r="A27" s="29" t="s">
        <v>582</v>
      </c>
      <c r="B27" s="146"/>
      <c r="C27" s="29" t="s">
        <v>745</v>
      </c>
      <c r="D27" s="28"/>
    </row>
    <row r="28" spans="1:5" ht="13.35" customHeight="1">
      <c r="A28" s="29" t="s">
        <v>583</v>
      </c>
      <c r="B28" s="146"/>
      <c r="C28" s="29" t="s">
        <v>746</v>
      </c>
      <c r="D28" s="28"/>
    </row>
    <row r="29" spans="1:5" ht="13.35" customHeight="1">
      <c r="A29" s="29" t="s">
        <v>584</v>
      </c>
      <c r="B29" s="146"/>
      <c r="C29" s="29" t="s">
        <v>747</v>
      </c>
      <c r="D29" s="28"/>
      <c r="E29" s="52"/>
    </row>
    <row r="30" spans="1:5" ht="13.35" customHeight="1">
      <c r="A30" s="29" t="s">
        <v>585</v>
      </c>
      <c r="B30" s="146"/>
      <c r="C30" s="29" t="s">
        <v>748</v>
      </c>
      <c r="D30" s="28"/>
    </row>
    <row r="31" spans="1:5" ht="13.35" customHeight="1">
      <c r="A31" s="29" t="s">
        <v>586</v>
      </c>
      <c r="B31" s="146"/>
      <c r="C31" s="29" t="s">
        <v>749</v>
      </c>
      <c r="D31" s="28"/>
    </row>
    <row r="32" spans="1:5" ht="13.35" customHeight="1">
      <c r="A32" s="29" t="s">
        <v>587</v>
      </c>
      <c r="B32" s="146"/>
      <c r="C32" s="29" t="s">
        <v>750</v>
      </c>
      <c r="D32" s="28"/>
    </row>
    <row r="33" spans="1:4" ht="13.35" customHeight="1">
      <c r="A33" s="29" t="s">
        <v>751</v>
      </c>
      <c r="B33" s="146"/>
      <c r="C33" s="29" t="s">
        <v>752</v>
      </c>
      <c r="D33" s="28"/>
    </row>
    <row r="34" spans="1:4" ht="13.35" customHeight="1">
      <c r="A34" s="29" t="s">
        <v>588</v>
      </c>
      <c r="B34" s="146"/>
      <c r="C34" s="29" t="s">
        <v>753</v>
      </c>
      <c r="D34" s="28"/>
    </row>
    <row r="35" spans="1:4" ht="13.35" customHeight="1">
      <c r="A35" s="29" t="s">
        <v>589</v>
      </c>
      <c r="B35" s="146"/>
      <c r="C35" s="29" t="s">
        <v>754</v>
      </c>
      <c r="D35" s="28"/>
    </row>
    <row r="36" spans="1:4" ht="13.35" customHeight="1">
      <c r="A36" s="29" t="s">
        <v>590</v>
      </c>
      <c r="B36" s="146"/>
      <c r="C36" s="29" t="s">
        <v>755</v>
      </c>
      <c r="D36" s="28"/>
    </row>
    <row r="37" spans="1:4" ht="13.35" customHeight="1">
      <c r="A37" s="29" t="s">
        <v>591</v>
      </c>
      <c r="B37" s="146"/>
      <c r="C37" s="29" t="s">
        <v>756</v>
      </c>
      <c r="D37" s="28"/>
    </row>
    <row r="38" spans="1:4" ht="13.35" customHeight="1">
      <c r="A38" s="29" t="s">
        <v>592</v>
      </c>
      <c r="B38" s="146"/>
      <c r="C38" s="29" t="s">
        <v>757</v>
      </c>
      <c r="D38" s="28"/>
    </row>
    <row r="39" spans="1:4" ht="13.35" customHeight="1">
      <c r="A39" s="29" t="s">
        <v>593</v>
      </c>
      <c r="B39" s="146"/>
      <c r="C39" s="29" t="s">
        <v>758</v>
      </c>
      <c r="D39" s="28"/>
    </row>
    <row r="40" spans="1:4" ht="13.35" customHeight="1">
      <c r="A40" s="29" t="s">
        <v>869</v>
      </c>
      <c r="B40" s="146"/>
      <c r="C40" s="29" t="s">
        <v>759</v>
      </c>
      <c r="D40" s="28"/>
    </row>
    <row r="41" spans="1:4" ht="13.35" customHeight="1">
      <c r="A41" s="29" t="s">
        <v>870</v>
      </c>
      <c r="B41" s="146"/>
      <c r="C41" s="29" t="s">
        <v>760</v>
      </c>
      <c r="D41" s="28"/>
    </row>
    <row r="42" spans="1:4" ht="13.35" customHeight="1">
      <c r="A42" s="29" t="s">
        <v>594</v>
      </c>
      <c r="B42" s="146"/>
      <c r="C42" s="29" t="s">
        <v>761</v>
      </c>
      <c r="D42" s="28"/>
    </row>
    <row r="43" spans="1:4" ht="13.35" customHeight="1">
      <c r="A43" s="29" t="s">
        <v>595</v>
      </c>
      <c r="B43" s="146"/>
      <c r="C43" s="29" t="s">
        <v>762</v>
      </c>
      <c r="D43" s="28"/>
    </row>
    <row r="44" spans="1:4" ht="13.35" customHeight="1">
      <c r="A44" s="29" t="s">
        <v>871</v>
      </c>
      <c r="B44" s="146"/>
      <c r="C44" s="29" t="s">
        <v>763</v>
      </c>
      <c r="D44" s="28"/>
    </row>
    <row r="45" spans="1:4" ht="13.35" customHeight="1">
      <c r="A45" s="29" t="s">
        <v>596</v>
      </c>
      <c r="B45" s="146"/>
      <c r="C45" s="29" t="s">
        <v>764</v>
      </c>
      <c r="D45" s="28"/>
    </row>
    <row r="46" spans="1:4" ht="13.35" customHeight="1">
      <c r="A46" s="29" t="s">
        <v>108</v>
      </c>
      <c r="B46" s="145">
        <v>2527960</v>
      </c>
      <c r="C46" s="29" t="s">
        <v>109</v>
      </c>
      <c r="D46" s="28"/>
    </row>
    <row r="47" spans="1:4" ht="13.35" customHeight="1">
      <c r="A47" s="29" t="s">
        <v>110</v>
      </c>
      <c r="B47" s="145">
        <v>28535273.440000001</v>
      </c>
      <c r="C47" s="29" t="s">
        <v>111</v>
      </c>
      <c r="D47" s="28"/>
    </row>
    <row r="48" spans="1:4" ht="13.35" customHeight="1">
      <c r="A48" s="29" t="s">
        <v>112</v>
      </c>
      <c r="B48" s="146">
        <v>1165059</v>
      </c>
      <c r="C48" s="29" t="s">
        <v>112</v>
      </c>
      <c r="D48" s="28"/>
    </row>
    <row r="49" spans="1:4" ht="13.35" customHeight="1">
      <c r="A49" s="29" t="s">
        <v>113</v>
      </c>
      <c r="B49" s="146"/>
      <c r="C49" s="29" t="s">
        <v>113</v>
      </c>
      <c r="D49" s="28"/>
    </row>
    <row r="50" spans="1:4" ht="13.35" customHeight="1">
      <c r="A50" s="29" t="s">
        <v>114</v>
      </c>
      <c r="B50" s="146"/>
      <c r="C50" s="29" t="s">
        <v>114</v>
      </c>
      <c r="D50" s="28"/>
    </row>
    <row r="51" spans="1:4" ht="13.35" customHeight="1">
      <c r="A51" s="29" t="s">
        <v>115</v>
      </c>
      <c r="B51" s="151">
        <v>165656.32000000001</v>
      </c>
      <c r="C51" s="29" t="s">
        <v>115</v>
      </c>
      <c r="D51" s="28"/>
    </row>
    <row r="52" spans="1:4" ht="13.35" customHeight="1">
      <c r="A52" s="29" t="s">
        <v>116</v>
      </c>
      <c r="B52" s="146"/>
      <c r="C52" s="29" t="s">
        <v>116</v>
      </c>
      <c r="D52" s="28"/>
    </row>
    <row r="53" spans="1:4" ht="13.35" customHeight="1">
      <c r="A53" s="29" t="s">
        <v>117</v>
      </c>
      <c r="B53" s="146"/>
      <c r="C53" s="29" t="s">
        <v>117</v>
      </c>
      <c r="D53" s="28"/>
    </row>
    <row r="54" spans="1:4" ht="13.35" customHeight="1">
      <c r="A54" s="29" t="s">
        <v>597</v>
      </c>
      <c r="B54" s="151">
        <v>101000</v>
      </c>
      <c r="C54" s="29" t="s">
        <v>597</v>
      </c>
      <c r="D54" s="28"/>
    </row>
    <row r="55" spans="1:4" ht="13.35" customHeight="1">
      <c r="A55" s="29" t="s">
        <v>118</v>
      </c>
      <c r="B55" s="151">
        <v>6149628.8599999994</v>
      </c>
      <c r="C55" s="29" t="s">
        <v>118</v>
      </c>
      <c r="D55" s="28"/>
    </row>
    <row r="56" spans="1:4" ht="13.35" customHeight="1">
      <c r="A56" s="29" t="s">
        <v>598</v>
      </c>
      <c r="B56" s="151">
        <v>4813025</v>
      </c>
      <c r="C56" s="29" t="s">
        <v>598</v>
      </c>
      <c r="D56" s="28"/>
    </row>
    <row r="57" spans="1:4" ht="13.35" customHeight="1">
      <c r="A57" s="29" t="s">
        <v>119</v>
      </c>
      <c r="B57" s="151">
        <v>1033760</v>
      </c>
      <c r="C57" s="29" t="s">
        <v>119</v>
      </c>
      <c r="D57" s="28"/>
    </row>
    <row r="58" spans="1:4" ht="13.35" customHeight="1">
      <c r="A58" s="29" t="s">
        <v>120</v>
      </c>
      <c r="B58" s="151">
        <v>2530480</v>
      </c>
      <c r="C58" s="29" t="s">
        <v>120</v>
      </c>
      <c r="D58" s="28"/>
    </row>
    <row r="59" spans="1:4" ht="13.35" customHeight="1">
      <c r="A59" s="29" t="s">
        <v>121</v>
      </c>
      <c r="B59" s="151">
        <v>10555143.26</v>
      </c>
      <c r="C59" s="29" t="s">
        <v>121</v>
      </c>
      <c r="D59" s="28"/>
    </row>
    <row r="60" spans="1:4" ht="13.35" customHeight="1">
      <c r="A60" s="29" t="s">
        <v>122</v>
      </c>
      <c r="B60" s="151">
        <v>1323000</v>
      </c>
      <c r="C60" s="29" t="s">
        <v>122</v>
      </c>
      <c r="D60" s="28"/>
    </row>
    <row r="61" spans="1:4" ht="13.35" customHeight="1">
      <c r="A61" s="29" t="s">
        <v>123</v>
      </c>
      <c r="B61" s="146"/>
      <c r="C61" s="29" t="s">
        <v>123</v>
      </c>
      <c r="D61" s="28"/>
    </row>
    <row r="62" spans="1:4" ht="13.35" customHeight="1">
      <c r="A62" s="29" t="s">
        <v>124</v>
      </c>
      <c r="B62" s="146"/>
      <c r="C62" s="29" t="s">
        <v>124</v>
      </c>
      <c r="D62" s="28"/>
    </row>
    <row r="63" spans="1:4" ht="13.35" customHeight="1">
      <c r="A63" s="29" t="s">
        <v>125</v>
      </c>
      <c r="B63" s="146"/>
      <c r="C63" s="29" t="s">
        <v>125</v>
      </c>
      <c r="D63" s="28"/>
    </row>
    <row r="64" spans="1:4" ht="13.35" customHeight="1">
      <c r="A64" s="29" t="s">
        <v>599</v>
      </c>
      <c r="B64" s="146"/>
      <c r="C64" s="29" t="s">
        <v>599</v>
      </c>
      <c r="D64" s="28"/>
    </row>
    <row r="65" spans="1:4" ht="13.35" customHeight="1">
      <c r="A65" s="29" t="s">
        <v>126</v>
      </c>
      <c r="B65" s="151">
        <v>392921</v>
      </c>
      <c r="C65" s="29" t="s">
        <v>126</v>
      </c>
      <c r="D65" s="28"/>
    </row>
    <row r="66" spans="1:4" ht="13.35" customHeight="1">
      <c r="A66" s="29" t="s">
        <v>127</v>
      </c>
      <c r="B66" s="146"/>
      <c r="C66" s="29" t="s">
        <v>127</v>
      </c>
      <c r="D66" s="28"/>
    </row>
    <row r="67" spans="1:4" ht="13.35" customHeight="1">
      <c r="A67" s="29" t="s">
        <v>765</v>
      </c>
      <c r="B67" s="151">
        <v>305600</v>
      </c>
      <c r="C67" s="29" t="s">
        <v>765</v>
      </c>
      <c r="D67" s="28"/>
    </row>
    <row r="68" spans="1:4" ht="13.35" customHeight="1">
      <c r="A68" s="29" t="s">
        <v>128</v>
      </c>
      <c r="B68" s="146"/>
      <c r="C68" s="29" t="s">
        <v>129</v>
      </c>
      <c r="D68" s="28"/>
    </row>
    <row r="69" spans="1:4" ht="13.35" customHeight="1">
      <c r="A69" s="29" t="s">
        <v>130</v>
      </c>
      <c r="B69" s="147"/>
      <c r="C69" s="29" t="s">
        <v>54</v>
      </c>
      <c r="D69" s="158">
        <v>710055.46</v>
      </c>
    </row>
    <row r="70" spans="1:4" ht="13.35" customHeight="1">
      <c r="A70" s="29" t="s">
        <v>131</v>
      </c>
      <c r="B70" s="147"/>
      <c r="C70" s="29" t="s">
        <v>132</v>
      </c>
      <c r="D70" s="150"/>
    </row>
    <row r="71" spans="1:4" ht="13.35" customHeight="1">
      <c r="A71" s="29" t="s">
        <v>133</v>
      </c>
      <c r="B71" s="147"/>
      <c r="C71" s="29" t="s">
        <v>134</v>
      </c>
      <c r="D71" s="158">
        <v>710055.46</v>
      </c>
    </row>
    <row r="72" spans="1:4" ht="13.35" customHeight="1">
      <c r="A72" s="29" t="s">
        <v>135</v>
      </c>
      <c r="B72" s="147"/>
      <c r="C72" s="29"/>
      <c r="D72" s="150"/>
    </row>
    <row r="73" spans="1:4" ht="13.35" customHeight="1">
      <c r="A73" s="29" t="s">
        <v>136</v>
      </c>
      <c r="B73" s="130">
        <v>2081661</v>
      </c>
      <c r="C73" s="60"/>
      <c r="D73" s="28"/>
    </row>
    <row r="74" spans="1:4" ht="13.35" customHeight="1">
      <c r="A74" s="29" t="s">
        <v>137</v>
      </c>
      <c r="B74" s="130">
        <v>1139885.959999999</v>
      </c>
      <c r="C74" s="29" t="s">
        <v>138</v>
      </c>
      <c r="D74" s="28"/>
    </row>
    <row r="75" spans="1:4" ht="13.35" customHeight="1">
      <c r="A75" s="29" t="s">
        <v>766</v>
      </c>
      <c r="B75" s="130">
        <v>1139885.959999999</v>
      </c>
      <c r="C75" s="29"/>
      <c r="D75" s="28"/>
    </row>
    <row r="76" spans="1:4" ht="13.35" customHeight="1">
      <c r="A76" s="29" t="s">
        <v>767</v>
      </c>
      <c r="B76" s="152"/>
      <c r="C76" s="29"/>
      <c r="D76" s="28"/>
    </row>
    <row r="77" spans="1:4" ht="13.35" customHeight="1">
      <c r="A77" s="29" t="s">
        <v>768</v>
      </c>
      <c r="B77" s="152"/>
      <c r="C77" s="29"/>
      <c r="D77" s="28"/>
    </row>
    <row r="78" spans="1:4" ht="13.35" customHeight="1">
      <c r="A78" s="29" t="s">
        <v>769</v>
      </c>
      <c r="B78" s="152"/>
      <c r="C78" s="29"/>
      <c r="D78" s="28"/>
    </row>
    <row r="79" spans="1:4" ht="13.35" customHeight="1">
      <c r="A79" s="29" t="s">
        <v>139</v>
      </c>
      <c r="B79" s="152"/>
      <c r="C79" s="29" t="s">
        <v>140</v>
      </c>
      <c r="D79" s="28"/>
    </row>
    <row r="80" spans="1:4" ht="13.35" customHeight="1">
      <c r="A80" s="29" t="s">
        <v>141</v>
      </c>
      <c r="B80" s="152"/>
      <c r="C80" s="29" t="s">
        <v>142</v>
      </c>
      <c r="D80" s="28"/>
    </row>
    <row r="81" spans="1:4" ht="13.35" customHeight="1">
      <c r="A81" s="29" t="s">
        <v>143</v>
      </c>
      <c r="B81" s="152"/>
      <c r="C81" s="29" t="s">
        <v>144</v>
      </c>
      <c r="D81" s="28"/>
    </row>
    <row r="82" spans="1:4" ht="13.35" customHeight="1">
      <c r="A82" s="29" t="s">
        <v>145</v>
      </c>
      <c r="B82" s="152"/>
      <c r="C82" s="29" t="s">
        <v>146</v>
      </c>
      <c r="D82" s="28"/>
    </row>
    <row r="83" spans="1:4" ht="13.35" customHeight="1">
      <c r="A83" s="29" t="s">
        <v>147</v>
      </c>
      <c r="B83" s="152"/>
      <c r="C83" s="29" t="s">
        <v>148</v>
      </c>
      <c r="D83" s="28"/>
    </row>
    <row r="84" spans="1:4" ht="13.35" customHeight="1">
      <c r="A84" s="29" t="s">
        <v>149</v>
      </c>
      <c r="B84" s="152"/>
      <c r="C84" s="29" t="s">
        <v>150</v>
      </c>
      <c r="D84" s="28"/>
    </row>
    <row r="85" spans="1:4" ht="13.35" customHeight="1">
      <c r="A85" s="29" t="s">
        <v>151</v>
      </c>
      <c r="B85" s="152"/>
      <c r="C85" s="29"/>
      <c r="D85" s="28"/>
    </row>
    <row r="86" spans="1:4" ht="13.35" customHeight="1">
      <c r="A86" s="29" t="s">
        <v>61</v>
      </c>
      <c r="B86" s="152"/>
      <c r="C86" s="29" t="s">
        <v>58</v>
      </c>
      <c r="D86" s="28"/>
    </row>
    <row r="87" spans="1:4" ht="13.35" customHeight="1">
      <c r="A87" s="29" t="s">
        <v>152</v>
      </c>
      <c r="B87" s="152"/>
      <c r="C87" s="29" t="s">
        <v>153</v>
      </c>
      <c r="D87" s="28"/>
    </row>
    <row r="88" spans="1:4" ht="13.35" customHeight="1">
      <c r="A88" s="29" t="s">
        <v>154</v>
      </c>
      <c r="B88" s="152"/>
      <c r="C88" s="29" t="s">
        <v>155</v>
      </c>
      <c r="D88" s="28"/>
    </row>
    <row r="89" spans="1:4" ht="13.35" customHeight="1">
      <c r="A89" s="29" t="s">
        <v>156</v>
      </c>
      <c r="B89" s="152"/>
      <c r="C89" s="29" t="s">
        <v>157</v>
      </c>
      <c r="D89" s="28"/>
    </row>
    <row r="90" spans="1:4" ht="13.35" customHeight="1">
      <c r="A90" s="29" t="s">
        <v>158</v>
      </c>
      <c r="B90" s="152"/>
      <c r="C90" s="29" t="s">
        <v>159</v>
      </c>
      <c r="D90" s="28"/>
    </row>
    <row r="91" spans="1:4" ht="13.35" customHeight="1">
      <c r="A91" s="29" t="s">
        <v>160</v>
      </c>
      <c r="B91" s="152"/>
      <c r="C91" s="29"/>
      <c r="D91" s="28"/>
    </row>
    <row r="92" spans="1:4" ht="13.35" customHeight="1">
      <c r="A92" s="29" t="s">
        <v>161</v>
      </c>
      <c r="B92" s="152"/>
      <c r="C92" s="29" t="s">
        <v>770</v>
      </c>
      <c r="D92" s="28"/>
    </row>
    <row r="93" spans="1:4" ht="13.35" customHeight="1">
      <c r="A93" s="29" t="s">
        <v>162</v>
      </c>
      <c r="B93" s="152"/>
      <c r="C93" s="29" t="s">
        <v>163</v>
      </c>
      <c r="D93" s="28"/>
    </row>
    <row r="94" spans="1:4" ht="13.35" customHeight="1">
      <c r="A94" s="29" t="s">
        <v>164</v>
      </c>
      <c r="B94" s="152"/>
      <c r="C94" s="29" t="s">
        <v>165</v>
      </c>
      <c r="D94" s="28"/>
    </row>
    <row r="95" spans="1:4" ht="13.35" customHeight="1">
      <c r="A95" s="29" t="s">
        <v>771</v>
      </c>
      <c r="B95" s="130">
        <v>6592774.2400000002</v>
      </c>
      <c r="C95" s="29" t="s">
        <v>60</v>
      </c>
      <c r="D95" s="129">
        <v>12580602.859999999</v>
      </c>
    </row>
    <row r="96" spans="1:4" ht="13.35" customHeight="1">
      <c r="A96" s="29" t="s">
        <v>166</v>
      </c>
      <c r="B96" s="152"/>
      <c r="C96" s="29" t="s">
        <v>64</v>
      </c>
      <c r="D96" s="28"/>
    </row>
    <row r="97" spans="1:4" ht="13.35" customHeight="1">
      <c r="A97" s="29" t="s">
        <v>167</v>
      </c>
      <c r="B97" s="152"/>
      <c r="C97" s="29" t="s">
        <v>168</v>
      </c>
      <c r="D97" s="28"/>
    </row>
    <row r="98" spans="1:4" ht="13.35" customHeight="1">
      <c r="A98" s="29" t="s">
        <v>169</v>
      </c>
      <c r="B98" s="152"/>
      <c r="C98" s="29" t="s">
        <v>170</v>
      </c>
      <c r="D98" s="28"/>
    </row>
    <row r="99" spans="1:4" ht="13.35" customHeight="1">
      <c r="A99" s="29" t="s">
        <v>171</v>
      </c>
      <c r="B99" s="147"/>
      <c r="C99" s="29" t="s">
        <v>172</v>
      </c>
      <c r="D99" s="28"/>
    </row>
    <row r="100" spans="1:4" ht="13.35" customHeight="1">
      <c r="A100" s="29" t="s">
        <v>173</v>
      </c>
      <c r="B100" s="147"/>
      <c r="C100" s="29" t="s">
        <v>174</v>
      </c>
      <c r="D100" s="28"/>
    </row>
    <row r="101" spans="1:4" ht="13.35" customHeight="1">
      <c r="A101" s="29" t="s">
        <v>175</v>
      </c>
      <c r="B101" s="147"/>
      <c r="C101" s="29" t="s">
        <v>176</v>
      </c>
      <c r="D101" s="28"/>
    </row>
    <row r="102" spans="1:4" ht="13.35" customHeight="1">
      <c r="A102" s="29"/>
      <c r="B102" s="147"/>
      <c r="C102" s="29" t="s">
        <v>177</v>
      </c>
      <c r="D102" s="28"/>
    </row>
    <row r="103" spans="1:4" ht="13.35" customHeight="1">
      <c r="A103" s="29"/>
      <c r="B103" s="147"/>
      <c r="C103" s="29" t="s">
        <v>62</v>
      </c>
      <c r="D103" s="120">
        <v>3383808</v>
      </c>
    </row>
    <row r="104" spans="1:4" ht="13.35" customHeight="1">
      <c r="A104" s="29"/>
      <c r="B104" s="147"/>
      <c r="C104" s="29" t="s">
        <v>178</v>
      </c>
      <c r="D104" s="120">
        <v>3383808</v>
      </c>
    </row>
    <row r="105" spans="1:4" ht="13.35" customHeight="1">
      <c r="A105" s="29"/>
      <c r="B105" s="147"/>
      <c r="C105" s="29" t="s">
        <v>179</v>
      </c>
      <c r="D105" s="28"/>
    </row>
    <row r="106" spans="1:4" ht="13.35" customHeight="1">
      <c r="A106" s="29" t="s">
        <v>772</v>
      </c>
      <c r="B106" s="153">
        <v>114117654.63999999</v>
      </c>
      <c r="C106" s="29" t="s">
        <v>773</v>
      </c>
      <c r="D106" s="49">
        <v>16674462.32</v>
      </c>
    </row>
    <row r="107" spans="1:4" ht="13.35" customHeight="1">
      <c r="B107" s="148"/>
    </row>
    <row r="108" spans="1:4" ht="13.35" customHeight="1"/>
    <row r="109" spans="1:4" ht="13.35" customHeight="1"/>
  </sheetData>
  <mergeCells count="2">
    <mergeCell ref="A1:D1"/>
    <mergeCell ref="B2:D2"/>
  </mergeCells>
  <phoneticPr fontId="3" type="noConversion"/>
  <printOptions horizontalCentered="1"/>
  <pageMargins left="0.70866141732283472" right="0.51181102362204722" top="0.35433070866141736" bottom="0.35433070866141736" header="0.31496062992125984" footer="0.31496062992125984"/>
  <pageSetup paperSize="9" firstPageNumber="29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zoomScaleNormal="100" workbookViewId="0">
      <selection activeCell="A27" sqref="A27"/>
    </sheetView>
  </sheetViews>
  <sheetFormatPr defaultRowHeight="13.5"/>
  <cols>
    <col min="1" max="1" width="71" customWidth="1"/>
    <col min="2" max="2" width="15.875" customWidth="1"/>
  </cols>
  <sheetData>
    <row r="1" spans="1:2" ht="29.25" customHeight="1">
      <c r="A1" s="171" t="s">
        <v>899</v>
      </c>
      <c r="B1" s="171"/>
    </row>
    <row r="2" spans="1:2" ht="17.25" customHeight="1">
      <c r="A2" s="27" t="s">
        <v>900</v>
      </c>
      <c r="B2" s="30" t="s">
        <v>875</v>
      </c>
    </row>
    <row r="3" spans="1:2" ht="14.65" customHeight="1">
      <c r="A3" s="35" t="s">
        <v>181</v>
      </c>
      <c r="B3" s="49" t="s">
        <v>84</v>
      </c>
    </row>
    <row r="4" spans="1:2" ht="14.65" customHeight="1">
      <c r="A4" s="49" t="s">
        <v>180</v>
      </c>
      <c r="B4" s="149">
        <f>B5+B11+B25+B31+B42+B47+B50</f>
        <v>10833784.85</v>
      </c>
    </row>
    <row r="5" spans="1:2" ht="14.65" customHeight="1">
      <c r="A5" s="50" t="s">
        <v>20</v>
      </c>
      <c r="B5" s="136">
        <v>39600</v>
      </c>
    </row>
    <row r="6" spans="1:2" ht="14.65" customHeight="1">
      <c r="A6" s="50" t="s">
        <v>547</v>
      </c>
      <c r="B6" s="136">
        <v>39600</v>
      </c>
    </row>
    <row r="7" spans="1:2" ht="14.65" customHeight="1">
      <c r="A7" s="50" t="s">
        <v>548</v>
      </c>
      <c r="B7" s="136">
        <v>39600</v>
      </c>
    </row>
    <row r="8" spans="1:2" ht="14.65" customHeight="1">
      <c r="A8" s="50" t="s">
        <v>524</v>
      </c>
      <c r="B8" s="150"/>
    </row>
    <row r="9" spans="1:2" ht="14.65" customHeight="1">
      <c r="A9" s="50" t="s">
        <v>774</v>
      </c>
      <c r="B9" s="150"/>
    </row>
    <row r="10" spans="1:2" ht="14.65" customHeight="1">
      <c r="A10" s="50" t="s">
        <v>524</v>
      </c>
      <c r="B10" s="150"/>
    </row>
    <row r="11" spans="1:2">
      <c r="A11" s="50" t="s">
        <v>26</v>
      </c>
      <c r="B11" s="136">
        <v>5098189</v>
      </c>
    </row>
    <row r="12" spans="1:2">
      <c r="A12" s="50" t="s">
        <v>775</v>
      </c>
      <c r="B12" s="136">
        <v>5098189</v>
      </c>
    </row>
    <row r="13" spans="1:2">
      <c r="A13" s="50" t="s">
        <v>182</v>
      </c>
      <c r="B13" s="143"/>
    </row>
    <row r="14" spans="1:2">
      <c r="A14" s="50" t="s">
        <v>183</v>
      </c>
      <c r="B14" s="136">
        <v>738329</v>
      </c>
    </row>
    <row r="15" spans="1:2">
      <c r="A15" s="50" t="s">
        <v>184</v>
      </c>
      <c r="B15" s="136">
        <v>459860</v>
      </c>
    </row>
    <row r="16" spans="1:2">
      <c r="A16" s="50" t="s">
        <v>185</v>
      </c>
      <c r="B16" s="143"/>
    </row>
    <row r="17" spans="1:2">
      <c r="A17" s="50" t="s">
        <v>186</v>
      </c>
      <c r="B17" s="136">
        <v>3900000</v>
      </c>
    </row>
    <row r="18" spans="1:2">
      <c r="A18" s="50" t="s">
        <v>776</v>
      </c>
      <c r="B18" s="143"/>
    </row>
    <row r="19" spans="1:2">
      <c r="A19" s="50" t="s">
        <v>182</v>
      </c>
      <c r="B19" s="143"/>
    </row>
    <row r="20" spans="1:2">
      <c r="A20" s="50" t="s">
        <v>657</v>
      </c>
      <c r="B20" s="143"/>
    </row>
    <row r="21" spans="1:2">
      <c r="A21" s="50" t="s">
        <v>658</v>
      </c>
      <c r="B21" s="143"/>
    </row>
    <row r="22" spans="1:2">
      <c r="A22" s="50" t="s">
        <v>549</v>
      </c>
      <c r="B22" s="143"/>
    </row>
    <row r="23" spans="1:2">
      <c r="A23" s="50" t="s">
        <v>659</v>
      </c>
      <c r="B23" s="143"/>
    </row>
    <row r="24" spans="1:2">
      <c r="A24" s="50" t="s">
        <v>550</v>
      </c>
      <c r="B24" s="143"/>
    </row>
    <row r="25" spans="1:2">
      <c r="A25" s="50" t="s">
        <v>28</v>
      </c>
      <c r="B25" s="136">
        <v>65252</v>
      </c>
    </row>
    <row r="26" spans="1:2">
      <c r="A26" s="50" t="s">
        <v>551</v>
      </c>
      <c r="B26" s="136">
        <v>65252</v>
      </c>
    </row>
    <row r="27" spans="1:2">
      <c r="A27" s="50" t="s">
        <v>524</v>
      </c>
      <c r="B27" s="143"/>
    </row>
    <row r="28" spans="1:2">
      <c r="A28" s="50" t="s">
        <v>552</v>
      </c>
      <c r="B28" s="136">
        <v>65252</v>
      </c>
    </row>
    <row r="29" spans="1:2">
      <c r="A29" s="50" t="s">
        <v>660</v>
      </c>
      <c r="B29" s="143"/>
    </row>
    <row r="30" spans="1:2">
      <c r="A30" s="50" t="s">
        <v>777</v>
      </c>
      <c r="B30" s="143"/>
    </row>
    <row r="31" spans="1:2">
      <c r="A31" s="50" t="s">
        <v>42</v>
      </c>
      <c r="B31" s="136">
        <v>5630743.8499999996</v>
      </c>
    </row>
    <row r="32" spans="1:2">
      <c r="A32" s="50" t="s">
        <v>779</v>
      </c>
      <c r="B32" s="143"/>
    </row>
    <row r="33" spans="1:2">
      <c r="A33" s="50" t="s">
        <v>780</v>
      </c>
      <c r="B33" s="143"/>
    </row>
    <row r="34" spans="1:2">
      <c r="A34" s="50" t="s">
        <v>553</v>
      </c>
      <c r="B34" s="143"/>
    </row>
    <row r="35" spans="1:2">
      <c r="A35" s="50" t="s">
        <v>661</v>
      </c>
      <c r="B35" s="143"/>
    </row>
    <row r="36" spans="1:2">
      <c r="A36" s="50" t="s">
        <v>662</v>
      </c>
      <c r="B36" s="136">
        <v>5630743.8499999996</v>
      </c>
    </row>
    <row r="37" spans="1:2">
      <c r="A37" s="50" t="s">
        <v>187</v>
      </c>
      <c r="B37" s="136">
        <v>5606243.8499999996</v>
      </c>
    </row>
    <row r="38" spans="1:2">
      <c r="A38" s="50" t="s">
        <v>188</v>
      </c>
      <c r="B38" s="143"/>
    </row>
    <row r="39" spans="1:2">
      <c r="A39" s="50" t="s">
        <v>189</v>
      </c>
      <c r="B39" s="143"/>
    </row>
    <row r="40" spans="1:2">
      <c r="A40" s="50" t="s">
        <v>190</v>
      </c>
      <c r="B40" s="136">
        <v>18500</v>
      </c>
    </row>
    <row r="41" spans="1:2">
      <c r="A41" s="50" t="s">
        <v>191</v>
      </c>
      <c r="B41" s="154">
        <v>6000</v>
      </c>
    </row>
    <row r="42" spans="1:2">
      <c r="A42" s="50" t="s">
        <v>44</v>
      </c>
      <c r="B42" s="50"/>
    </row>
    <row r="43" spans="1:2">
      <c r="A43" s="50" t="s">
        <v>554</v>
      </c>
      <c r="B43" s="50"/>
    </row>
    <row r="44" spans="1:2">
      <c r="A44" s="50" t="s">
        <v>555</v>
      </c>
      <c r="B44" s="50"/>
    </row>
    <row r="45" spans="1:2">
      <c r="A45" s="50" t="s">
        <v>663</v>
      </c>
      <c r="B45" s="50"/>
    </row>
    <row r="46" spans="1:2">
      <c r="A46" s="50" t="s">
        <v>781</v>
      </c>
      <c r="B46" s="50"/>
    </row>
    <row r="47" spans="1:2">
      <c r="A47" s="50" t="s">
        <v>65</v>
      </c>
      <c r="B47" s="50"/>
    </row>
    <row r="48" spans="1:2">
      <c r="A48" s="50" t="s">
        <v>556</v>
      </c>
      <c r="B48" s="50"/>
    </row>
    <row r="49" spans="1:2">
      <c r="A49" s="50" t="s">
        <v>557</v>
      </c>
      <c r="B49" s="50"/>
    </row>
    <row r="50" spans="1:2">
      <c r="A50" s="50" t="s">
        <v>721</v>
      </c>
      <c r="B50" s="50"/>
    </row>
    <row r="51" spans="1:2">
      <c r="A51" s="50" t="s">
        <v>683</v>
      </c>
      <c r="B51" s="50"/>
    </row>
    <row r="52" spans="1:2">
      <c r="A52" s="50" t="s">
        <v>782</v>
      </c>
      <c r="B52" s="50"/>
    </row>
    <row r="53" spans="1:2">
      <c r="A53" s="50" t="s">
        <v>783</v>
      </c>
      <c r="B53" s="50"/>
    </row>
    <row r="54" spans="1:2">
      <c r="A54" s="50" t="s">
        <v>784</v>
      </c>
      <c r="B54" s="50"/>
    </row>
    <row r="55" spans="1:2">
      <c r="A55" s="50" t="s">
        <v>785</v>
      </c>
      <c r="B55" s="50"/>
    </row>
    <row r="56" spans="1:2">
      <c r="A56" s="50" t="s">
        <v>786</v>
      </c>
      <c r="B56" s="50"/>
    </row>
    <row r="57" spans="1:2">
      <c r="A57" s="50" t="s">
        <v>788</v>
      </c>
      <c r="B57" s="50"/>
    </row>
    <row r="58" spans="1:2">
      <c r="A58" s="50" t="s">
        <v>789</v>
      </c>
      <c r="B58" s="50"/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zoomScaleNormal="100" workbookViewId="0">
      <selection activeCell="G27" sqref="G27"/>
    </sheetView>
  </sheetViews>
  <sheetFormatPr defaultColWidth="10" defaultRowHeight="13.5"/>
  <cols>
    <col min="1" max="1" width="20.25" style="56" customWidth="1"/>
    <col min="2" max="6" width="11.5" style="56" customWidth="1"/>
    <col min="7" max="7" width="15.75" style="56" customWidth="1"/>
    <col min="8" max="9" width="9.75" style="56" customWidth="1"/>
    <col min="10" max="16384" width="10" style="56"/>
  </cols>
  <sheetData>
    <row r="1" spans="1:7" ht="28.7" customHeight="1">
      <c r="A1" s="178" t="s">
        <v>913</v>
      </c>
      <c r="B1" s="178"/>
      <c r="C1" s="178"/>
      <c r="D1" s="178"/>
      <c r="E1" s="178"/>
      <c r="F1" s="178"/>
      <c r="G1" s="178"/>
    </row>
    <row r="2" spans="1:7" ht="25.5" customHeight="1">
      <c r="A2" s="67"/>
      <c r="B2" s="67"/>
      <c r="G2" s="58" t="s">
        <v>901</v>
      </c>
    </row>
    <row r="3" spans="1:7" ht="33.75" customHeight="1">
      <c r="A3" s="179" t="s">
        <v>561</v>
      </c>
      <c r="B3" s="179" t="s">
        <v>865</v>
      </c>
      <c r="C3" s="179"/>
      <c r="D3" s="179"/>
      <c r="E3" s="179" t="s">
        <v>866</v>
      </c>
      <c r="F3" s="179"/>
      <c r="G3" s="179"/>
    </row>
    <row r="4" spans="1:7" ht="33.75" customHeight="1">
      <c r="A4" s="179"/>
      <c r="B4" s="66" t="s">
        <v>867</v>
      </c>
      <c r="C4" s="66" t="s">
        <v>562</v>
      </c>
      <c r="D4" s="66" t="s">
        <v>563</v>
      </c>
      <c r="E4" s="66" t="s">
        <v>867</v>
      </c>
      <c r="F4" s="66" t="s">
        <v>562</v>
      </c>
      <c r="G4" s="66" t="s">
        <v>563</v>
      </c>
    </row>
    <row r="5" spans="1:7" ht="38.25" customHeight="1">
      <c r="A5" s="66" t="s">
        <v>868</v>
      </c>
      <c r="B5" s="57"/>
      <c r="C5" s="57"/>
      <c r="D5" s="57"/>
      <c r="E5" s="57"/>
      <c r="F5" s="57"/>
      <c r="G5" s="57"/>
    </row>
    <row r="6" spans="1:7">
      <c r="A6" s="56" t="s">
        <v>916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2021-08-25T03:37:27Z</cp:lastPrinted>
  <dcterms:created xsi:type="dcterms:W3CDTF">2017-07-04T02:20:36Z</dcterms:created>
  <dcterms:modified xsi:type="dcterms:W3CDTF">2025-03-19T02:57:37Z</dcterms:modified>
</cp:coreProperties>
</file>