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75" yWindow="465" windowWidth="13290" windowHeight="10125" tabRatio="895"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nm._FilterDatabase" localSheetId="6" hidden="1">'表六'!$A$3:$HM$6</definedName>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<sst xmlns="http://schemas.openxmlformats.org/spreadsheetml/2006/main" count="998" uniqueCount="763">
  <si>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</si>
  <si>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</si>
  <si>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</si>
  <si>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</si>
  <si>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</si>
  <si>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</si>
  <si>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</si>
  <si>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</si>
  <si>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</si>
  <si>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</si>
  <si>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</si>
  <si>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</si>
  <si>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</si>
  <si>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</si>
  <si>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</si>
  <si>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</si>
  <si>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</si>
  <si>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</si>
  <si>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</si>
  <si>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</si>
  <si>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</si>
  <si>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</si>
  <si>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</si>
  <si>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</si>
  <si>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</si>
  <si>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</si>
  <si>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</si>
  <si>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</si>
  <si>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</si>
  <si>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其他卫生健康支出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</si>
  <si>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</si>
  <si>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</si>
  <si>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</si>
  <si>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</si>
  <si>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</si>
  <si>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</si>
  <si>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</si>
  <si>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</si>
  <si>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</si>
  <si>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</si>
  <si>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</si>
  <si>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</si>
  <si>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</si>
  <si>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</si>
  <si>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</si>
  <si>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</si>
  <si>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</si>
  <si>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</si>
  <si>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</si>
  <si>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</si>
  <si>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</si>
  <si>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</si>
  <si>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</si>
  <si>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</si>
  <si>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</si>
  <si>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</si>
  <si>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</si>
  <si>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</si>
  <si>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</si>
  <si>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</si>
  <si>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</si>
  <si>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</si>
  <si>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</si>
  <si>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</si>
  <si>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</si>
  <si>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</si>
  <si>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</si>
  <si>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</si>
  <si>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</si>
  <si>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</si>
  <si>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</si>
  <si>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</si>
  <si>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</si>
  <si>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</si>
  <si>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</si>
  <si>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</si>
  <si>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</si>
  <si>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</si>
  <si>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</si>
  <si>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</si>
  <si>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</si>
  <si>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</si>
  <si>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</si>
  <si>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</si>
  <si>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</si>
  <si>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项目名称</t>
  </si>
  <si>
    <t>功能科目编码</t>
  </si>
  <si>
    <t>功能科目名称</t>
  </si>
  <si>
    <t>金额</t>
  </si>
  <si>
    <t>备注</t>
  </si>
  <si>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</si>
  <si>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</si>
  <si>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</si>
  <si>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</si>
  <si>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</si>
  <si>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</si>
  <si>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</si>
  <si>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</si>
  <si>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</si>
  <si>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</si>
  <si>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</si>
  <si>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</si>
  <si>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</si>
  <si>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</si>
  <si>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</si>
  <si>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</si>
  <si>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</si>
  <si>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</si>
  <si>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</si>
  <si>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</si>
  <si>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</si>
  <si>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</si>
  <si>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</si>
  <si>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</si>
  <si>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</si>
  <si>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</si>
  <si>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</si>
  <si>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</si>
  <si>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</si>
  <si>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</si>
  <si>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</si>
  <si>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</si>
  <si>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</si>
  <si>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</si>
  <si>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</si>
  <si>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</si>
  <si>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</si>
  <si>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</si>
  <si>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</si>
  <si>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</si>
  <si>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</si>
  <si>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</si>
  <si>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</si>
  <si>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</si>
  <si>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</si>
  <si>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</si>
  <si>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</si>
  <si>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</si>
  <si>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</si>
  <si>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</si>
  <si>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</si>
  <si>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</si>
  <si>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</si>
  <si>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</si>
  <si>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</si>
  <si>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</si>
  <si>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</si>
  <si>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</si>
  <si>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</si>
  <si>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</si>
  <si>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</si>
  <si>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</si>
  <si>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</si>
  <si>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</si>
  <si>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</si>
  <si>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</si>
  <si>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</si>
  <si>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</si>
  <si>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交通运输</t>
  </si>
  <si>
    <t xml:space="preserve">      住房保障</t>
  </si>
  <si>
    <t xml:space="preserve">      其他收入</t>
  </si>
  <si>
    <t xml:space="preserve">  上年结余收入</t>
  </si>
  <si>
    <t xml:space="preserve">  调入资金</t>
  </si>
  <si>
    <t xml:space="preserve">  调出资金</t>
  </si>
  <si>
    <t xml:space="preserve">  援助其他地区支出</t>
  </si>
  <si>
    <t>一、一般公共服务</t>
  </si>
  <si>
    <t xml:space="preserve">    其他国防支出</t>
  </si>
  <si>
    <t xml:space="preserve">        年初预留</t>
  </si>
  <si>
    <t xml:space="preserve">        其他支出</t>
  </si>
  <si>
    <t>一、农网还贷资金收入</t>
  </si>
  <si>
    <t xml:space="preserve">  社会保障和就业支出</t>
  </si>
  <si>
    <t xml:space="preserve">    国有土地使用权出让收入及对应专项债务收入安排的支出</t>
  </si>
  <si>
    <t xml:space="preserve">      城市建设支出</t>
  </si>
  <si>
    <t xml:space="preserve">      用于社会福利的彩票公益金支出</t>
  </si>
  <si>
    <t xml:space="preserve">      用于体育事业的彩票公益金支出</t>
  </si>
  <si>
    <t xml:space="preserve">      用于残疾人事业的彩票公益金支出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</si>
  <si>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</si>
  <si>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</si>
  <si>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</si>
  <si>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</si>
  <si>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</si>
  <si>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</si>
  <si>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</si>
  <si>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</si>
  <si>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</si>
  <si>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</si>
  <si>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</si>
  <si>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</si>
  <si>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</si>
  <si>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</si>
  <si>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</si>
  <si>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</si>
  <si>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</si>
  <si>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</si>
  <si>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</si>
  <si>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</si>
  <si>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</si>
  <si>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</si>
  <si>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</si>
  <si>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</si>
  <si>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</si>
  <si>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</si>
  <si>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</si>
  <si>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</si>
  <si>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</si>
  <si>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</si>
  <si>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</si>
  <si>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</si>
  <si>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</si>
  <si>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</si>
  <si>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</si>
  <si>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</si>
  <si>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</si>
  <si>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</si>
  <si>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</si>
  <si>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</si>
  <si>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</si>
  <si>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</si>
  <si>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</si>
  <si>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</si>
  <si>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</si>
  <si>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</si>
  <si>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</si>
  <si>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</si>
  <si>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</si>
  <si>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</si>
  <si>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</si>
  <si>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</si>
  <si>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</si>
  <si>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</si>
  <si>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</si>
  <si>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</si>
  <si>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</si>
  <si>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</si>
  <si>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</si>
  <si>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</si>
  <si>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</si>
  <si>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</si>
  <si>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</si>
  <si>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</si>
  <si>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</si>
  <si>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</si>
  <si>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</si>
  <si>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</si>
  <si>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</si>
  <si>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</si>
  <si>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</si>
  <si>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</si>
  <si>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</si>
  <si>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</si>
  <si>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</si>
  <si>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</si>
  <si>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</si>
  <si>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</si>
  <si>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</si>
  <si>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</si>
  <si>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</si>
  <si>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</si>
  <si>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</si>
  <si>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</si>
  <si>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</si>
  <si>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</si>
  <si>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</si>
  <si>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</si>
  <si>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</si>
  <si>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</si>
  <si>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</si>
  <si>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</si>
  <si>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</si>
  <si>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</si>
  <si>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其他公共安全支出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</si>
  <si>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</si>
  <si>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</si>
  <si>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</si>
  <si>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</si>
  <si>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</si>
  <si>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</si>
  <si>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</si>
  <si>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</si>
  <si>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</si>
  <si>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</si>
  <si>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</si>
  <si>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</si>
  <si>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</si>
  <si>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</si>
  <si>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</si>
  <si>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</si>
  <si>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</si>
  <si>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</si>
  <si>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</si>
  <si>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</si>
  <si>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</si>
  <si>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</si>
  <si>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</si>
  <si>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</si>
  <si>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收入合计</t>
  </si>
  <si>
    <t>四、城乡社区支出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</si>
  <si>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</si>
  <si>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</si>
  <si>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</si>
  <si>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</si>
  <si>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</si>
  <si>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</si>
  <si>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</si>
  <si>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二、上年结转</t>
  </si>
  <si>
    <t>一、上级补助收入</t>
  </si>
  <si>
    <t>合计</t>
  </si>
  <si>
    <t>基本支出</t>
  </si>
  <si>
    <t>项目支出</t>
  </si>
  <si>
    <t>项目</t>
  </si>
  <si>
    <t>单位</t>
  </si>
  <si>
    <t>项目名称</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</si>
  <si>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</si>
  <si>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</si>
  <si>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</si>
  <si>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</si>
  <si>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</si>
  <si>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</si>
  <si>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</si>
  <si>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</si>
  <si>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</si>
  <si>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</si>
  <si>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</si>
  <si>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</si>
  <si>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</si>
  <si>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</si>
  <si>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</si>
  <si>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</si>
  <si>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</si>
  <si>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</si>
  <si>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</si>
  <si>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</si>
  <si>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</si>
  <si>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</si>
  <si>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</si>
  <si>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</si>
  <si>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</si>
  <si>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</si>
  <si>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</si>
  <si>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</si>
  <si>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</si>
  <si>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</si>
  <si>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</si>
  <si>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</si>
  <si>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</si>
  <si>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</si>
  <si>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</si>
  <si>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</si>
  <si>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</si>
  <si>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</si>
  <si>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</si>
  <si>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</si>
  <si>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</si>
  <si>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</si>
  <si>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</si>
  <si>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</si>
  <si>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</si>
  <si>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</si>
  <si>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</si>
  <si>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</si>
  <si>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</si>
  <si>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</si>
  <si>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</si>
  <si>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</si>
  <si>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</si>
  <si>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</si>
  <si>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</si>
  <si>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</si>
  <si>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</si>
  <si>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</si>
  <si>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</si>
  <si>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</si>
  <si>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</si>
  <si>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</si>
  <si>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</si>
  <si>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</si>
  <si>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</si>
  <si>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</si>
  <si>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</si>
  <si>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</si>
  <si>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</si>
  <si>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</si>
  <si>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</si>
  <si>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</si>
  <si>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</si>
  <si>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</si>
  <si>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</si>
  <si>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</si>
  <si>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</si>
  <si>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</si>
  <si>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</si>
  <si>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</si>
  <si>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单位：元(保留两位小数）</t>
  </si>
  <si>
    <t>说明：本表无数据。</t>
  </si>
  <si>
    <t>说明：此表无数据</t>
  </si>
  <si>
    <t>单位名称</t>
  </si>
  <si>
    <t>说明：本表无数据。</t>
  </si>
  <si>
    <t>此表无数据</t>
  </si>
  <si>
    <t>7．重庆市渝北区镇街2019年一般债务限额和余额情况表</t>
  </si>
  <si>
    <t>12．重庆市渝北区镇街2019年专项债务限额和余额情况表</t>
  </si>
  <si>
    <t>重庆市渝北区XX镇XX镇街2020年国有资本经营预算收支表</t>
  </si>
  <si>
    <t>1．重庆市渝北区镇街2021年一般公共预算收入表</t>
  </si>
  <si>
    <t>2．重庆市渝北区镇街2021年一般公共预算支出表</t>
  </si>
  <si>
    <t>3．重庆市渝北区镇街本级2021年一般公共预算支出表</t>
  </si>
  <si>
    <t>4．重庆市渝北区镇街本级2021年一般公共预算基本支出表</t>
  </si>
  <si>
    <t>5．重庆市渝北区镇街2021年一般公共预算一般性转移支付预算表</t>
  </si>
  <si>
    <t>6．重庆市渝北区镇街2021年一般公共预算专项转移支付预算表</t>
  </si>
  <si>
    <t>8．重庆市渝北区镇街2021年“三公”经费预算表</t>
  </si>
  <si>
    <t>9．重庆市渝北区镇街2021年政府性基金预算收入表</t>
  </si>
  <si>
    <t>10．重庆市渝北区镇街2021年政府性基金预算支出表</t>
  </si>
  <si>
    <t>11．重庆市渝北区镇街2021年政府性基金预算专项转移支付预算表</t>
  </si>
  <si>
    <t>13．重庆市渝北区镇街2021年国有资本经营预算收入表</t>
  </si>
  <si>
    <t>14．重庆市渝北区镇街2021年国有资本经营预算支出表</t>
  </si>
  <si>
    <t>15．重庆市渝北区镇街2021年国有资本经营预算专项转移支付预算表</t>
  </si>
  <si>
    <t>16．重庆市渝北区镇街2021年社会保险基金预算收入表</t>
  </si>
  <si>
    <t>17．重庆市渝北区镇街2021年社会保险基金预算支出表</t>
  </si>
  <si>
    <t>18．重庆市渝北区镇街2021年扶贫项目公开表</t>
  </si>
  <si>
    <r>
      <t>重庆市渝北区龙塔街道2021</t>
    </r>
    <r>
      <rPr>
        <b/>
        <sz val="18"/>
        <color indexed="8"/>
        <rFont val="方正小标宋_GBK"/>
        <family val="4"/>
      </rPr>
      <t>年一般公共预算收入表</t>
    </r>
  </si>
  <si>
    <t xml:space="preserve">  人大事务</t>
  </si>
  <si>
    <t xml:space="preserve">    行政运行</t>
  </si>
  <si>
    <t xml:space="preserve">    人大代表履职能力提升</t>
  </si>
  <si>
    <t xml:space="preserve">    代表工作</t>
  </si>
  <si>
    <t xml:space="preserve">    其他人大事务支出</t>
  </si>
  <si>
    <t xml:space="preserve">  政协事务</t>
  </si>
  <si>
    <t xml:space="preserve">    参政议政</t>
  </si>
  <si>
    <t xml:space="preserve">  政府办公厅（室）及相关机构事务</t>
  </si>
  <si>
    <t xml:space="preserve">    一般行政管理事务</t>
  </si>
  <si>
    <t xml:space="preserve">    其他政府办公厅（室）及相关机构事务支出</t>
  </si>
  <si>
    <t xml:space="preserve">  统计信息事务</t>
  </si>
  <si>
    <t xml:space="preserve">    专项普查活动</t>
  </si>
  <si>
    <t xml:space="preserve">  财政事务</t>
  </si>
  <si>
    <t xml:space="preserve">  纪检监察事务</t>
  </si>
  <si>
    <t xml:space="preserve">    其他纪检监察事务支出</t>
  </si>
  <si>
    <t xml:space="preserve">  商贸事务</t>
  </si>
  <si>
    <t xml:space="preserve">    招商引资</t>
  </si>
  <si>
    <t xml:space="preserve">    其他商贸事务支出</t>
  </si>
  <si>
    <t xml:space="preserve">  民主党派及工商联事务</t>
  </si>
  <si>
    <t xml:space="preserve">    其他民主党派及工商联事务支出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</si>
  <si>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</si>
  <si>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</si>
  <si>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</si>
  <si>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</si>
  <si>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</si>
  <si>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</si>
  <si>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其他共产党事务支出</t>
  </si>
  <si>
    <t xml:space="preserve">  国防动员</t>
  </si>
  <si>
    <t xml:space="preserve">    其他国防动员支出</t>
  </si>
  <si>
    <t xml:space="preserve">  其他国防支出</t>
  </si>
  <si>
    <t xml:space="preserve">  司法</t>
  </si>
  <si>
    <t xml:space="preserve">    基层司法业务</t>
  </si>
  <si>
    <t xml:space="preserve">    社区矫正</t>
  </si>
  <si>
    <t xml:space="preserve">  其他公共安全支出</t>
  </si>
  <si>
    <t xml:space="preserve">  文化和旅游</t>
  </si>
  <si>
    <t xml:space="preserve">    群众文化</t>
  </si>
  <si>
    <t xml:space="preserve">    其他文化和旅游支出</t>
  </si>
  <si>
    <t xml:space="preserve">  人力资源和社会保障管理事务</t>
  </si>
  <si>
    <t xml:space="preserve">    综合业务管理</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</si>
  <si>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</si>
  <si>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</si>
  <si>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</si>
  <si>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</si>
  <si>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</si>
  <si>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</si>
  <si>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</si>
  <si>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</si>
  <si>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</si>
  <si>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在乡复员、退伍军人生活补助</t>
  </si>
  <si>
    <t xml:space="preserve">    其他优抚支出</t>
  </si>
  <si>
    <t xml:space="preserve">  退役安置</t>
  </si>
  <si>
    <t xml:space="preserve">    其他退役安置支出</t>
  </si>
  <si>
    <t xml:space="preserve">  社会福利</t>
  </si>
  <si>
    <t xml:space="preserve">    儿童福利</t>
  </si>
  <si>
    <t xml:space="preserve">    老年福利</t>
  </si>
  <si>
    <t xml:space="preserve">    殡葬</t>
  </si>
  <si>
    <t xml:space="preserve">    其他社会福利支出</t>
  </si>
  <si>
    <t xml:space="preserve">  残疾人事业</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</si>
  <si>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</si>
  <si>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</si>
  <si>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</si>
  <si>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</si>
  <si>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</si>
  <si>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</si>
  <si>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退役军人管理事务</t>
  </si>
  <si>
    <t xml:space="preserve">    事业运行</t>
  </si>
  <si>
    <t xml:space="preserve">  卫生健康管理事务</t>
  </si>
  <si>
    <t xml:space="preserve">    其他卫生健康管理事务支出</t>
  </si>
  <si>
    <t xml:space="preserve">  公共卫生</t>
  </si>
  <si>
    <t xml:space="preserve">    重大公共卫生服务</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</si>
  <si>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</si>
  <si>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</si>
  <si>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</si>
  <si>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</si>
  <si>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</si>
  <si>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</si>
  <si>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优抚对象医疗</t>
  </si>
  <si>
    <t xml:space="preserve">    优抚对象医疗补助</t>
  </si>
  <si>
    <t xml:space="preserve">  其他卫生健康支出</t>
  </si>
  <si>
    <t xml:space="preserve">  环境保护管理事务</t>
  </si>
  <si>
    <t xml:space="preserve">    其他环境保护管理事务支出</t>
  </si>
  <si>
    <t xml:space="preserve">  污染防治</t>
  </si>
  <si>
    <t xml:space="preserve">    大气</t>
  </si>
  <si>
    <t xml:space="preserve">  城乡社区管理事务</t>
  </si>
  <si>
    <t xml:space="preserve">    城管执法</t>
  </si>
  <si>
    <t xml:space="preserve">    其他城乡社区管理事务支出</t>
  </si>
  <si>
    <t xml:space="preserve">  城乡社区环境卫生</t>
  </si>
  <si>
    <t xml:space="preserve">    城乡社区环境卫生</t>
  </si>
  <si>
    <t xml:space="preserve">  其他城乡社区支出</t>
  </si>
  <si>
    <t xml:space="preserve">    其他城乡社区支出</t>
  </si>
  <si>
    <t xml:space="preserve">  农业农村</t>
  </si>
  <si>
    <t xml:space="preserve">  林业和草原</t>
  </si>
  <si>
    <t xml:space="preserve">    林业草原防灾减灾</t>
  </si>
  <si>
    <t xml:space="preserve">  水利</t>
  </si>
  <si>
    <t xml:space="preserve">    水资源节约管理与保护</t>
  </si>
  <si>
    <t xml:space="preserve">  商业流通事务</t>
  </si>
  <si>
    <t xml:space="preserve">    其他商业流通事务支出</t>
  </si>
  <si>
    <t xml:space="preserve">  保障性安居工程支出</t>
  </si>
  <si>
    <t xml:space="preserve">    保障性住房租金补贴</t>
  </si>
  <si>
    <t xml:space="preserve">  住房改革支出</t>
  </si>
  <si>
    <t xml:space="preserve">  应急管理事务</t>
  </si>
  <si>
    <t xml:space="preserve">    安全监管</t>
  </si>
  <si>
    <t xml:space="preserve">  消防事务</t>
  </si>
  <si>
    <t xml:space="preserve">    其他消防事务支出</t>
  </si>
  <si>
    <t>三、国防支出</t>
  </si>
  <si>
    <t>四、公共安全支出</t>
  </si>
  <si>
    <t>七、文化旅游体育与传媒支出</t>
  </si>
  <si>
    <t>八、社会保障和就业支出</t>
  </si>
  <si>
    <t>九、卫生健康支出</t>
  </si>
  <si>
    <t>十、节能环保支出</t>
  </si>
  <si>
    <t>十一、城乡社区支出</t>
  </si>
  <si>
    <t>十二、农林水支出</t>
  </si>
  <si>
    <t>十五、商业服务业等支出</t>
  </si>
  <si>
    <t>十九、住房保障支出</t>
  </si>
  <si>
    <t>二十一、灾害防治及应急管理支出</t>
  </si>
  <si>
    <t>重庆市渝北区龙塔街道2021年一般公共预算支出表</t>
  </si>
  <si>
    <t>重庆市渝北区龙塔街道本级2021年一般公共预算支出表</t>
  </si>
  <si>
    <r>
      <t>重庆市渝北区龙塔街道本级2021</t>
    </r>
    <r>
      <rPr>
        <b/>
        <sz val="18"/>
        <color indexed="8"/>
        <rFont val="方正小标宋_GBK"/>
        <family val="4"/>
      </rPr>
      <t>年一般公共预算基本支出表</t>
    </r>
  </si>
  <si>
    <r>
      <t>重庆市渝北区龙塔街道2021</t>
    </r>
    <r>
      <rPr>
        <b/>
        <sz val="16"/>
        <color indexed="8"/>
        <rFont val="方正小标宋_GBK"/>
        <family val="4"/>
      </rPr>
      <t>年一般公共预算一般性转移支付预算表</t>
    </r>
  </si>
  <si>
    <r>
      <t>重庆市渝北区龙塔街道2021</t>
    </r>
    <r>
      <rPr>
        <b/>
        <sz val="16"/>
        <color indexed="8"/>
        <rFont val="方正小标宋_GBK"/>
        <family val="4"/>
      </rPr>
      <t>年一般公共预算专项转移支付预算表</t>
    </r>
  </si>
  <si>
    <r>
      <t>重庆市渝北区龙塔街道2020</t>
    </r>
    <r>
      <rPr>
        <b/>
        <sz val="18"/>
        <rFont val="方正小标宋_GBK"/>
        <family val="4"/>
      </rPr>
      <t>年一般债务限额和余额情况表</t>
    </r>
  </si>
  <si>
    <r>
      <t>20</t>
    </r>
    <r>
      <rPr>
        <sz val="11"/>
        <rFont val="宋体"/>
        <family val="0"/>
      </rPr>
      <t>20</t>
    </r>
    <r>
      <rPr>
        <sz val="11"/>
        <rFont val="宋体"/>
        <family val="0"/>
      </rPr>
      <t>年政府债务限额</t>
    </r>
  </si>
  <si>
    <r>
      <t>20</t>
    </r>
    <r>
      <rPr>
        <sz val="11"/>
        <rFont val="宋体"/>
        <family val="0"/>
      </rPr>
      <t>20</t>
    </r>
    <r>
      <rPr>
        <sz val="11"/>
        <rFont val="宋体"/>
        <family val="0"/>
      </rPr>
      <t>年一般债务余额</t>
    </r>
  </si>
  <si>
    <r>
      <t>其中：20</t>
    </r>
    <r>
      <rPr>
        <sz val="11"/>
        <rFont val="宋体"/>
        <family val="0"/>
      </rPr>
      <t>21</t>
    </r>
    <r>
      <rPr>
        <sz val="11"/>
        <rFont val="宋体"/>
        <family val="0"/>
      </rPr>
      <t>年到期债务金额</t>
    </r>
  </si>
  <si>
    <r>
      <t>重庆市渝北区龙塔街道2021</t>
    </r>
    <r>
      <rPr>
        <b/>
        <sz val="18"/>
        <rFont val="方正小标宋_GBK"/>
        <family val="4"/>
      </rPr>
      <t>年“三公”经费预算表</t>
    </r>
  </si>
  <si>
    <r>
      <t>20</t>
    </r>
    <r>
      <rPr>
        <sz val="11"/>
        <rFont val="宋体"/>
        <family val="0"/>
      </rPr>
      <t>21</t>
    </r>
    <r>
      <rPr>
        <sz val="11"/>
        <rFont val="宋体"/>
        <family val="0"/>
      </rPr>
      <t>年</t>
    </r>
    <r>
      <rPr>
        <sz val="11"/>
        <rFont val="宋体"/>
        <family val="0"/>
      </rPr>
      <t>预算数</t>
    </r>
  </si>
  <si>
    <r>
      <t>2</t>
    </r>
    <r>
      <rPr>
        <sz val="11"/>
        <rFont val="宋体"/>
        <family val="0"/>
      </rPr>
      <t>020</t>
    </r>
    <r>
      <rPr>
        <sz val="11"/>
        <rFont val="宋体"/>
        <family val="0"/>
      </rPr>
      <t>年预算数</t>
    </r>
  </si>
  <si>
    <r>
      <t>为</t>
    </r>
    <r>
      <rPr>
        <sz val="11"/>
        <rFont val="宋体"/>
        <family val="0"/>
      </rPr>
      <t>2020</t>
    </r>
    <r>
      <rPr>
        <sz val="11"/>
        <rFont val="宋体"/>
        <family val="0"/>
      </rPr>
      <t>年预算的%</t>
    </r>
  </si>
  <si>
    <t>重庆市渝北区龙塔街道2021年政府性基金预算收入表</t>
  </si>
  <si>
    <t>重庆市渝北区龙塔街道2021年政府性基金预算支出表</t>
  </si>
  <si>
    <r>
      <t>重庆市渝北区龙塔街道2021</t>
    </r>
    <r>
      <rPr>
        <b/>
        <sz val="18"/>
        <color indexed="8"/>
        <rFont val="方正小标宋_GBK"/>
        <family val="4"/>
      </rPr>
      <t>年政府性基金预算专项转移支付预算表</t>
    </r>
  </si>
  <si>
    <r>
      <t>重庆市渝北区龙塔街道2020</t>
    </r>
    <r>
      <rPr>
        <b/>
        <sz val="18"/>
        <rFont val="方正小标宋_GBK"/>
        <family val="4"/>
      </rPr>
      <t>年专项债务限额和余额情况表</t>
    </r>
  </si>
  <si>
    <r>
      <t>2</t>
    </r>
    <r>
      <rPr>
        <sz val="11"/>
        <rFont val="宋体"/>
        <family val="0"/>
      </rPr>
      <t>020</t>
    </r>
    <r>
      <rPr>
        <sz val="11"/>
        <rFont val="宋体"/>
        <family val="0"/>
      </rPr>
      <t>年政府债务限额</t>
    </r>
  </si>
  <si>
    <r>
      <t>2</t>
    </r>
    <r>
      <rPr>
        <sz val="11"/>
        <rFont val="宋体"/>
        <family val="0"/>
      </rPr>
      <t>020</t>
    </r>
    <r>
      <rPr>
        <sz val="11"/>
        <rFont val="宋体"/>
        <family val="0"/>
      </rPr>
      <t>年专项债务余额</t>
    </r>
  </si>
  <si>
    <r>
      <t>其中：202</t>
    </r>
    <r>
      <rPr>
        <sz val="11"/>
        <rFont val="宋体"/>
        <family val="0"/>
      </rPr>
      <t>1</t>
    </r>
    <r>
      <rPr>
        <sz val="11"/>
        <rFont val="宋体"/>
        <family val="0"/>
      </rPr>
      <t>年到期债务金额</t>
    </r>
  </si>
  <si>
    <r>
      <t>重庆市渝北区龙塔街道2021</t>
    </r>
    <r>
      <rPr>
        <b/>
        <sz val="18"/>
        <rFont val="方正小标宋_GBK"/>
        <family val="4"/>
      </rPr>
      <t>年国有资本经营预算收入表</t>
    </r>
  </si>
  <si>
    <r>
      <t>重庆市渝北区龙塔街道2021</t>
    </r>
    <r>
      <rPr>
        <b/>
        <sz val="18"/>
        <color indexed="8"/>
        <rFont val="方正小标宋_GBK"/>
        <family val="4"/>
      </rPr>
      <t>年国有资本经营预算专项转移支付预算表</t>
    </r>
  </si>
  <si>
    <t>重庆市渝北区龙塔街道2021年社会保险基金预算收入表</t>
  </si>
  <si>
    <t>重庆市渝北区龙塔街道2021年社会保险基金预算支出表</t>
  </si>
  <si>
    <r>
      <t>重庆市渝北区龙塔街道202</t>
    </r>
    <r>
      <rPr>
        <b/>
        <sz val="20"/>
        <color indexed="8"/>
        <rFont val="宋体"/>
        <family val="0"/>
      </rPr>
      <t>1</t>
    </r>
    <r>
      <rPr>
        <b/>
        <sz val="20"/>
        <color indexed="8"/>
        <rFont val="宋体"/>
        <family val="0"/>
      </rPr>
      <t>年扶贫项目公开表</t>
    </r>
  </si>
  <si>
    <t>说明：此表无数据。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</si>
  <si>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</si>
  <si>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</si>
  <si>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</si>
  <si>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</si>
  <si>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</si>
  <si>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</si>
  <si>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</si>
  <si>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</si>
  <si>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</si>
  <si>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</si>
  <si>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</si>
  <si>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</si>
  <si>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</si>
  <si>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</si>
  <si>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</si>
  <si>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</si>
  <si>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</si>
  <si>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</si>
  <si>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</si>
  <si>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</si>
  <si>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</si>
  <si>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基础设施建设和经济发展</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</si>
  <si>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</si>
  <si>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</si>
  <si>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</si>
  <si>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</si>
  <si>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</si>
  <si>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</si>
  <si>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</si>
  <si>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</si>
  <si>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</si>
  <si>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</si>
  <si>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</si>
  <si>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</si>
  <si>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</si>
  <si>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</si>
  <si>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</si>
  <si>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</si>
  <si>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</si>
  <si>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</si>
  <si>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</si>
  <si>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</si>
  <si>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</si>
  <si>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</si>
  <si>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</si>
  <si>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</si>
  <si>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</si>
  <si>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</si>
  <si>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</si>
  <si>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</si>
  <si>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</si>
  <si>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</si>
  <si>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</si>
  <si>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</si>
  <si>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</si>
  <si>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</si>
  <si>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</si>
  <si>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</si>
  <si>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</si>
  <si>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</si>
  <si>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</si>
  <si>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</si>
  <si>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</si>
  <si>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</si>
  <si>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</si>
  <si>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</si>
  <si>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</si>
  <si>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</si>
  <si>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</si>
  <si>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</si>
  <si>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</si>
  <si>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</si>
  <si>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</si>
  <si>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</si>
  <si>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</si>
  <si>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</si>
  <si>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</si>
  <si>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</si>
  <si>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</si>
  <si>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</si>
  <si>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</si>
  <si>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</si>
  <si>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</si>
  <si>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</si>
  <si>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</si>
  <si>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</si>
  <si>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</si>
  <si>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</si>
  <si>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</si>
  <si>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</si>
  <si>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</si>
  <si>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</si>
  <si>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</si>
  <si>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</si>
  <si>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</si>
  <si>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</si>
  <si>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</si>
  <si>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</si>
  <si>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</si>
  <si>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</si>
  <si>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</si>
  <si>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</si>
  <si>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</si>
  <si>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</si>
  <si>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</si>
  <si>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</si>
  <si>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</si>
  <si>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</si>
  <si>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</si>
  <si>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</si>
  <si>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</si>
  <si>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</si>
  <si>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</si>
  <si>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</si>
  <si>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</si>
  <si>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</si>
  <si>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</si>
  <si>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</si>
  <si>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</si>
  <si>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</si>
  <si>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</si>
  <si>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</si>
  <si>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</si>
  <si>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</si>
  <si>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</si>
  <si>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</si>
  <si>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</si>
  <si>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</si>
  <si>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</si>
  <si>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</si>
  <si>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</si>
  <si>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</si>
  <si>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</si>
  <si>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</si>
  <si>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</si>
  <si>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</si>
  <si>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</si>
  <si>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</si>
  <si>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</si>
  <si>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</si>
  <si>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</si>
  <si>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</si>
  <si>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</si>
  <si>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</si>
  <si>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</si>
  <si>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</si>
  <si>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</si>
  <si>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</si>
  <si>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</si>
  <si>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</si>
  <si>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</si>
  <si>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</si>
  <si>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</si>
  <si>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</si>
  <si>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</si>
  <si>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</si>
  <si>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</si>
  <si>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</si>
  <si>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</si>
  <si>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</si>
  <si>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</si>
  <si>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</si>
  <si>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</si>
  <si>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</si>
  <si>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</si>
  <si>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</si>
  <si>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</si>
  <si>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</si>
  <si>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</si>
  <si>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</si>
  <si>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</si>
  <si>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</si>
  <si>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</si>
  <si>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</si>
  <si>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</si>
  <si>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</si>
  <si>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</si>
  <si>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</si>
  <si>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</si>
  <si>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</si>
  <si>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</si>
  <si>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</si>
  <si>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</si>
  <si>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</si>
  <si>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</si>
  <si>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</si>
  <si>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</si>
  <si>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</si>
  <si>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</si>
  <si>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</si>
  <si>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</si>
  <si>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</si>
  <si>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</si>
  <si>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</si>
  <si>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</si>
  <si>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</si>
  <si>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</si>
  <si>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</si>
  <si>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</si>
  <si>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</si>
  <si>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地方政府专项债务还本支出</t>
  </si>
  <si>
    <t xml:space="preserve"> 地方政府专项债务转贷支出</t>
  </si>
  <si>
    <t>重庆市渝北区龙塔街道2021年国有资本经营预算支出表</t>
  </si>
  <si>
    <t xml:space="preserve">      用于城乡医疗救助的彩票公益金支出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</si>
</sst>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0_);[Red]\(0.00\)"/>
  </numFmts>
  <fonts count="50">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宋体"/>
      <family val="0"/>
    </font>
    <font>
      <sz val="16"/>
      <name val="宋体"/>
      <family val="0"/>
    </font>
    <font>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medium"/>
      <right style="thin">
        <color indexed="62"/>
      </right>
      <top style="thin">
        <color indexed="62"/>
      </top>
      <bottom style="thin">
        <color indexed="62"/>
      </bottom>
    </border>
    <border>
      <left style="thin"/>
      <right style="thin"/>
      <top style="thin"/>
      <bottom style="medium"/>
    </border>
    <border>
      <left style="thin"/>
      <right style="thin"/>
      <top style="thin"/>
      <bottom style="thin"/>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0" borderId="0">
      <alignment/>
      <protection/>
    </xf>
    <xf numFmtId="0" fontId="7" fillId="0" borderId="0">
      <alignment vertical="center"/>
      <protection/>
    </xf>
    <xf numFmtId="0" fontId="28" fillId="0" borderId="0">
      <alignment/>
      <protection/>
    </xf>
    <xf numFmtId="0" fontId="0" fillId="0" borderId="0">
      <alignment/>
      <protection/>
    </xf>
    <xf numFmtId="0" fontId="49" fillId="0" borderId="0">
      <alignment vertical="center"/>
      <protection/>
    </xf>
    <xf numFmtId="0" fontId="27" fillId="0" borderId="0">
      <alignment/>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61">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91">
      <alignment/>
      <protection/>
    </xf>
    <xf numFmtId="0" fontId="0" fillId="0" borderId="0" xfId="91" applyAlignment="1">
      <alignment/>
      <protection/>
    </xf>
    <xf numFmtId="0" fontId="29" fillId="0" borderId="0" xfId="91" applyFont="1">
      <alignment/>
      <protection/>
    </xf>
    <xf numFmtId="0" fontId="30" fillId="0" borderId="0" xfId="91" applyFont="1">
      <alignment/>
      <protection/>
    </xf>
    <xf numFmtId="0" fontId="24" fillId="0" borderId="10" xfId="91" applyFont="1" applyBorder="1" applyAlignment="1">
      <alignment horizontal="center" vertical="center"/>
      <protection/>
    </xf>
    <xf numFmtId="0" fontId="24" fillId="0" borderId="11" xfId="91" applyFont="1" applyBorder="1" applyAlignment="1">
      <alignment horizontal="center" vertical="center"/>
      <protection/>
    </xf>
    <xf numFmtId="0" fontId="24" fillId="0" borderId="11" xfId="91" applyFont="1" applyBorder="1" applyAlignment="1">
      <alignment vertical="center"/>
      <protection/>
    </xf>
    <xf numFmtId="0" fontId="24" fillId="0" borderId="12" xfId="91" applyFont="1" applyBorder="1" applyAlignment="1">
      <alignment horizontal="left" vertical="center" wrapText="1"/>
      <protection/>
    </xf>
    <xf numFmtId="0" fontId="3" fillId="0" borderId="0" xfId="0" applyFont="1" applyFill="1" applyAlignment="1">
      <alignment vertical="center"/>
    </xf>
    <xf numFmtId="0" fontId="24" fillId="0" borderId="0" xfId="0" applyFont="1" applyFill="1" applyAlignment="1">
      <alignment vertical="center"/>
    </xf>
    <xf numFmtId="0" fontId="4" fillId="0" borderId="11" xfId="0" applyFont="1" applyFill="1" applyBorder="1" applyAlignment="1">
      <alignment horizontal="left" vertical="center"/>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31" fillId="0" borderId="0" xfId="91" applyFont="1" applyAlignment="1">
      <alignment vertical="center"/>
      <protection/>
    </xf>
    <xf numFmtId="0" fontId="24" fillId="0" borderId="13" xfId="0" applyFont="1" applyFill="1" applyBorder="1" applyAlignment="1">
      <alignment horizontal="right"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2" fillId="0" borderId="1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vertical="center"/>
    </xf>
    <xf numFmtId="0" fontId="25"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24" fillId="0" borderId="17" xfId="0" applyNumberFormat="1" applyFont="1" applyFill="1" applyBorder="1" applyAlignment="1" applyProtection="1">
      <alignment horizontal="left" vertical="center"/>
      <protection/>
    </xf>
    <xf numFmtId="0" fontId="15" fillId="0" borderId="13" xfId="0" applyFont="1" applyBorder="1" applyAlignment="1">
      <alignment vertical="center"/>
    </xf>
    <xf numFmtId="0" fontId="7" fillId="0" borderId="13"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3"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8" xfId="0" applyFont="1" applyFill="1" applyBorder="1" applyAlignment="1">
      <alignment vertical="center"/>
    </xf>
    <xf numFmtId="0" fontId="15" fillId="0" borderId="13"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2" fillId="0" borderId="10" xfId="0" applyFont="1" applyFill="1" applyBorder="1" applyAlignment="1">
      <alignment horizontal="center" vertical="center" wrapText="1"/>
    </xf>
    <xf numFmtId="0" fontId="4" fillId="0" borderId="17" xfId="0" applyNumberFormat="1" applyFont="1" applyFill="1" applyBorder="1" applyAlignment="1" applyProtection="1">
      <alignment horizontal="left" vertical="center"/>
      <protection/>
    </xf>
    <xf numFmtId="0" fontId="7" fillId="0" borderId="13" xfId="0" applyFont="1" applyBorder="1" applyAlignment="1">
      <alignment horizontal="right" vertical="center"/>
    </xf>
    <xf numFmtId="0" fontId="24" fillId="0" borderId="13" xfId="0" applyNumberFormat="1" applyFont="1" applyFill="1" applyBorder="1" applyAlignment="1" applyProtection="1">
      <alignment horizontal="right" vertical="center"/>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3"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right" vertical="center"/>
      <protection/>
    </xf>
    <xf numFmtId="0" fontId="28" fillId="0" borderId="0" xfId="90" applyAlignment="1">
      <alignment vertical="center"/>
      <protection/>
    </xf>
    <xf numFmtId="0" fontId="33" fillId="0" borderId="0" xfId="90" applyFont="1" applyAlignment="1">
      <alignment horizontal="center" vertical="center"/>
      <protection/>
    </xf>
    <xf numFmtId="0" fontId="34" fillId="0" borderId="0" xfId="90" applyFont="1" applyAlignment="1">
      <alignment vertical="center"/>
      <protection/>
    </xf>
    <xf numFmtId="0" fontId="28" fillId="0" borderId="0" xfId="90" applyFont="1" applyAlignment="1">
      <alignment vertical="center"/>
      <protection/>
    </xf>
    <xf numFmtId="0" fontId="24" fillId="0" borderId="0" xfId="90" applyFont="1" applyBorder="1" applyAlignment="1">
      <alignment horizontal="center" vertical="center" wrapText="1"/>
      <protection/>
    </xf>
    <xf numFmtId="0" fontId="7" fillId="0" borderId="12" xfId="89" applyFont="1" applyBorder="1" applyAlignment="1">
      <alignment horizontal="center" vertical="center"/>
      <protection/>
    </xf>
    <xf numFmtId="193" fontId="24" fillId="0" borderId="19" xfId="90" applyNumberFormat="1" applyFont="1" applyBorder="1" applyAlignment="1">
      <alignment horizontal="center" vertical="center"/>
      <protection/>
    </xf>
    <xf numFmtId="193" fontId="24" fillId="0" borderId="14" xfId="90" applyNumberFormat="1" applyFont="1" applyBorder="1" applyAlignment="1">
      <alignment horizontal="center" vertical="center"/>
      <protection/>
    </xf>
    <xf numFmtId="0" fontId="27" fillId="0" borderId="0" xfId="88" applyFill="1">
      <alignment/>
      <protection/>
    </xf>
    <xf numFmtId="0" fontId="0" fillId="0" borderId="0" xfId="0" applyFill="1" applyAlignment="1">
      <alignment/>
    </xf>
    <xf numFmtId="0" fontId="35" fillId="0" borderId="0" xfId="88" applyFont="1" applyFill="1" applyBorder="1" applyAlignment="1">
      <alignment horizontal="center"/>
      <protection/>
    </xf>
    <xf numFmtId="0" fontId="7" fillId="0" borderId="10" xfId="88" applyFont="1" applyFill="1" applyBorder="1" applyAlignment="1">
      <alignment horizontal="center" vertical="center"/>
      <protection/>
    </xf>
    <xf numFmtId="0" fontId="24" fillId="0" borderId="0" xfId="91" applyFont="1" applyBorder="1" applyAlignment="1">
      <alignment vertical="center"/>
      <protection/>
    </xf>
    <xf numFmtId="0" fontId="24" fillId="0" borderId="11" xfId="91" applyFont="1" applyBorder="1" applyAlignment="1">
      <alignment horizontal="left" vertical="center" wrapText="1" indent="1"/>
      <protection/>
    </xf>
    <xf numFmtId="0" fontId="7" fillId="0" borderId="13" xfId="0" applyFont="1" applyBorder="1" applyAlignment="1">
      <alignment horizontal="center" vertical="center"/>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24" fillId="0" borderId="13" xfId="0" applyFont="1" applyFill="1" applyBorder="1" applyAlignment="1">
      <alignment vertical="center"/>
    </xf>
    <xf numFmtId="0" fontId="4" fillId="0" borderId="11" xfId="0" applyFont="1" applyFill="1" applyBorder="1" applyAlignment="1">
      <alignment vertical="center"/>
    </xf>
    <xf numFmtId="0" fontId="0" fillId="0" borderId="13" xfId="0" applyFill="1" applyBorder="1" applyAlignment="1">
      <alignment vertical="center"/>
    </xf>
    <xf numFmtId="194" fontId="24" fillId="0" borderId="20" xfId="91" applyNumberFormat="1" applyFont="1" applyBorder="1" applyAlignment="1">
      <alignment vertical="center"/>
      <protection/>
    </xf>
    <xf numFmtId="0" fontId="15" fillId="0" borderId="13"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0" xfId="91" applyFont="1" applyAlignment="1">
      <alignment horizontal="right" vertical="center"/>
      <protection/>
    </xf>
    <xf numFmtId="43" fontId="7" fillId="0" borderId="21" xfId="119" applyFont="1" applyFill="1" applyBorder="1" applyAlignment="1">
      <alignment horizontal="right"/>
    </xf>
    <xf numFmtId="194" fontId="24" fillId="0" borderId="13" xfId="0" applyNumberFormat="1" applyFont="1" applyFill="1" applyBorder="1" applyAlignment="1">
      <alignment vertical="center"/>
    </xf>
    <xf numFmtId="0" fontId="27" fillId="0" borderId="10" xfId="0" applyFont="1" applyBorder="1" applyAlignment="1">
      <alignment horizontal="center" vertical="center" shrinkToFit="1"/>
    </xf>
    <xf numFmtId="0" fontId="27" fillId="0" borderId="15"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90" applyFont="1" applyBorder="1" applyAlignment="1">
      <alignment horizontal="center" vertical="center"/>
      <protection/>
    </xf>
    <xf numFmtId="0" fontId="24" fillId="0" borderId="0" xfId="90" applyFont="1" applyAlignment="1">
      <alignment horizontal="right" vertical="center"/>
      <protection/>
    </xf>
    <xf numFmtId="193" fontId="24" fillId="0" borderId="13" xfId="91" applyNumberFormat="1" applyFont="1" applyBorder="1" applyAlignment="1">
      <alignment vertical="center"/>
      <protection/>
    </xf>
    <xf numFmtId="193" fontId="24" fillId="0" borderId="14" xfId="91" applyNumberFormat="1" applyFont="1" applyBorder="1" applyAlignment="1">
      <alignment vertical="center"/>
      <protection/>
    </xf>
    <xf numFmtId="194" fontId="24" fillId="0" borderId="19" xfId="91" applyNumberFormat="1" applyFont="1" applyBorder="1" applyAlignment="1">
      <alignment vertical="center"/>
      <protection/>
    </xf>
    <xf numFmtId="0" fontId="7" fillId="0" borderId="15" xfId="88" applyFont="1" applyFill="1" applyBorder="1" applyAlignment="1">
      <alignment horizontal="center" vertical="center"/>
      <protection/>
    </xf>
    <xf numFmtId="0" fontId="36" fillId="0" borderId="14" xfId="88" applyFont="1" applyFill="1" applyBorder="1" applyAlignment="1">
      <alignment horizontal="center" vertical="center"/>
      <protection/>
    </xf>
    <xf numFmtId="43" fontId="7" fillId="0" borderId="0" xfId="119" applyFont="1" applyFill="1" applyBorder="1" applyAlignment="1">
      <alignment horizontal="right"/>
    </xf>
    <xf numFmtId="0" fontId="7" fillId="0" borderId="13" xfId="0" applyFont="1" applyBorder="1" applyAlignment="1" quotePrefix="1">
      <alignment vertical="center"/>
    </xf>
    <xf numFmtId="194" fontId="0" fillId="0" borderId="0" xfId="91" applyNumberFormat="1">
      <alignment/>
      <protection/>
    </xf>
    <xf numFmtId="0" fontId="24" fillId="0" borderId="17" xfId="0" applyNumberFormat="1" applyFont="1" applyFill="1" applyBorder="1" applyAlignment="1" applyProtection="1">
      <alignment horizontal="left" vertical="center" indent="1"/>
      <protection/>
    </xf>
    <xf numFmtId="0" fontId="4" fillId="0" borderId="17" xfId="0" applyNumberFormat="1" applyFont="1" applyFill="1" applyBorder="1" applyAlignment="1" applyProtection="1">
      <alignment horizontal="left" vertical="center"/>
      <protection/>
    </xf>
    <xf numFmtId="0" fontId="24" fillId="0" borderId="17" xfId="0" applyNumberFormat="1" applyFont="1" applyFill="1" applyBorder="1" applyAlignment="1" applyProtection="1">
      <alignment horizontal="left" vertical="center" indent="1"/>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2" xfId="0" applyFont="1" applyFill="1" applyBorder="1" applyAlignment="1">
      <alignment horizontal="center" vertical="center"/>
    </xf>
    <xf numFmtId="0" fontId="2" fillId="0" borderId="23" xfId="0" applyFont="1" applyFill="1" applyBorder="1" applyAlignment="1">
      <alignment horizontal="left" vertical="center" wrapText="1"/>
    </xf>
    <xf numFmtId="0" fontId="27" fillId="0" borderId="13" xfId="0" applyNumberFormat="1" applyFont="1" applyBorder="1" applyAlignment="1">
      <alignment vertical="center"/>
    </xf>
    <xf numFmtId="194" fontId="41" fillId="0" borderId="13"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194" fontId="40" fillId="0" borderId="13" xfId="0" applyNumberFormat="1" applyFont="1" applyBorder="1" applyAlignment="1">
      <alignment vertical="center" wrapText="1"/>
    </xf>
    <xf numFmtId="0" fontId="27" fillId="0" borderId="0" xfId="88" applyFill="1" applyAlignment="1">
      <alignment/>
      <protection/>
    </xf>
    <xf numFmtId="0" fontId="35" fillId="0" borderId="0" xfId="88" applyFont="1" applyFill="1" applyBorder="1" applyAlignment="1">
      <alignment horizontal="left" wrapText="1"/>
      <protection/>
    </xf>
    <xf numFmtId="0" fontId="27" fillId="0" borderId="0" xfId="88" applyFill="1" applyAlignment="1">
      <alignment horizontal="left" wrapText="1"/>
      <protection/>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27" fillId="0" borderId="14" xfId="88" applyFont="1" applyFill="1" applyBorder="1" applyAlignment="1">
      <alignment vertical="center" wrapText="1"/>
      <protection/>
    </xf>
    <xf numFmtId="0" fontId="0" fillId="0" borderId="0" xfId="0" applyFont="1" applyFill="1" applyAlignment="1">
      <alignment vertical="center"/>
    </xf>
    <xf numFmtId="0" fontId="24" fillId="0" borderId="17" xfId="0" applyNumberFormat="1" applyFont="1" applyFill="1" applyBorder="1" applyAlignment="1" applyProtection="1">
      <alignment horizontal="left" vertical="center"/>
      <protection/>
    </xf>
    <xf numFmtId="0" fontId="2" fillId="0" borderId="23" xfId="0" applyFont="1" applyFill="1" applyBorder="1" applyAlignment="1">
      <alignment horizontal="center" vertical="center" wrapText="1"/>
    </xf>
    <xf numFmtId="0" fontId="0" fillId="0" borderId="0" xfId="0" applyFont="1" applyFill="1" applyAlignment="1">
      <alignment vertical="center"/>
    </xf>
    <xf numFmtId="198" fontId="24" fillId="0" borderId="10" xfId="94" applyNumberFormat="1" applyFont="1" applyFill="1" applyBorder="1" applyAlignment="1" applyProtection="1">
      <alignment horizontal="center" vertical="center" wrapText="1"/>
      <protection locked="0"/>
    </xf>
    <xf numFmtId="198" fontId="24" fillId="0" borderId="15" xfId="94"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7" fillId="0" borderId="0" xfId="0" applyFont="1" applyFill="1" applyAlignment="1">
      <alignment vertical="center"/>
    </xf>
    <xf numFmtId="0" fontId="44" fillId="0" borderId="10" xfId="0" applyFont="1" applyFill="1" applyBorder="1" applyAlignment="1">
      <alignment horizontal="distributed" vertical="center"/>
    </xf>
    <xf numFmtId="0" fontId="44" fillId="0" borderId="15" xfId="0" applyNumberFormat="1" applyFont="1" applyFill="1" applyBorder="1" applyAlignment="1">
      <alignment horizontal="right" vertical="center"/>
    </xf>
    <xf numFmtId="0" fontId="7" fillId="0" borderId="11" xfId="0" applyFont="1" applyFill="1" applyBorder="1" applyAlignment="1">
      <alignment vertical="center"/>
    </xf>
    <xf numFmtId="0" fontId="42" fillId="0" borderId="0" xfId="0" applyNumberFormat="1" applyFont="1" applyFill="1" applyAlignment="1">
      <alignment horizontal="righ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7" fillId="0" borderId="13" xfId="0" applyNumberFormat="1" applyFont="1" applyFill="1" applyBorder="1" applyAlignment="1" applyProtection="1">
      <alignment horizontal="righ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5" xfId="0" applyNumberFormat="1" applyFont="1" applyFill="1" applyBorder="1" applyAlignment="1">
      <alignment horizontal="center" vertical="center"/>
    </xf>
    <xf numFmtId="0" fontId="28" fillId="0" borderId="0" xfId="93" applyFont="1" applyAlignment="1">
      <alignment vertical="center"/>
      <protection/>
    </xf>
    <xf numFmtId="0" fontId="27" fillId="0" borderId="0" xfId="93" applyAlignment="1">
      <alignment vertical="center"/>
      <protection/>
    </xf>
    <xf numFmtId="0" fontId="27" fillId="0" borderId="0" xfId="93" applyAlignment="1">
      <alignment horizontal="right" vertical="center"/>
      <protection/>
    </xf>
    <xf numFmtId="0" fontId="27" fillId="0" borderId="0" xfId="93" applyAlignment="1">
      <alignment horizontal="center" vertical="center"/>
      <protection/>
    </xf>
    <xf numFmtId="0" fontId="27" fillId="0" borderId="20" xfId="93" applyBorder="1" applyAlignment="1">
      <alignment vertical="center"/>
      <protection/>
    </xf>
    <xf numFmtId="0" fontId="5" fillId="0" borderId="0" xfId="95" applyAlignment="1" applyProtection="1">
      <alignment/>
      <protection/>
    </xf>
    <xf numFmtId="0" fontId="4" fillId="0" borderId="13" xfId="0" applyNumberFormat="1" applyFont="1" applyFill="1" applyBorder="1" applyAlignment="1">
      <alignment horizontal="right" vertical="center"/>
    </xf>
    <xf numFmtId="0" fontId="4" fillId="0" borderId="13" xfId="0" applyNumberFormat="1" applyFont="1" applyFill="1" applyBorder="1" applyAlignment="1" applyProtection="1">
      <alignment horizontal="right" vertical="center"/>
      <protection locked="0"/>
    </xf>
    <xf numFmtId="0" fontId="24" fillId="0" borderId="13" xfId="0" applyNumberFormat="1" applyFont="1" applyFill="1" applyBorder="1" applyAlignment="1">
      <alignment horizontal="right" vertical="center"/>
    </xf>
    <xf numFmtId="0" fontId="7" fillId="0" borderId="13" xfId="0" applyNumberFormat="1" applyFont="1" applyFill="1" applyBorder="1" applyAlignment="1">
      <alignment horizontal="right" vertical="center"/>
    </xf>
    <xf numFmtId="0" fontId="42" fillId="0" borderId="13" xfId="0" applyNumberFormat="1" applyFont="1" applyFill="1" applyBorder="1" applyAlignment="1">
      <alignment horizontal="right" vertical="center"/>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42" fillId="0" borderId="13" xfId="0" applyNumberFormat="1"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27" fillId="0" borderId="24" xfId="93" applyBorder="1" applyAlignment="1">
      <alignment horizontal="center" vertical="center"/>
      <protection/>
    </xf>
    <xf numFmtId="0" fontId="27" fillId="0" borderId="15" xfId="93" applyBorder="1" applyAlignment="1">
      <alignment horizontal="center" vertical="center"/>
      <protection/>
    </xf>
    <xf numFmtId="0" fontId="27" fillId="0" borderId="13" xfId="93" applyBorder="1" applyAlignment="1">
      <alignment vertical="center"/>
      <protection/>
    </xf>
    <xf numFmtId="0" fontId="27" fillId="0" borderId="12" xfId="93" applyBorder="1" applyAlignment="1">
      <alignment vertical="center"/>
      <protection/>
    </xf>
    <xf numFmtId="0" fontId="27" fillId="0" borderId="19" xfId="93" applyBorder="1" applyAlignment="1">
      <alignment vertical="center"/>
      <protection/>
    </xf>
    <xf numFmtId="0" fontId="27" fillId="0" borderId="14" xfId="93" applyBorder="1" applyAlignment="1">
      <alignment vertical="center"/>
      <protection/>
    </xf>
    <xf numFmtId="0" fontId="7" fillId="0" borderId="0" xfId="0" applyNumberFormat="1" applyFont="1" applyFill="1" applyAlignment="1">
      <alignment horizontal="right" vertical="center"/>
    </xf>
    <xf numFmtId="0" fontId="27" fillId="0" borderId="14" xfId="0" applyNumberFormat="1" applyFont="1" applyBorder="1" applyAlignment="1">
      <alignment vertical="center"/>
    </xf>
    <xf numFmtId="0" fontId="36" fillId="0" borderId="12" xfId="88" applyFont="1" applyFill="1" applyBorder="1" applyAlignment="1">
      <alignment horizontal="center" vertical="center" wrapText="1"/>
      <protection/>
    </xf>
    <xf numFmtId="0" fontId="27" fillId="0" borderId="10" xfId="93" applyFont="1" applyBorder="1" applyAlignment="1">
      <alignment horizontal="center" vertical="center"/>
      <protection/>
    </xf>
    <xf numFmtId="0" fontId="27" fillId="0" borderId="17" xfId="93" applyBorder="1" applyAlignment="1">
      <alignment vertical="center"/>
      <protection/>
    </xf>
    <xf numFmtId="0" fontId="48" fillId="0" borderId="0" xfId="0" applyFont="1" applyAlignment="1">
      <alignment horizontal="center"/>
    </xf>
    <xf numFmtId="0" fontId="5" fillId="0" borderId="0" xfId="95" applyFont="1" applyAlignment="1" applyProtection="1">
      <alignment/>
      <protection/>
    </xf>
    <xf numFmtId="0" fontId="27" fillId="0" borderId="0" xfId="88" applyFill="1" applyBorder="1">
      <alignment/>
      <protection/>
    </xf>
    <xf numFmtId="0" fontId="36" fillId="0" borderId="0" xfId="88" applyFont="1" applyFill="1" applyBorder="1" applyAlignment="1">
      <alignment horizontal="left" vertical="center" wrapText="1"/>
      <protection/>
    </xf>
    <xf numFmtId="0" fontId="28" fillId="0" borderId="0" xfId="90" applyFont="1" applyAlignment="1">
      <alignment vertical="center"/>
      <protection/>
    </xf>
    <xf numFmtId="0" fontId="36" fillId="0" borderId="12" xfId="88" applyFont="1" applyFill="1" applyBorder="1" applyAlignment="1">
      <alignment horizontal="center" vertical="center" wrapText="1"/>
      <protection/>
    </xf>
    <xf numFmtId="0" fontId="27" fillId="0" borderId="0" xfId="88" applyFill="1" applyAlignment="1">
      <alignment vertical="center"/>
      <protection/>
    </xf>
    <xf numFmtId="0" fontId="7" fillId="0" borderId="12" xfId="89" applyFont="1" applyBorder="1" applyAlignment="1">
      <alignment horizontal="center" vertical="center"/>
      <protection/>
    </xf>
    <xf numFmtId="0" fontId="27" fillId="0" borderId="12" xfId="88" applyFont="1" applyFill="1" applyBorder="1" applyAlignment="1">
      <alignment horizontal="left" vertical="center" wrapText="1"/>
      <protection/>
    </xf>
    <xf numFmtId="0" fontId="27" fillId="0" borderId="0" xfId="88" applyFill="1" applyAlignment="1">
      <alignment horizontal="left" vertical="center" wrapText="1"/>
      <protection/>
    </xf>
    <xf numFmtId="0" fontId="39" fillId="0" borderId="12" xfId="90" applyFont="1" applyBorder="1" applyAlignment="1">
      <alignment horizontal="center" vertical="center"/>
      <protection/>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194" fontId="24" fillId="0" borderId="13" xfId="0" applyNumberFormat="1" applyFont="1" applyFill="1" applyBorder="1" applyAlignment="1">
      <alignment horizontal="right" vertical="center"/>
    </xf>
    <xf numFmtId="194" fontId="15" fillId="0" borderId="14" xfId="0" applyNumberFormat="1" applyFont="1" applyFill="1" applyBorder="1" applyAlignment="1" applyProtection="1">
      <alignment horizontal="right" vertical="center"/>
      <protection locked="0"/>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vertical="center"/>
      <protection locked="0"/>
    </xf>
    <xf numFmtId="194" fontId="2" fillId="0" borderId="20" xfId="0" applyNumberFormat="1" applyFont="1" applyFill="1" applyBorder="1" applyAlignment="1">
      <alignment horizontal="center" vertical="center"/>
    </xf>
    <xf numFmtId="194" fontId="2" fillId="0" borderId="13" xfId="0" applyNumberFormat="1" applyFont="1" applyFill="1" applyBorder="1" applyAlignment="1">
      <alignment horizontal="center" vertical="center"/>
    </xf>
    <xf numFmtId="194" fontId="24" fillId="0" borderId="20" xfId="0" applyNumberFormat="1" applyFont="1" applyFill="1" applyBorder="1" applyAlignment="1">
      <alignment vertical="center"/>
    </xf>
    <xf numFmtId="194" fontId="24" fillId="0" borderId="19" xfId="0" applyNumberFormat="1" applyFont="1" applyFill="1" applyBorder="1" applyAlignment="1" applyProtection="1">
      <alignment vertical="center"/>
      <protection locked="0"/>
    </xf>
    <xf numFmtId="194" fontId="24" fillId="0" borderId="13" xfId="0" applyNumberFormat="1" applyFont="1" applyFill="1" applyBorder="1" applyAlignment="1">
      <alignment vertical="center"/>
    </xf>
    <xf numFmtId="194" fontId="0" fillId="0" borderId="20" xfId="0" applyNumberFormat="1" applyFont="1" applyFill="1" applyBorder="1" applyAlignment="1">
      <alignment vertical="center"/>
    </xf>
    <xf numFmtId="194" fontId="0" fillId="0" borderId="0" xfId="0" applyNumberFormat="1" applyFont="1" applyFill="1" applyAlignment="1">
      <alignment horizontal="right" vertical="center"/>
    </xf>
    <xf numFmtId="194" fontId="0" fillId="0" borderId="0" xfId="0" applyNumberFormat="1" applyFont="1" applyFill="1" applyAlignment="1">
      <alignment vertical="center"/>
    </xf>
    <xf numFmtId="200" fontId="24" fillId="0" borderId="0" xfId="0" applyNumberFormat="1" applyFont="1" applyFill="1" applyAlignment="1">
      <alignment horizontal="right" vertical="center"/>
    </xf>
    <xf numFmtId="200" fontId="2" fillId="0" borderId="15" xfId="0" applyNumberFormat="1" applyFont="1" applyFill="1" applyBorder="1" applyAlignment="1">
      <alignment horizontal="center" vertical="center"/>
    </xf>
    <xf numFmtId="200" fontId="24" fillId="0" borderId="13" xfId="0" applyNumberFormat="1" applyFont="1" applyFill="1" applyBorder="1" applyAlignment="1">
      <alignment vertical="center"/>
    </xf>
    <xf numFmtId="200" fontId="4" fillId="0" borderId="13" xfId="0" applyNumberFormat="1" applyFont="1" applyFill="1" applyBorder="1" applyAlignment="1" applyProtection="1">
      <alignment vertical="center"/>
      <protection locked="0"/>
    </xf>
    <xf numFmtId="200" fontId="24" fillId="0" borderId="13" xfId="0" applyNumberFormat="1" applyFont="1" applyFill="1" applyBorder="1" applyAlignment="1" applyProtection="1">
      <alignment horizontal="right" vertical="center"/>
      <protection locked="0"/>
    </xf>
    <xf numFmtId="200" fontId="24" fillId="0" borderId="13" xfId="0" applyNumberFormat="1" applyFont="1" applyFill="1" applyBorder="1" applyAlignment="1" applyProtection="1">
      <alignment vertical="center"/>
      <protection locked="0"/>
    </xf>
    <xf numFmtId="200" fontId="4" fillId="0" borderId="13" xfId="0" applyNumberFormat="1" applyFont="1" applyFill="1" applyBorder="1" applyAlignment="1" applyProtection="1">
      <alignment horizontal="right" vertical="center"/>
      <protection locked="0"/>
    </xf>
    <xf numFmtId="200" fontId="24" fillId="0" borderId="13" xfId="0" applyNumberFormat="1" applyFont="1" applyFill="1" applyBorder="1" applyAlignment="1" applyProtection="1">
      <alignment horizontal="right" vertical="center"/>
      <protection locked="0"/>
    </xf>
    <xf numFmtId="200" fontId="24" fillId="0" borderId="13" xfId="0" applyNumberFormat="1" applyFont="1" applyFill="1" applyBorder="1" applyAlignment="1" applyProtection="1">
      <alignment vertical="center"/>
      <protection locked="0"/>
    </xf>
    <xf numFmtId="200" fontId="4" fillId="0" borderId="14" xfId="0" applyNumberFormat="1" applyFont="1" applyFill="1" applyBorder="1" applyAlignment="1">
      <alignment vertical="center"/>
    </xf>
    <xf numFmtId="200" fontId="0" fillId="0" borderId="0" xfId="0" applyNumberFormat="1" applyFont="1" applyFill="1" applyAlignment="1">
      <alignment horizontal="right" vertical="center"/>
    </xf>
    <xf numFmtId="200" fontId="46" fillId="0" borderId="0" xfId="0" applyNumberFormat="1" applyFont="1" applyFill="1" applyAlignment="1">
      <alignment vertical="center"/>
    </xf>
    <xf numFmtId="0" fontId="7" fillId="0" borderId="0" xfId="88" applyFont="1" applyFill="1" applyBorder="1" applyAlignment="1">
      <alignment horizontal="right" vertical="center"/>
      <protection/>
    </xf>
    <xf numFmtId="0" fontId="36" fillId="0" borderId="11" xfId="0" applyFont="1" applyFill="1" applyBorder="1" applyAlignment="1">
      <alignment horizontal="left" vertical="center"/>
    </xf>
    <xf numFmtId="0" fontId="36" fillId="0" borderId="13" xfId="0" applyNumberFormat="1" applyFont="1" applyFill="1" applyBorder="1" applyAlignment="1">
      <alignment horizontal="center" vertical="center"/>
    </xf>
    <xf numFmtId="0" fontId="24" fillId="0" borderId="11" xfId="0" applyFont="1" applyFill="1" applyBorder="1" applyAlignment="1">
      <alignment horizontal="left" vertical="center"/>
    </xf>
    <xf numFmtId="0" fontId="36" fillId="0" borderId="13" xfId="0" applyNumberFormat="1" applyFont="1" applyFill="1" applyBorder="1" applyAlignment="1">
      <alignment horizontal="right" vertical="center"/>
    </xf>
    <xf numFmtId="0" fontId="24" fillId="0" borderId="12" xfId="0" applyFont="1" applyFill="1" applyBorder="1" applyAlignment="1">
      <alignment horizontal="left" vertical="center"/>
    </xf>
    <xf numFmtId="0" fontId="36" fillId="0" borderId="14" xfId="0" applyNumberFormat="1" applyFont="1" applyFill="1" applyBorder="1" applyAlignment="1">
      <alignment horizontal="right" vertical="center"/>
    </xf>
    <xf numFmtId="0" fontId="24" fillId="0" borderId="13" xfId="90" applyFont="1" applyBorder="1" applyAlignment="1">
      <alignment horizontal="center" vertical="center" wrapText="1"/>
      <protection/>
    </xf>
    <xf numFmtId="0" fontId="24" fillId="0" borderId="24" xfId="91" applyFont="1" applyBorder="1" applyAlignment="1">
      <alignment horizontal="center" vertical="center"/>
      <protection/>
    </xf>
    <xf numFmtId="0" fontId="24" fillId="0" borderId="15" xfId="91" applyFont="1" applyBorder="1" applyAlignment="1">
      <alignment horizontal="center" vertical="center"/>
      <protection/>
    </xf>
    <xf numFmtId="0" fontId="27" fillId="0" borderId="0" xfId="93" applyFont="1" applyAlignment="1">
      <alignment vertical="center"/>
      <protection/>
    </xf>
    <xf numFmtId="3" fontId="7" fillId="0" borderId="11" xfId="0" applyNumberFormat="1" applyFont="1" applyFill="1" applyBorder="1" applyAlignment="1" applyProtection="1">
      <alignment vertical="center"/>
      <protection/>
    </xf>
    <xf numFmtId="0" fontId="7" fillId="0" borderId="13"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88" applyFont="1" applyFill="1" applyBorder="1" applyAlignment="1">
      <alignment vertical="center" wrapText="1"/>
      <protection/>
    </xf>
    <xf numFmtId="0" fontId="7" fillId="0" borderId="11" xfId="0" applyFont="1" applyFill="1" applyBorder="1" applyAlignment="1">
      <alignment horizontal="left" vertical="center"/>
    </xf>
    <xf numFmtId="0" fontId="7" fillId="0" borderId="13" xfId="0" applyNumberFormat="1" applyFont="1" applyFill="1" applyBorder="1" applyAlignment="1">
      <alignment vertical="center"/>
    </xf>
    <xf numFmtId="0" fontId="15" fillId="0" borderId="11" xfId="0" applyFont="1" applyFill="1" applyBorder="1" applyAlignment="1">
      <alignment horizontal="distributed" vertical="center"/>
    </xf>
    <xf numFmtId="0" fontId="24" fillId="0" borderId="13" xfId="0" applyNumberFormat="1" applyFont="1" applyFill="1" applyBorder="1" applyAlignment="1">
      <alignment vertical="center"/>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distributed" vertical="center"/>
    </xf>
    <xf numFmtId="0" fontId="24" fillId="0" borderId="14"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0" fontId="24" fillId="0" borderId="20" xfId="90" applyFont="1" applyBorder="1" applyAlignment="1">
      <alignment horizontal="center" vertical="center" wrapText="1"/>
      <protection/>
    </xf>
    <xf numFmtId="0" fontId="24" fillId="0" borderId="11" xfId="0" applyFont="1" applyFill="1" applyBorder="1" applyAlignment="1">
      <alignment vertical="center"/>
    </xf>
    <xf numFmtId="0" fontId="37" fillId="0" borderId="0" xfId="91" applyFont="1" applyFill="1" applyAlignment="1">
      <alignment horizontal="center" vertical="center"/>
      <protection/>
    </xf>
    <xf numFmtId="0" fontId="37" fillId="0" borderId="0" xfId="91" applyFont="1" applyFill="1" applyAlignment="1">
      <alignment horizontal="center" vertical="center"/>
      <protection/>
    </xf>
    <xf numFmtId="0" fontId="31" fillId="0" borderId="0" xfId="91"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94" fontId="2" fillId="0" borderId="24" xfId="0" applyNumberFormat="1" applyFont="1" applyFill="1" applyBorder="1" applyAlignment="1">
      <alignment horizontal="center" vertical="center"/>
    </xf>
    <xf numFmtId="194" fontId="2" fillId="0" borderId="15" xfId="0" applyNumberFormat="1" applyFont="1" applyFill="1" applyBorder="1" applyAlignment="1">
      <alignment horizontal="center" vertical="center"/>
    </xf>
    <xf numFmtId="194" fontId="24" fillId="0" borderId="0" xfId="0" applyNumberFormat="1" applyFont="1" applyFill="1" applyBorder="1" applyAlignment="1">
      <alignment horizontal="right" vertical="center"/>
    </xf>
    <xf numFmtId="0" fontId="37" fillId="0" borderId="0" xfId="88" applyFont="1" applyFill="1" applyAlignment="1">
      <alignment horizontal="center" vertical="center"/>
      <protection/>
    </xf>
    <xf numFmtId="0" fontId="37" fillId="0" borderId="0" xfId="88" applyFont="1" applyFill="1" applyAlignment="1">
      <alignment horizontal="center" vertical="center"/>
      <protection/>
    </xf>
    <xf numFmtId="0" fontId="38" fillId="0" borderId="0" xfId="88" applyFont="1" applyFill="1" applyBorder="1" applyAlignment="1">
      <alignment horizontal="center"/>
      <protection/>
    </xf>
    <xf numFmtId="0" fontId="24" fillId="0" borderId="24" xfId="90" applyFont="1" applyBorder="1" applyAlignment="1">
      <alignment horizontal="center" vertical="center" wrapText="1"/>
      <protection/>
    </xf>
    <xf numFmtId="0" fontId="24" fillId="0" borderId="20" xfId="90" applyFont="1" applyBorder="1" applyAlignment="1">
      <alignment horizontal="center" vertical="center" wrapText="1"/>
      <protection/>
    </xf>
    <xf numFmtId="0" fontId="24" fillId="0" borderId="25" xfId="90" applyFont="1" applyBorder="1" applyAlignment="1">
      <alignment horizontal="center" vertical="center" wrapText="1"/>
      <protection/>
    </xf>
    <xf numFmtId="0" fontId="24" fillId="0" borderId="26" xfId="90" applyFont="1" applyBorder="1" applyAlignment="1">
      <alignment horizontal="center" vertical="center" wrapText="1"/>
      <protection/>
    </xf>
    <xf numFmtId="0" fontId="24" fillId="0" borderId="0" xfId="90" applyFont="1" applyBorder="1" applyAlignment="1">
      <alignment horizontal="center" vertical="center" wrapText="1"/>
      <protection/>
    </xf>
    <xf numFmtId="0" fontId="24" fillId="0" borderId="27" xfId="90" applyFont="1" applyBorder="1" applyAlignment="1">
      <alignment horizontal="center" vertical="center" wrapText="1"/>
      <protection/>
    </xf>
    <xf numFmtId="0" fontId="31" fillId="0" borderId="0" xfId="90" applyFont="1" applyAlignment="1">
      <alignment horizontal="center" vertical="center"/>
      <protection/>
    </xf>
    <xf numFmtId="0" fontId="24" fillId="0" borderId="10" xfId="90" applyFont="1" applyBorder="1" applyAlignment="1">
      <alignment horizontal="center" vertical="center"/>
      <protection/>
    </xf>
    <xf numFmtId="0" fontId="24" fillId="0" borderId="11" xfId="90" applyFont="1" applyBorder="1" applyAlignment="1">
      <alignment horizontal="center" vertical="center"/>
      <protection/>
    </xf>
    <xf numFmtId="0" fontId="31" fillId="0" borderId="0" xfId="91"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91" applyNumberFormat="1" applyFont="1" applyAlignment="1">
      <alignment horizontal="center" vertical="center"/>
      <protection/>
    </xf>
    <xf numFmtId="0" fontId="24" fillId="0" borderId="0" xfId="0" applyFont="1" applyFill="1" applyBorder="1" applyAlignment="1">
      <alignment horizontal="right" vertical="center"/>
    </xf>
    <xf numFmtId="0" fontId="24" fillId="0" borderId="0" xfId="0" applyNumberFormat="1" applyFont="1" applyFill="1" applyBorder="1" applyAlignment="1">
      <alignment horizontal="right" vertical="center"/>
    </xf>
    <xf numFmtId="0" fontId="37" fillId="0" borderId="0" xfId="88" applyFont="1" applyFill="1" applyBorder="1" applyAlignment="1">
      <alignment horizontal="center" wrapText="1"/>
      <protection/>
    </xf>
    <xf numFmtId="0" fontId="31" fillId="0" borderId="0" xfId="91" applyFont="1" applyAlignment="1">
      <alignment horizontal="center" vertical="center" wrapText="1"/>
      <protection/>
    </xf>
    <xf numFmtId="0" fontId="47" fillId="0" borderId="0" xfId="93" applyFont="1" applyAlignment="1">
      <alignment horizontal="center" vertical="center"/>
      <protection/>
    </xf>
    <xf numFmtId="0" fontId="47" fillId="0" borderId="0" xfId="93" applyFont="1" applyAlignment="1">
      <alignment horizontal="center" vertical="center"/>
      <protection/>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5" sqref="A25"/>
    </sheetView>
  </sheetViews>
  <sheetFormatPr defaultColWidth="9.00390625" defaultRowHeight="14.25"/>
  <cols>
    <col min="1" max="1" width="63.75390625" style="0" bestFit="1" customWidth="1"/>
  </cols>
  <sheetData>
    <row r="1" ht="20.25">
      <c r="A1" s="167" t="s">
        <v>339</v>
      </c>
    </row>
    <row r="3" ht="14.25">
      <c r="A3" s="142" t="s">
        <v>401</v>
      </c>
    </row>
    <row r="4" ht="14.25">
      <c r="A4" s="142" t="s">
        <v>402</v>
      </c>
    </row>
    <row r="5" ht="14.25">
      <c r="A5" s="142" t="s">
        <v>403</v>
      </c>
    </row>
    <row r="6" ht="14.25">
      <c r="A6" s="142" t="s">
        <v>404</v>
      </c>
    </row>
    <row r="7" ht="14.25">
      <c r="A7" s="168" t="s">
        <v>405</v>
      </c>
    </row>
    <row r="8" ht="14.25">
      <c r="A8" s="168" t="s">
        <v>406</v>
      </c>
    </row>
    <row r="9" ht="14.25">
      <c r="A9" s="142" t="s">
        <v>398</v>
      </c>
    </row>
    <row r="10" ht="14.25">
      <c r="A10" s="142" t="s">
        <v>407</v>
      </c>
    </row>
    <row r="11" ht="14.25">
      <c r="A11" s="142" t="s">
        <v>408</v>
      </c>
    </row>
    <row r="12" ht="14.25">
      <c r="A12" s="142" t="s">
        <v>409</v>
      </c>
    </row>
    <row r="13" ht="14.25">
      <c r="A13" s="168" t="s">
        <v>410</v>
      </c>
    </row>
    <row r="14" ht="14.25">
      <c r="A14" s="142" t="s">
        <v>399</v>
      </c>
    </row>
    <row r="15" ht="14.25">
      <c r="A15" s="142" t="s">
        <v>411</v>
      </c>
    </row>
    <row r="16" ht="14.25">
      <c r="A16" s="142" t="s">
        <v>412</v>
      </c>
    </row>
    <row r="17" ht="14.25">
      <c r="A17" s="168" t="s">
        <v>413</v>
      </c>
    </row>
    <row r="18" ht="14.25">
      <c r="A18" s="142" t="s">
        <v>414</v>
      </c>
    </row>
    <row r="19" ht="14.25">
      <c r="A19" s="142" t="s">
        <v>415</v>
      </c>
    </row>
    <row r="20" ht="14.25">
      <c r="A20" s="168" t="s">
        <v>416</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31" activePane="bottomLeft" state="frozen"/>
      <selection pane="topLeft" activeCell="E22" sqref="E22"/>
      <selection pane="bottomLeft" activeCell="D18" sqref="D18"/>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51" t="s">
        <v>546</v>
      </c>
      <c r="B1" s="251"/>
    </row>
    <row r="2" spans="1:2" ht="18" customHeight="1" thickBot="1">
      <c r="A2" s="13"/>
      <c r="B2" s="76" t="s">
        <v>392</v>
      </c>
    </row>
    <row r="3" spans="1:2" ht="19.5" customHeight="1">
      <c r="A3" s="22" t="s">
        <v>91</v>
      </c>
      <c r="B3" s="23" t="s">
        <v>106</v>
      </c>
    </row>
    <row r="4" spans="1:2" ht="19.5" customHeight="1">
      <c r="A4" s="68" t="s">
        <v>169</v>
      </c>
      <c r="B4" s="70"/>
    </row>
    <row r="5" spans="1:2" ht="19.5" customHeight="1">
      <c r="A5" s="68" t="s">
        <v>278</v>
      </c>
      <c r="B5" s="70"/>
    </row>
    <row r="6" spans="1:2" ht="19.5" customHeight="1">
      <c r="A6" s="68" t="s">
        <v>279</v>
      </c>
      <c r="B6" s="70"/>
    </row>
    <row r="7" spans="1:2" ht="19.5" customHeight="1">
      <c r="A7" s="68" t="s">
        <v>41</v>
      </c>
      <c r="B7" s="70"/>
    </row>
    <row r="8" spans="1:2" ht="19.5" customHeight="1">
      <c r="A8" s="68" t="s">
        <v>42</v>
      </c>
      <c r="B8" s="70"/>
    </row>
    <row r="9" spans="1:2" ht="19.5" customHeight="1">
      <c r="A9" s="68" t="s">
        <v>43</v>
      </c>
      <c r="B9" s="70"/>
    </row>
    <row r="10" spans="1:2" ht="19.5" customHeight="1">
      <c r="A10" s="68" t="s">
        <v>44</v>
      </c>
      <c r="B10" s="70">
        <v>0</v>
      </c>
    </row>
    <row r="11" spans="1:2" ht="19.5" customHeight="1">
      <c r="A11" s="69" t="s">
        <v>280</v>
      </c>
      <c r="B11" s="70"/>
    </row>
    <row r="12" spans="1:2" ht="19.5" customHeight="1">
      <c r="A12" s="69" t="s">
        <v>281</v>
      </c>
      <c r="B12" s="70"/>
    </row>
    <row r="13" spans="1:2" ht="19.5" customHeight="1">
      <c r="A13" s="69" t="s">
        <v>282</v>
      </c>
      <c r="B13" s="70"/>
    </row>
    <row r="14" spans="1:2" ht="19.5" customHeight="1">
      <c r="A14" s="69" t="s">
        <v>45</v>
      </c>
      <c r="B14" s="70"/>
    </row>
    <row r="15" spans="1:2" ht="19.5" customHeight="1">
      <c r="A15" s="69" t="s">
        <v>283</v>
      </c>
      <c r="B15" s="70"/>
    </row>
    <row r="16" spans="1:2" ht="19.5" customHeight="1">
      <c r="A16" s="68" t="s">
        <v>46</v>
      </c>
      <c r="B16" s="70"/>
    </row>
    <row r="17" spans="1:2" ht="19.5" customHeight="1">
      <c r="A17" s="68" t="s">
        <v>47</v>
      </c>
      <c r="B17" s="70">
        <v>0</v>
      </c>
    </row>
    <row r="18" spans="1:2" ht="19.5" customHeight="1">
      <c r="A18" s="69" t="s">
        <v>284</v>
      </c>
      <c r="B18" s="70"/>
    </row>
    <row r="19" spans="1:2" ht="19.5" customHeight="1">
      <c r="A19" s="69" t="s">
        <v>285</v>
      </c>
      <c r="B19" s="70"/>
    </row>
    <row r="20" spans="1:2" ht="19.5" customHeight="1">
      <c r="A20" s="68" t="s">
        <v>48</v>
      </c>
      <c r="B20" s="70"/>
    </row>
    <row r="21" spans="1:2" ht="19.5" customHeight="1">
      <c r="A21" s="68" t="s">
        <v>49</v>
      </c>
      <c r="B21" s="70"/>
    </row>
    <row r="22" spans="1:2" ht="19.5" customHeight="1">
      <c r="A22" s="68" t="s">
        <v>50</v>
      </c>
      <c r="B22" s="70">
        <v>0</v>
      </c>
    </row>
    <row r="23" spans="1:2" ht="19.5" customHeight="1">
      <c r="A23" s="69" t="s">
        <v>286</v>
      </c>
      <c r="B23" s="70"/>
    </row>
    <row r="24" spans="1:2" ht="19.5" customHeight="1">
      <c r="A24" s="69" t="s">
        <v>287</v>
      </c>
      <c r="B24" s="70"/>
    </row>
    <row r="25" spans="1:2" ht="19.5" customHeight="1">
      <c r="A25" s="69" t="s">
        <v>288</v>
      </c>
      <c r="B25" s="70"/>
    </row>
    <row r="26" spans="1:2" ht="19.5" customHeight="1">
      <c r="A26" s="68" t="s">
        <v>51</v>
      </c>
      <c r="B26" s="70"/>
    </row>
    <row r="27" spans="1:2" ht="19.5" customHeight="1">
      <c r="A27" s="68" t="s">
        <v>52</v>
      </c>
      <c r="B27" s="70"/>
    </row>
    <row r="28" spans="1:2" ht="19.5" customHeight="1">
      <c r="A28" s="68" t="s">
        <v>53</v>
      </c>
      <c r="B28" s="70"/>
    </row>
    <row r="29" spans="1:2" ht="19.5" customHeight="1">
      <c r="A29" s="68" t="s">
        <v>54</v>
      </c>
      <c r="B29" s="70"/>
    </row>
    <row r="30" spans="1:2" ht="19.5" customHeight="1">
      <c r="A30" s="67" t="s">
        <v>55</v>
      </c>
      <c r="B30" s="70"/>
    </row>
    <row r="31" spans="1:2" ht="19.5" customHeight="1">
      <c r="A31" s="17"/>
      <c r="B31" s="19"/>
    </row>
    <row r="32" spans="1:2" ht="19.5" customHeight="1">
      <c r="A32" s="17"/>
      <c r="B32" s="19"/>
    </row>
    <row r="33" spans="1:2" ht="19.5" customHeight="1">
      <c r="A33" s="179" t="s">
        <v>295</v>
      </c>
      <c r="B33" s="19">
        <v>0</v>
      </c>
    </row>
    <row r="34" spans="1:2" ht="19.5" customHeight="1">
      <c r="A34" s="71" t="s">
        <v>108</v>
      </c>
      <c r="B34" s="70">
        <v>1557647.65</v>
      </c>
    </row>
    <row r="35" spans="1:2" ht="19.5" customHeight="1">
      <c r="A35" s="67" t="s">
        <v>289</v>
      </c>
      <c r="B35" s="70">
        <v>0</v>
      </c>
    </row>
    <row r="36" spans="1:2" ht="19.5" customHeight="1">
      <c r="A36" s="67" t="s">
        <v>290</v>
      </c>
      <c r="B36" s="70"/>
    </row>
    <row r="37" spans="1:2" ht="19.5" customHeight="1">
      <c r="A37" s="67" t="s">
        <v>291</v>
      </c>
      <c r="B37" s="72"/>
    </row>
    <row r="38" spans="1:2" ht="19.5" customHeight="1">
      <c r="A38" s="67" t="s">
        <v>161</v>
      </c>
      <c r="B38" s="72">
        <v>1557647.65</v>
      </c>
    </row>
    <row r="39" spans="1:2" ht="19.5" customHeight="1">
      <c r="A39" s="67" t="s">
        <v>162</v>
      </c>
      <c r="B39" s="72"/>
    </row>
    <row r="40" spans="1:2" ht="19.5" customHeight="1">
      <c r="A40" s="67" t="s">
        <v>292</v>
      </c>
      <c r="B40" s="72"/>
    </row>
    <row r="41" spans="1:2" ht="19.5" customHeight="1">
      <c r="A41" s="66" t="s">
        <v>293</v>
      </c>
      <c r="B41" s="72"/>
    </row>
    <row r="42" spans="1:2" ht="19.5" customHeight="1">
      <c r="A42" s="66" t="s">
        <v>330</v>
      </c>
      <c r="B42" s="72"/>
    </row>
    <row r="43" spans="1:2" ht="19.5" customHeight="1">
      <c r="A43" s="16"/>
      <c r="B43" s="20"/>
    </row>
    <row r="44" spans="1:2" ht="19.5" customHeight="1">
      <c r="A44" s="16"/>
      <c r="B44" s="20"/>
    </row>
    <row r="45" spans="1:2" ht="19.5" customHeight="1">
      <c r="A45" s="16"/>
      <c r="B45" s="20"/>
    </row>
    <row r="46" spans="1:2" ht="19.5" customHeight="1" thickBot="1">
      <c r="A46" s="178" t="s">
        <v>294</v>
      </c>
      <c r="B46" s="21">
        <v>1557647.65</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67" activePane="bottomLeft" state="frozen"/>
      <selection pane="topLeft" activeCell="E22" sqref="E22"/>
      <selection pane="bottomLeft" activeCell="A184" sqref="A1:IV16384"/>
    </sheetView>
  </sheetViews>
  <sheetFormatPr defaultColWidth="9.00390625" defaultRowHeight="14.25"/>
  <cols>
    <col min="1" max="1" width="60.625" style="3" customWidth="1"/>
    <col min="2" max="2" width="17.875" style="119" customWidth="1"/>
    <col min="3" max="3" width="9.00390625" style="134" customWidth="1"/>
    <col min="4" max="16384" width="9.00390625" style="3" customWidth="1"/>
  </cols>
  <sheetData>
    <row r="1" spans="1:2" ht="28.5" customHeight="1">
      <c r="A1" s="251" t="s">
        <v>547</v>
      </c>
      <c r="B1" s="254"/>
    </row>
    <row r="2" spans="1:2" ht="18" customHeight="1" thickBot="1">
      <c r="A2" s="255" t="s">
        <v>392</v>
      </c>
      <c r="B2" s="256"/>
    </row>
    <row r="3" spans="1:2" ht="19.5" customHeight="1">
      <c r="A3" s="135" t="s">
        <v>56</v>
      </c>
      <c r="B3" s="136" t="s">
        <v>107</v>
      </c>
    </row>
    <row r="4" spans="1:3" ht="19.5" customHeight="1">
      <c r="A4" s="215" t="s">
        <v>559</v>
      </c>
      <c r="B4" s="216"/>
      <c r="C4" s="118"/>
    </row>
    <row r="5" spans="1:3" ht="19.5" customHeight="1">
      <c r="A5" s="217" t="s">
        <v>560</v>
      </c>
      <c r="B5" s="216"/>
      <c r="C5" s="118"/>
    </row>
    <row r="6" spans="1:3" ht="19.5" customHeight="1">
      <c r="A6" s="217" t="s">
        <v>561</v>
      </c>
      <c r="B6" s="216"/>
      <c r="C6" s="118"/>
    </row>
    <row r="7" spans="1:3" ht="19.5" customHeight="1">
      <c r="A7" s="217" t="s">
        <v>562</v>
      </c>
      <c r="B7" s="216"/>
      <c r="C7" s="118"/>
    </row>
    <row r="8" spans="1:3" ht="19.5" customHeight="1">
      <c r="A8" s="217" t="s">
        <v>563</v>
      </c>
      <c r="B8" s="216"/>
      <c r="C8" s="118"/>
    </row>
    <row r="9" spans="1:3" ht="19.5" customHeight="1">
      <c r="A9" s="217" t="s">
        <v>564</v>
      </c>
      <c r="B9" s="216"/>
      <c r="C9" s="118"/>
    </row>
    <row r="10" spans="1:3" ht="19.5" customHeight="1">
      <c r="A10" s="217" t="s">
        <v>565</v>
      </c>
      <c r="B10" s="216"/>
      <c r="C10" s="118"/>
    </row>
    <row r="11" spans="1:3" ht="19.5" customHeight="1">
      <c r="A11" s="217" t="s">
        <v>566</v>
      </c>
      <c r="B11" s="216"/>
      <c r="C11" s="118"/>
    </row>
    <row r="12" spans="1:2" ht="19.5" customHeight="1">
      <c r="A12" s="217" t="s">
        <v>567</v>
      </c>
      <c r="B12" s="216"/>
    </row>
    <row r="13" spans="1:2" ht="19.5" customHeight="1">
      <c r="A13" s="217" t="s">
        <v>568</v>
      </c>
      <c r="B13" s="216"/>
    </row>
    <row r="14" spans="1:2" ht="19.5" customHeight="1">
      <c r="A14" s="217" t="s">
        <v>569</v>
      </c>
      <c r="B14" s="216"/>
    </row>
    <row r="15" spans="1:2" ht="19.5" customHeight="1">
      <c r="A15" s="217" t="s">
        <v>570</v>
      </c>
      <c r="B15" s="216"/>
    </row>
    <row r="16" spans="1:2" ht="19.5" customHeight="1">
      <c r="A16" s="217" t="s">
        <v>571</v>
      </c>
      <c r="B16" s="216"/>
    </row>
    <row r="17" spans="1:2" ht="19.5" customHeight="1">
      <c r="A17" s="218" t="s">
        <v>572</v>
      </c>
      <c r="B17" s="216"/>
    </row>
    <row r="18" spans="1:2" ht="19.5" customHeight="1">
      <c r="A18" s="218" t="s">
        <v>573</v>
      </c>
      <c r="B18" s="216"/>
    </row>
    <row r="19" spans="1:2" ht="19.5" customHeight="1">
      <c r="A19" s="215" t="s">
        <v>574</v>
      </c>
      <c r="B19" s="216"/>
    </row>
    <row r="20" spans="1:2" ht="19.5" customHeight="1">
      <c r="A20" s="217" t="s">
        <v>575</v>
      </c>
      <c r="B20" s="216"/>
    </row>
    <row r="21" spans="1:2" ht="19.5" customHeight="1">
      <c r="A21" s="217" t="s">
        <v>576</v>
      </c>
      <c r="B21" s="216"/>
    </row>
    <row r="22" spans="1:2" ht="19.5" customHeight="1">
      <c r="A22" s="217" t="s">
        <v>577</v>
      </c>
      <c r="B22" s="216"/>
    </row>
    <row r="23" spans="1:2" ht="19.5" customHeight="1">
      <c r="A23" s="217" t="s">
        <v>578</v>
      </c>
      <c r="B23" s="216"/>
    </row>
    <row r="24" spans="1:2" ht="19.5" customHeight="1">
      <c r="A24" s="217" t="s">
        <v>579</v>
      </c>
      <c r="B24" s="216"/>
    </row>
    <row r="25" spans="1:2" ht="19.5" customHeight="1">
      <c r="A25" s="217" t="s">
        <v>576</v>
      </c>
      <c r="B25" s="216"/>
    </row>
    <row r="26" spans="1:2" ht="19.5" customHeight="1">
      <c r="A26" s="217" t="s">
        <v>580</v>
      </c>
      <c r="B26" s="216"/>
    </row>
    <row r="27" spans="1:2" ht="14.25">
      <c r="A27" s="219" t="s">
        <v>581</v>
      </c>
      <c r="B27" s="216"/>
    </row>
    <row r="28" spans="1:2" ht="14.25">
      <c r="A28" s="217" t="s">
        <v>582</v>
      </c>
      <c r="B28" s="216"/>
    </row>
    <row r="29" spans="1:2" ht="14.25">
      <c r="A29" s="218" t="s">
        <v>577</v>
      </c>
      <c r="B29" s="216"/>
    </row>
    <row r="30" spans="1:2" ht="14.25">
      <c r="A30" s="218" t="s">
        <v>583</v>
      </c>
      <c r="B30" s="216"/>
    </row>
    <row r="31" spans="1:2" ht="14.25">
      <c r="A31" s="215" t="s">
        <v>584</v>
      </c>
      <c r="B31" s="216"/>
    </row>
    <row r="32" spans="1:2" ht="14.25">
      <c r="A32" s="215" t="s">
        <v>585</v>
      </c>
      <c r="B32" s="216"/>
    </row>
    <row r="33" spans="1:2" ht="14.25">
      <c r="A33" s="215" t="s">
        <v>586</v>
      </c>
      <c r="B33" s="216"/>
    </row>
    <row r="34" spans="1:2" ht="14.25">
      <c r="A34" s="215" t="s">
        <v>587</v>
      </c>
      <c r="B34" s="216"/>
    </row>
    <row r="35" spans="1:2" ht="14.25">
      <c r="A35" s="215" t="s">
        <v>588</v>
      </c>
      <c r="B35" s="216"/>
    </row>
    <row r="36" spans="1:2" ht="14.25">
      <c r="A36" s="215" t="s">
        <v>589</v>
      </c>
      <c r="B36" s="216"/>
    </row>
    <row r="37" spans="1:2" ht="14.25">
      <c r="A37" s="215" t="s">
        <v>590</v>
      </c>
      <c r="B37" s="216"/>
    </row>
    <row r="38" spans="1:2" ht="14.25">
      <c r="A38" s="215" t="s">
        <v>296</v>
      </c>
      <c r="B38" s="220">
        <v>1500000</v>
      </c>
    </row>
    <row r="39" spans="1:2" ht="14.25">
      <c r="A39" s="215" t="s">
        <v>171</v>
      </c>
      <c r="B39" s="220">
        <v>1500000</v>
      </c>
    </row>
    <row r="40" spans="1:2" ht="14.25">
      <c r="A40" s="219" t="s">
        <v>591</v>
      </c>
      <c r="B40" s="220"/>
    </row>
    <row r="41" spans="1:2" ht="14.25">
      <c r="A41" s="219" t="s">
        <v>592</v>
      </c>
      <c r="B41" s="220"/>
    </row>
    <row r="42" spans="1:2" ht="14.25">
      <c r="A42" s="219" t="s">
        <v>172</v>
      </c>
      <c r="B42" s="220">
        <v>1500000</v>
      </c>
    </row>
    <row r="43" spans="1:2" ht="14.25">
      <c r="A43" s="219" t="s">
        <v>593</v>
      </c>
      <c r="B43" s="220"/>
    </row>
    <row r="44" spans="1:2" ht="14.25">
      <c r="A44" s="219" t="s">
        <v>594</v>
      </c>
      <c r="B44" s="216"/>
    </row>
    <row r="45" spans="1:2" ht="14.25">
      <c r="A45" s="219" t="s">
        <v>595</v>
      </c>
      <c r="B45" s="216"/>
    </row>
    <row r="46" spans="1:2" ht="14.25">
      <c r="A46" s="219" t="s">
        <v>596</v>
      </c>
      <c r="B46" s="216"/>
    </row>
    <row r="47" spans="1:2" ht="14.25">
      <c r="A47" s="219" t="s">
        <v>597</v>
      </c>
      <c r="B47" s="216"/>
    </row>
    <row r="48" spans="1:2" ht="14.25">
      <c r="A48" s="219" t="s">
        <v>598</v>
      </c>
      <c r="B48" s="216"/>
    </row>
    <row r="49" spans="1:2" ht="14.25">
      <c r="A49" s="219" t="s">
        <v>599</v>
      </c>
      <c r="B49" s="216"/>
    </row>
    <row r="50" spans="1:2" ht="14.25">
      <c r="A50" s="219" t="s">
        <v>600</v>
      </c>
      <c r="B50" s="216"/>
    </row>
    <row r="51" spans="1:2" ht="14.25">
      <c r="A51" s="219" t="s">
        <v>601</v>
      </c>
      <c r="B51" s="220"/>
    </row>
    <row r="52" spans="1:2" ht="14.25">
      <c r="A52" s="215" t="s">
        <v>602</v>
      </c>
      <c r="B52" s="216"/>
    </row>
    <row r="53" spans="1:2" ht="14.25">
      <c r="A53" s="219" t="s">
        <v>591</v>
      </c>
      <c r="B53" s="216"/>
    </row>
    <row r="54" spans="1:2" ht="14.25">
      <c r="A54" s="219" t="s">
        <v>592</v>
      </c>
      <c r="B54" s="216"/>
    </row>
    <row r="55" spans="1:2" ht="14.25">
      <c r="A55" s="219" t="s">
        <v>603</v>
      </c>
      <c r="B55" s="216"/>
    </row>
    <row r="56" spans="1:2" ht="14.25">
      <c r="A56" s="215" t="s">
        <v>604</v>
      </c>
      <c r="B56" s="216"/>
    </row>
    <row r="57" spans="1:2" ht="14.25">
      <c r="A57" s="215" t="s">
        <v>605</v>
      </c>
      <c r="B57" s="216"/>
    </row>
    <row r="58" spans="1:2" ht="14.25">
      <c r="A58" s="219" t="s">
        <v>606</v>
      </c>
      <c r="B58" s="216"/>
    </row>
    <row r="59" spans="1:2" ht="14.25">
      <c r="A59" s="219" t="s">
        <v>607</v>
      </c>
      <c r="B59" s="216"/>
    </row>
    <row r="60" spans="1:2" ht="14.25">
      <c r="A60" s="219" t="s">
        <v>608</v>
      </c>
      <c r="B60" s="216"/>
    </row>
    <row r="61" spans="1:2" ht="14.25">
      <c r="A61" s="219" t="s">
        <v>609</v>
      </c>
      <c r="B61" s="216"/>
    </row>
    <row r="62" spans="1:2" ht="14.25">
      <c r="A62" s="219" t="s">
        <v>610</v>
      </c>
      <c r="B62" s="216"/>
    </row>
    <row r="63" spans="1:2" ht="14.25">
      <c r="A63" s="215" t="s">
        <v>611</v>
      </c>
      <c r="B63" s="216"/>
    </row>
    <row r="64" spans="1:2" ht="14.25">
      <c r="A64" s="215" t="s">
        <v>612</v>
      </c>
      <c r="B64" s="216"/>
    </row>
    <row r="65" spans="1:2" ht="14.25">
      <c r="A65" s="215" t="s">
        <v>613</v>
      </c>
      <c r="B65" s="216"/>
    </row>
    <row r="66" spans="1:2" ht="14.25">
      <c r="A66" s="215" t="s">
        <v>614</v>
      </c>
      <c r="B66" s="216"/>
    </row>
    <row r="67" spans="1:2" ht="14.25">
      <c r="A67" s="215" t="s">
        <v>615</v>
      </c>
      <c r="B67" s="216"/>
    </row>
    <row r="68" spans="1:2" ht="14.25">
      <c r="A68" s="218" t="s">
        <v>616</v>
      </c>
      <c r="B68" s="216"/>
    </row>
    <row r="69" spans="1:2" ht="14.25">
      <c r="A69" s="218" t="s">
        <v>617</v>
      </c>
      <c r="B69" s="216"/>
    </row>
    <row r="70" spans="1:2" ht="14.25">
      <c r="A70" s="218" t="s">
        <v>618</v>
      </c>
      <c r="B70" s="216"/>
    </row>
    <row r="71" spans="1:2" ht="14.25">
      <c r="A71" s="215" t="s">
        <v>619</v>
      </c>
      <c r="B71" s="216"/>
    </row>
    <row r="72" spans="1:2" ht="14.25">
      <c r="A72" s="218" t="s">
        <v>616</v>
      </c>
      <c r="B72" s="216"/>
    </row>
    <row r="73" spans="1:2" ht="14.25">
      <c r="A73" s="218" t="s">
        <v>617</v>
      </c>
      <c r="B73" s="216"/>
    </row>
    <row r="74" spans="1:2" ht="14.25">
      <c r="A74" s="218" t="s">
        <v>620</v>
      </c>
      <c r="B74" s="216"/>
    </row>
    <row r="75" spans="1:2" ht="14.25">
      <c r="A75" s="215" t="s">
        <v>621</v>
      </c>
      <c r="B75" s="220"/>
    </row>
    <row r="76" spans="1:2" ht="14.25">
      <c r="A76" s="218" t="s">
        <v>622</v>
      </c>
      <c r="B76" s="220"/>
    </row>
    <row r="77" spans="1:2" ht="14.25">
      <c r="A77" s="218" t="s">
        <v>623</v>
      </c>
      <c r="B77" s="220"/>
    </row>
    <row r="78" spans="1:2" ht="14.25">
      <c r="A78" s="218" t="s">
        <v>624</v>
      </c>
      <c r="B78" s="216"/>
    </row>
    <row r="79" spans="1:2" ht="14.25">
      <c r="A79" s="218" t="s">
        <v>625</v>
      </c>
      <c r="B79" s="216"/>
    </row>
    <row r="80" spans="1:2" ht="14.25">
      <c r="A80" s="218" t="s">
        <v>626</v>
      </c>
      <c r="B80" s="216"/>
    </row>
    <row r="81" spans="1:2" ht="14.25">
      <c r="A81" s="215" t="s">
        <v>627</v>
      </c>
      <c r="B81" s="216"/>
    </row>
    <row r="82" spans="1:2" ht="14.25">
      <c r="A82" s="218" t="s">
        <v>612</v>
      </c>
      <c r="B82" s="216"/>
    </row>
    <row r="83" spans="1:2" ht="14.25">
      <c r="A83" s="218" t="s">
        <v>628</v>
      </c>
      <c r="B83" s="216"/>
    </row>
    <row r="84" spans="1:2" ht="14.25">
      <c r="A84" s="215" t="s">
        <v>629</v>
      </c>
      <c r="B84" s="216"/>
    </row>
    <row r="85" spans="1:2" ht="14.25">
      <c r="A85" s="219" t="s">
        <v>630</v>
      </c>
      <c r="B85" s="216"/>
    </row>
    <row r="86" spans="1:2" ht="14.25">
      <c r="A86" s="219" t="s">
        <v>580</v>
      </c>
      <c r="B86" s="216"/>
    </row>
    <row r="87" spans="1:2" ht="14.25">
      <c r="A87" s="219" t="s">
        <v>631</v>
      </c>
      <c r="B87" s="216"/>
    </row>
    <row r="88" spans="1:2" ht="14.25">
      <c r="A88" s="219" t="s">
        <v>632</v>
      </c>
      <c r="B88" s="216"/>
    </row>
    <row r="89" spans="1:2" ht="14.25">
      <c r="A89" s="219" t="s">
        <v>633</v>
      </c>
      <c r="B89" s="216"/>
    </row>
    <row r="90" spans="1:2" ht="14.25">
      <c r="A90" s="219" t="s">
        <v>634</v>
      </c>
      <c r="B90" s="216"/>
    </row>
    <row r="91" spans="1:2" ht="14.25">
      <c r="A91" s="219" t="s">
        <v>580</v>
      </c>
      <c r="B91" s="216"/>
    </row>
    <row r="92" spans="1:2" ht="14.25">
      <c r="A92" s="219" t="s">
        <v>631</v>
      </c>
      <c r="B92" s="216"/>
    </row>
    <row r="93" spans="1:2" ht="14.25">
      <c r="A93" s="219" t="s">
        <v>635</v>
      </c>
      <c r="B93" s="216"/>
    </row>
    <row r="94" spans="1:2" ht="14.25">
      <c r="A94" s="219" t="s">
        <v>636</v>
      </c>
      <c r="B94" s="216"/>
    </row>
    <row r="95" spans="1:2" ht="14.25">
      <c r="A95" s="219" t="s">
        <v>637</v>
      </c>
      <c r="B95" s="216"/>
    </row>
    <row r="96" spans="1:2" ht="14.25">
      <c r="A96" s="219" t="s">
        <v>638</v>
      </c>
      <c r="B96" s="216"/>
    </row>
    <row r="97" spans="1:2" ht="14.25">
      <c r="A97" s="219" t="s">
        <v>639</v>
      </c>
      <c r="B97" s="216"/>
    </row>
    <row r="98" spans="1:2" ht="14.25">
      <c r="A98" s="219" t="s">
        <v>640</v>
      </c>
      <c r="B98" s="216"/>
    </row>
    <row r="99" spans="1:2" ht="14.25">
      <c r="A99" s="219" t="s">
        <v>641</v>
      </c>
      <c r="B99" s="216"/>
    </row>
    <row r="100" spans="1:2" ht="14.25">
      <c r="A100" s="218" t="s">
        <v>642</v>
      </c>
      <c r="B100" s="216"/>
    </row>
    <row r="101" spans="1:2" ht="14.25">
      <c r="A101" s="218" t="s">
        <v>577</v>
      </c>
      <c r="B101" s="216"/>
    </row>
    <row r="102" spans="1:2" ht="14.25">
      <c r="A102" s="218" t="s">
        <v>643</v>
      </c>
      <c r="B102" s="216"/>
    </row>
    <row r="103" spans="1:2" ht="14.25">
      <c r="A103" s="218" t="s">
        <v>644</v>
      </c>
      <c r="B103" s="216"/>
    </row>
    <row r="104" spans="1:2" ht="14.25">
      <c r="A104" s="218" t="s">
        <v>645</v>
      </c>
      <c r="B104" s="216"/>
    </row>
    <row r="105" spans="1:2" ht="14.25">
      <c r="A105" s="218" t="s">
        <v>646</v>
      </c>
      <c r="B105" s="216"/>
    </row>
    <row r="106" spans="1:2" ht="14.25">
      <c r="A106" s="218" t="s">
        <v>647</v>
      </c>
      <c r="B106" s="216"/>
    </row>
    <row r="107" spans="1:2" ht="14.25">
      <c r="A107" s="218" t="s">
        <v>648</v>
      </c>
      <c r="B107" s="216"/>
    </row>
    <row r="108" spans="1:2" ht="14.25">
      <c r="A108" s="217" t="s">
        <v>649</v>
      </c>
      <c r="B108" s="216"/>
    </row>
    <row r="109" spans="1:2" ht="14.25">
      <c r="A109" s="219" t="s">
        <v>650</v>
      </c>
      <c r="B109" s="216"/>
    </row>
    <row r="110" spans="1:2" ht="14.25">
      <c r="A110" s="219" t="s">
        <v>651</v>
      </c>
      <c r="B110" s="216"/>
    </row>
    <row r="111" spans="1:2" ht="14.25">
      <c r="A111" s="219" t="s">
        <v>652</v>
      </c>
      <c r="B111" s="216"/>
    </row>
    <row r="112" spans="1:2" ht="14.25">
      <c r="A112" s="219" t="s">
        <v>653</v>
      </c>
      <c r="B112" s="216"/>
    </row>
    <row r="113" spans="1:2" ht="14.25">
      <c r="A113" s="219" t="s">
        <v>654</v>
      </c>
      <c r="B113" s="216"/>
    </row>
    <row r="114" spans="1:2" ht="14.25">
      <c r="A114" s="219" t="s">
        <v>655</v>
      </c>
      <c r="B114" s="216"/>
    </row>
    <row r="115" spans="1:2" ht="14.25">
      <c r="A115" s="219" t="s">
        <v>653</v>
      </c>
      <c r="B115" s="216"/>
    </row>
    <row r="116" spans="1:2" ht="14.25">
      <c r="A116" s="219" t="s">
        <v>656</v>
      </c>
      <c r="B116" s="216"/>
    </row>
    <row r="117" spans="1:2" ht="14.25">
      <c r="A117" s="219" t="s">
        <v>657</v>
      </c>
      <c r="B117" s="216"/>
    </row>
    <row r="118" spans="1:2" ht="14.25">
      <c r="A118" s="219" t="s">
        <v>658</v>
      </c>
      <c r="B118" s="216"/>
    </row>
    <row r="119" spans="1:2" ht="14.25">
      <c r="A119" s="219" t="s">
        <v>659</v>
      </c>
      <c r="B119" s="216"/>
    </row>
    <row r="120" spans="1:2" ht="14.25">
      <c r="A120" s="219" t="s">
        <v>660</v>
      </c>
      <c r="B120" s="216"/>
    </row>
    <row r="121" spans="1:2" ht="14.25">
      <c r="A121" s="219" t="s">
        <v>661</v>
      </c>
      <c r="B121" s="216"/>
    </row>
    <row r="122" spans="1:2" ht="14.25">
      <c r="A122" s="219" t="s">
        <v>662</v>
      </c>
      <c r="B122" s="216"/>
    </row>
    <row r="123" spans="1:2" ht="14.25">
      <c r="A123" s="219" t="s">
        <v>663</v>
      </c>
      <c r="B123" s="216"/>
    </row>
    <row r="124" spans="1:2" ht="14.25">
      <c r="A124" s="219" t="s">
        <v>664</v>
      </c>
      <c r="B124" s="216"/>
    </row>
    <row r="125" spans="1:2" ht="14.25">
      <c r="A125" s="219" t="s">
        <v>665</v>
      </c>
      <c r="B125" s="216"/>
    </row>
    <row r="126" spans="1:2" ht="14.25">
      <c r="A126" s="219" t="s">
        <v>666</v>
      </c>
      <c r="B126" s="216"/>
    </row>
    <row r="127" spans="1:2" ht="14.25">
      <c r="A127" s="219" t="s">
        <v>667</v>
      </c>
      <c r="B127" s="216"/>
    </row>
    <row r="128" spans="1:2" ht="14.25">
      <c r="A128" s="219" t="s">
        <v>668</v>
      </c>
      <c r="B128" s="216"/>
    </row>
    <row r="129" spans="1:2" ht="14.25">
      <c r="A129" s="219" t="s">
        <v>669</v>
      </c>
      <c r="B129" s="216"/>
    </row>
    <row r="130" spans="1:2" ht="14.25">
      <c r="A130" s="219" t="s">
        <v>670</v>
      </c>
      <c r="B130" s="216"/>
    </row>
    <row r="131" spans="1:2" ht="14.25">
      <c r="A131" s="219" t="s">
        <v>671</v>
      </c>
      <c r="B131" s="216"/>
    </row>
    <row r="132" spans="1:2" ht="14.25">
      <c r="A132" s="219" t="s">
        <v>672</v>
      </c>
      <c r="B132" s="216"/>
    </row>
    <row r="133" spans="1:2" ht="14.25">
      <c r="A133" s="219" t="s">
        <v>673</v>
      </c>
      <c r="B133" s="216"/>
    </row>
    <row r="134" spans="1:2" ht="14.25">
      <c r="A134" s="219" t="s">
        <v>674</v>
      </c>
      <c r="B134" s="216"/>
    </row>
    <row r="135" spans="1:2" ht="14.25">
      <c r="A135" s="219" t="s">
        <v>675</v>
      </c>
      <c r="B135" s="216"/>
    </row>
    <row r="136" spans="1:2" ht="14.25">
      <c r="A136" s="219" t="s">
        <v>676</v>
      </c>
      <c r="B136" s="216"/>
    </row>
    <row r="137" spans="1:2" ht="14.25">
      <c r="A137" s="219" t="s">
        <v>677</v>
      </c>
      <c r="B137" s="216"/>
    </row>
    <row r="138" spans="1:2" ht="14.25">
      <c r="A138" s="219" t="s">
        <v>678</v>
      </c>
      <c r="B138" s="216"/>
    </row>
    <row r="139" spans="1:2" ht="14.25">
      <c r="A139" s="219" t="s">
        <v>679</v>
      </c>
      <c r="B139" s="216"/>
    </row>
    <row r="140" spans="1:2" ht="14.25">
      <c r="A140" s="219" t="s">
        <v>680</v>
      </c>
      <c r="B140" s="216"/>
    </row>
    <row r="141" spans="1:2" ht="14.25">
      <c r="A141" s="219" t="s">
        <v>681</v>
      </c>
      <c r="B141" s="216"/>
    </row>
    <row r="142" spans="1:2" ht="14.25">
      <c r="A142" s="219" t="s">
        <v>682</v>
      </c>
      <c r="B142" s="216"/>
    </row>
    <row r="143" spans="1:2" ht="14.25">
      <c r="A143" s="219" t="s">
        <v>683</v>
      </c>
      <c r="B143" s="216"/>
    </row>
    <row r="144" spans="1:2" ht="14.25">
      <c r="A144" s="219" t="s">
        <v>684</v>
      </c>
      <c r="B144" s="216"/>
    </row>
    <row r="145" spans="1:2" ht="14.25">
      <c r="A145" s="219" t="s">
        <v>685</v>
      </c>
      <c r="B145" s="216"/>
    </row>
    <row r="146" spans="1:2" ht="14.25">
      <c r="A146" s="219" t="s">
        <v>686</v>
      </c>
      <c r="B146" s="216"/>
    </row>
    <row r="147" spans="1:2" ht="14.25">
      <c r="A147" s="219" t="s">
        <v>687</v>
      </c>
      <c r="B147" s="216"/>
    </row>
    <row r="148" spans="1:2" ht="14.25">
      <c r="A148" s="219" t="s">
        <v>688</v>
      </c>
      <c r="B148" s="216"/>
    </row>
    <row r="149" spans="1:2" ht="14.25">
      <c r="A149" s="219" t="s">
        <v>689</v>
      </c>
      <c r="B149" s="216"/>
    </row>
    <row r="150" spans="1:2" ht="14.25">
      <c r="A150" s="218" t="s">
        <v>690</v>
      </c>
      <c r="B150" s="216"/>
    </row>
    <row r="151" spans="1:2" ht="27">
      <c r="A151" s="218" t="s">
        <v>691</v>
      </c>
      <c r="B151" s="216"/>
    </row>
    <row r="152" spans="1:2" ht="14.25">
      <c r="A152" s="219" t="s">
        <v>692</v>
      </c>
      <c r="B152" s="216"/>
    </row>
    <row r="153" spans="1:2" ht="14.25">
      <c r="A153" s="218" t="s">
        <v>690</v>
      </c>
      <c r="B153" s="216"/>
    </row>
    <row r="154" spans="1:2" ht="14.25">
      <c r="A154" s="218" t="s">
        <v>693</v>
      </c>
      <c r="B154" s="216"/>
    </row>
    <row r="155" spans="1:2" ht="14.25">
      <c r="A155" s="219" t="s">
        <v>694</v>
      </c>
      <c r="B155" s="216"/>
    </row>
    <row r="156" spans="1:2" ht="14.25">
      <c r="A156" s="219" t="s">
        <v>695</v>
      </c>
      <c r="B156" s="216"/>
    </row>
    <row r="157" spans="1:2" ht="14.25">
      <c r="A157" s="218" t="s">
        <v>696</v>
      </c>
      <c r="B157" s="216"/>
    </row>
    <row r="158" spans="1:2" ht="14.25">
      <c r="A158" s="218" t="s">
        <v>697</v>
      </c>
      <c r="B158" s="216"/>
    </row>
    <row r="159" spans="1:2" ht="14.25">
      <c r="A159" s="218" t="s">
        <v>698</v>
      </c>
      <c r="B159" s="216"/>
    </row>
    <row r="160" spans="1:2" ht="14.25">
      <c r="A160" s="217" t="s">
        <v>699</v>
      </c>
      <c r="B160" s="216"/>
    </row>
    <row r="161" spans="1:2" ht="14.25">
      <c r="A161" s="219" t="s">
        <v>700</v>
      </c>
      <c r="B161" s="216"/>
    </row>
    <row r="162" spans="1:2" ht="14.25">
      <c r="A162" s="219" t="s">
        <v>701</v>
      </c>
      <c r="B162" s="216"/>
    </row>
    <row r="163" spans="1:2" ht="14.25">
      <c r="A163" s="219" t="s">
        <v>702</v>
      </c>
      <c r="B163" s="216"/>
    </row>
    <row r="164" spans="1:2" ht="14.25">
      <c r="A164" s="217" t="s">
        <v>703</v>
      </c>
      <c r="B164" s="216">
        <v>57647.65</v>
      </c>
    </row>
    <row r="165" spans="1:2" ht="14.25">
      <c r="A165" s="219" t="s">
        <v>704</v>
      </c>
      <c r="B165" s="216"/>
    </row>
    <row r="166" spans="1:2" ht="14.25">
      <c r="A166" s="219" t="s">
        <v>705</v>
      </c>
      <c r="B166" s="216"/>
    </row>
    <row r="167" spans="1:2" ht="14.25">
      <c r="A167" s="219" t="s">
        <v>706</v>
      </c>
      <c r="B167" s="216"/>
    </row>
    <row r="168" spans="1:2" ht="14.25">
      <c r="A168" s="219" t="s">
        <v>707</v>
      </c>
      <c r="B168" s="216"/>
    </row>
    <row r="169" spans="1:2" ht="14.25">
      <c r="A169" s="219" t="s">
        <v>708</v>
      </c>
      <c r="B169" s="216"/>
    </row>
    <row r="170" spans="1:2" ht="14.25">
      <c r="A170" s="219" t="s">
        <v>709</v>
      </c>
      <c r="B170" s="216"/>
    </row>
    <row r="171" spans="1:2" ht="14.25">
      <c r="A171" s="219" t="s">
        <v>710</v>
      </c>
      <c r="B171" s="216"/>
    </row>
    <row r="172" spans="1:2" ht="14.25">
      <c r="A172" s="219" t="s">
        <v>711</v>
      </c>
      <c r="B172" s="216"/>
    </row>
    <row r="173" spans="1:2" ht="14.25">
      <c r="A173" s="219" t="s">
        <v>712</v>
      </c>
      <c r="B173" s="216"/>
    </row>
    <row r="174" spans="1:2" ht="14.25">
      <c r="A174" s="219" t="s">
        <v>713</v>
      </c>
      <c r="B174" s="216"/>
    </row>
    <row r="175" spans="1:2" ht="14.25">
      <c r="A175" s="219" t="s">
        <v>714</v>
      </c>
      <c r="B175" s="216">
        <v>57647.65</v>
      </c>
    </row>
    <row r="176" spans="1:2" ht="14.25">
      <c r="A176" s="219" t="s">
        <v>173</v>
      </c>
      <c r="B176" s="228">
        <v>600.51</v>
      </c>
    </row>
    <row r="177" spans="1:2" ht="14.25">
      <c r="A177" s="219" t="s">
        <v>174</v>
      </c>
      <c r="B177" s="216">
        <v>4047.14</v>
      </c>
    </row>
    <row r="178" spans="1:2" ht="14.25">
      <c r="A178" s="219" t="s">
        <v>715</v>
      </c>
      <c r="B178" s="216"/>
    </row>
    <row r="179" spans="1:2" ht="14.25">
      <c r="A179" s="219" t="s">
        <v>716</v>
      </c>
      <c r="B179" s="216"/>
    </row>
    <row r="180" spans="1:2" ht="14.25">
      <c r="A180" s="219" t="s">
        <v>175</v>
      </c>
      <c r="B180" s="216">
        <v>53000</v>
      </c>
    </row>
    <row r="181" spans="1:2" ht="14.25">
      <c r="A181" s="219" t="s">
        <v>717</v>
      </c>
      <c r="B181" s="216"/>
    </row>
    <row r="182" spans="1:2" ht="14.25">
      <c r="A182" s="219" t="s">
        <v>718</v>
      </c>
      <c r="B182" s="216"/>
    </row>
    <row r="183" spans="1:2" ht="14.25">
      <c r="A183" s="219" t="s">
        <v>719</v>
      </c>
      <c r="B183" s="216"/>
    </row>
    <row r="184" spans="1:2" ht="14.25">
      <c r="A184" s="219" t="s">
        <v>762</v>
      </c>
      <c r="B184" s="216"/>
    </row>
    <row r="185" spans="1:2" ht="14.25">
      <c r="A185" s="219" t="s">
        <v>720</v>
      </c>
      <c r="B185" s="216"/>
    </row>
    <row r="186" spans="1:2" ht="14.25">
      <c r="A186" s="217" t="s">
        <v>721</v>
      </c>
      <c r="B186" s="216"/>
    </row>
    <row r="187" spans="1:2" ht="14.25">
      <c r="A187" s="217" t="s">
        <v>722</v>
      </c>
      <c r="B187" s="216"/>
    </row>
    <row r="188" spans="1:2" ht="14.25">
      <c r="A188" s="217" t="s">
        <v>723</v>
      </c>
      <c r="B188" s="216"/>
    </row>
    <row r="189" spans="1:2" ht="14.25">
      <c r="A189" s="217" t="s">
        <v>724</v>
      </c>
      <c r="B189" s="216"/>
    </row>
    <row r="190" spans="1:2" ht="14.25">
      <c r="A190" s="217" t="s">
        <v>725</v>
      </c>
      <c r="B190" s="216"/>
    </row>
    <row r="191" spans="1:2" ht="14.25">
      <c r="A191" s="217" t="s">
        <v>726</v>
      </c>
      <c r="B191" s="216"/>
    </row>
    <row r="192" spans="1:2" ht="14.25">
      <c r="A192" s="217" t="s">
        <v>727</v>
      </c>
      <c r="B192" s="216"/>
    </row>
    <row r="193" spans="1:2" ht="14.25">
      <c r="A193" s="217" t="s">
        <v>728</v>
      </c>
      <c r="B193" s="216"/>
    </row>
    <row r="194" spans="1:2" ht="14.25">
      <c r="A194" s="217" t="s">
        <v>729</v>
      </c>
      <c r="B194" s="216"/>
    </row>
    <row r="195" spans="1:2" ht="14.25">
      <c r="A195" s="217" t="s">
        <v>730</v>
      </c>
      <c r="B195" s="216"/>
    </row>
    <row r="196" spans="1:2" ht="14.25">
      <c r="A196" s="217" t="s">
        <v>731</v>
      </c>
      <c r="B196" s="216"/>
    </row>
    <row r="197" spans="1:2" ht="14.25">
      <c r="A197" s="217" t="s">
        <v>732</v>
      </c>
      <c r="B197" s="216"/>
    </row>
    <row r="198" spans="1:2" ht="14.25">
      <c r="A198" s="217" t="s">
        <v>733</v>
      </c>
      <c r="B198" s="216"/>
    </row>
    <row r="199" spans="1:2" ht="14.25">
      <c r="A199" s="217" t="s">
        <v>734</v>
      </c>
      <c r="B199" s="216"/>
    </row>
    <row r="200" spans="1:2" ht="14.25">
      <c r="A200" s="217" t="s">
        <v>735</v>
      </c>
      <c r="B200" s="216"/>
    </row>
    <row r="201" spans="1:2" ht="14.25">
      <c r="A201" s="217" t="s">
        <v>736</v>
      </c>
      <c r="B201" s="216"/>
    </row>
    <row r="202" spans="1:2" ht="14.25">
      <c r="A202" s="217" t="s">
        <v>737</v>
      </c>
      <c r="B202" s="216"/>
    </row>
    <row r="203" spans="1:2" ht="14.25">
      <c r="A203" s="217" t="s">
        <v>738</v>
      </c>
      <c r="B203" s="216"/>
    </row>
    <row r="204" spans="1:2" ht="14.25">
      <c r="A204" s="217" t="s">
        <v>739</v>
      </c>
      <c r="B204" s="216"/>
    </row>
    <row r="205" spans="1:2" ht="14.25">
      <c r="A205" s="217" t="s">
        <v>740</v>
      </c>
      <c r="B205" s="216"/>
    </row>
    <row r="206" spans="1:2" ht="14.25">
      <c r="A206" s="217" t="s">
        <v>741</v>
      </c>
      <c r="B206" s="216"/>
    </row>
    <row r="207" spans="1:2" ht="14.25">
      <c r="A207" s="217" t="s">
        <v>742</v>
      </c>
      <c r="B207" s="216"/>
    </row>
    <row r="208" spans="1:2" ht="14.25">
      <c r="A208" s="217" t="s">
        <v>743</v>
      </c>
      <c r="B208" s="216"/>
    </row>
    <row r="209" spans="1:2" ht="14.25">
      <c r="A209" s="217" t="s">
        <v>744</v>
      </c>
      <c r="B209" s="216"/>
    </row>
    <row r="210" spans="1:2" ht="14.25">
      <c r="A210" s="217" t="s">
        <v>745</v>
      </c>
      <c r="B210" s="216"/>
    </row>
    <row r="211" spans="1:2" ht="14.25">
      <c r="A211" s="217" t="s">
        <v>746</v>
      </c>
      <c r="B211" s="216"/>
    </row>
    <row r="212" spans="1:2" ht="14.25">
      <c r="A212" s="217" t="s">
        <v>747</v>
      </c>
      <c r="B212" s="216"/>
    </row>
    <row r="213" spans="1:2" ht="14.25">
      <c r="A213" s="217" t="s">
        <v>748</v>
      </c>
      <c r="B213" s="216"/>
    </row>
    <row r="214" spans="1:2" ht="14.25">
      <c r="A214" s="217" t="s">
        <v>749</v>
      </c>
      <c r="B214" s="216"/>
    </row>
    <row r="215" spans="1:2" ht="14.25">
      <c r="A215" s="217" t="s">
        <v>750</v>
      </c>
      <c r="B215" s="216"/>
    </row>
    <row r="216" spans="1:2" ht="14.25">
      <c r="A216" s="217" t="s">
        <v>751</v>
      </c>
      <c r="B216" s="216"/>
    </row>
    <row r="217" spans="1:2" ht="14.25">
      <c r="A217" s="217" t="s">
        <v>752</v>
      </c>
      <c r="B217" s="216"/>
    </row>
    <row r="218" spans="1:2" ht="14.25">
      <c r="A218" s="217" t="s">
        <v>753</v>
      </c>
      <c r="B218" s="216"/>
    </row>
    <row r="219" spans="1:2" ht="14.25">
      <c r="A219" s="217" t="s">
        <v>754</v>
      </c>
      <c r="B219" s="216"/>
    </row>
    <row r="220" spans="1:2" ht="14.25">
      <c r="A220" s="217" t="s">
        <v>755</v>
      </c>
      <c r="B220" s="216"/>
    </row>
    <row r="221" spans="1:2" ht="14.25">
      <c r="A221" s="217" t="s">
        <v>756</v>
      </c>
      <c r="B221" s="216"/>
    </row>
    <row r="222" spans="1:2" ht="14.25">
      <c r="A222" s="217" t="s">
        <v>757</v>
      </c>
      <c r="B222" s="216"/>
    </row>
    <row r="223" spans="1:2" ht="14.25">
      <c r="A223" s="219" t="s">
        <v>758</v>
      </c>
      <c r="B223" s="216"/>
    </row>
    <row r="224" spans="1:2" ht="14.25">
      <c r="A224" s="219"/>
      <c r="B224" s="220"/>
    </row>
    <row r="225" spans="1:2" ht="14.25">
      <c r="A225" s="221" t="s">
        <v>297</v>
      </c>
      <c r="B225" s="222">
        <f>SUM(B4,B19,B31,B38,B84,B108,B160,B164,B186,B205)</f>
        <v>1557647.65</v>
      </c>
    </row>
    <row r="226" spans="1:2" ht="14.25">
      <c r="A226" s="223" t="s">
        <v>109</v>
      </c>
      <c r="B226" s="222">
        <f>SUM(B227,B230:B233)</f>
        <v>0</v>
      </c>
    </row>
    <row r="227" spans="1:2" ht="14.25">
      <c r="A227" s="224" t="s">
        <v>298</v>
      </c>
      <c r="B227" s="222">
        <f>SUM(B228:B229)</f>
        <v>0</v>
      </c>
    </row>
    <row r="228" spans="1:2" ht="14.25">
      <c r="A228" s="224" t="s">
        <v>299</v>
      </c>
      <c r="B228" s="222"/>
    </row>
    <row r="229" spans="1:2" ht="14.25">
      <c r="A229" s="224" t="s">
        <v>300</v>
      </c>
      <c r="B229" s="222"/>
    </row>
    <row r="230" spans="1:2" ht="14.25">
      <c r="A230" s="224" t="s">
        <v>301</v>
      </c>
      <c r="B230" s="222"/>
    </row>
    <row r="231" spans="1:2" ht="14.25">
      <c r="A231" s="224" t="s">
        <v>302</v>
      </c>
      <c r="B231" s="222"/>
    </row>
    <row r="232" spans="1:2" ht="14.25">
      <c r="A232" s="225" t="s">
        <v>759</v>
      </c>
      <c r="B232" s="222"/>
    </row>
    <row r="233" spans="1:2" ht="14.25">
      <c r="A233" s="225" t="s">
        <v>760</v>
      </c>
      <c r="B233" s="222"/>
    </row>
    <row r="234" spans="1:2" ht="14.25">
      <c r="A234" s="225"/>
      <c r="B234" s="145"/>
    </row>
    <row r="235" spans="1:2" ht="14.25">
      <c r="A235" s="225"/>
      <c r="B235" s="145"/>
    </row>
    <row r="236" spans="1:2" ht="14.25">
      <c r="A236" s="225"/>
      <c r="B236" s="145"/>
    </row>
    <row r="237" spans="1:2" ht="14.25">
      <c r="A237" s="225"/>
      <c r="B237" s="145"/>
    </row>
    <row r="238" spans="1:2" ht="15" thickBot="1">
      <c r="A238" s="226" t="s">
        <v>101</v>
      </c>
      <c r="B238" s="227">
        <f>SUM(B225:B226)</f>
        <v>1557647.65</v>
      </c>
    </row>
  </sheetData>
  <sheetProtection/>
  <protectedRanges>
    <protectedRange sqref="B5:B9 B11:B13 B23 B25 B44:B50 B78:B83 B87:B89 B93 B96 B165 B167:B173 B179 B15:B18 B27:B37 B52:B74 B98:B163 B181:B184" name="区域1_2"/>
    <protectedRange sqref="B227:B233" name="区域1_2_1_1"/>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8" sqref="B18"/>
    </sheetView>
  </sheetViews>
  <sheetFormatPr defaultColWidth="12.125" defaultRowHeight="14.25"/>
  <cols>
    <col min="1" max="1" width="29.75390625" style="57" customWidth="1"/>
    <col min="2" max="2" width="50.25390625" style="57" customWidth="1"/>
    <col min="3" max="214" width="9.00390625" style="57" customWidth="1"/>
    <col min="215" max="215" width="9.75390625" style="57" bestFit="1" customWidth="1"/>
    <col min="216" max="216" width="49.875" style="57" customWidth="1"/>
    <col min="217" max="217" width="11.50390625" style="57" bestFit="1" customWidth="1"/>
    <col min="218" max="218" width="11.375" style="57" customWidth="1"/>
    <col min="219" max="219" width="12.625" style="57" customWidth="1"/>
    <col min="220" max="220" width="18.625" style="57" bestFit="1" customWidth="1"/>
    <col min="221" max="221" width="12.125" style="57" customWidth="1"/>
    <col min="222" max="227" width="12.125" style="58" customWidth="1"/>
  </cols>
  <sheetData>
    <row r="1" spans="1:2" ht="52.5" customHeight="1">
      <c r="A1" s="257" t="s">
        <v>548</v>
      </c>
      <c r="B1" s="257"/>
    </row>
    <row r="2" spans="1:2" ht="24.75" customHeight="1" thickBot="1">
      <c r="A2" s="59"/>
      <c r="B2" s="90" t="s">
        <v>392</v>
      </c>
    </row>
    <row r="3" spans="1:2" ht="39" customHeight="1">
      <c r="A3" s="60" t="s">
        <v>311</v>
      </c>
      <c r="B3" s="88" t="s">
        <v>332</v>
      </c>
    </row>
    <row r="4" spans="1:2" ht="39" customHeight="1" thickBot="1">
      <c r="A4" s="172"/>
      <c r="B4" s="89"/>
    </row>
    <row r="5" ht="31.5" customHeight="1">
      <c r="A5" s="173" t="s">
        <v>397</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7"/>
  <sheetViews>
    <sheetView zoomScalePageLayoutView="0" workbookViewId="0" topLeftCell="A1">
      <selection activeCell="D35" sqref="D35"/>
    </sheetView>
  </sheetViews>
  <sheetFormatPr defaultColWidth="9.00390625" defaultRowHeight="14.25"/>
  <cols>
    <col min="1" max="1" width="23.25390625" style="49" customWidth="1"/>
    <col min="2" max="2" width="16.00390625" style="49" customWidth="1"/>
    <col min="3" max="3" width="14.75390625" style="49" customWidth="1"/>
    <col min="4" max="4" width="26.875" style="49" customWidth="1"/>
    <col min="5" max="249" width="9.00390625" style="49" customWidth="1"/>
  </cols>
  <sheetData>
    <row r="1" spans="1:4" ht="24">
      <c r="A1" s="248" t="s">
        <v>549</v>
      </c>
      <c r="B1" s="248"/>
      <c r="C1" s="248"/>
      <c r="D1" s="248"/>
    </row>
    <row r="2" spans="1:249" ht="31.5" customHeight="1" thickBot="1">
      <c r="A2" s="50"/>
      <c r="B2" s="50"/>
      <c r="C2" s="50"/>
      <c r="D2" s="84" t="s">
        <v>337</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4" ht="27" customHeight="1">
      <c r="A3" s="249" t="s">
        <v>310</v>
      </c>
      <c r="B3" s="242" t="s">
        <v>550</v>
      </c>
      <c r="C3" s="244" t="s">
        <v>551</v>
      </c>
      <c r="D3" s="245"/>
    </row>
    <row r="4" spans="1:4" ht="23.25" customHeight="1">
      <c r="A4" s="250"/>
      <c r="B4" s="243"/>
      <c r="C4" s="246"/>
      <c r="D4" s="247"/>
    </row>
    <row r="5" spans="1:4" ht="37.5" customHeight="1">
      <c r="A5" s="250"/>
      <c r="B5" s="243"/>
      <c r="C5" s="229"/>
      <c r="D5" s="211" t="s">
        <v>552</v>
      </c>
    </row>
    <row r="6" spans="1:249" ht="33" customHeight="1" thickBot="1">
      <c r="A6" s="54"/>
      <c r="B6" s="55"/>
      <c r="C6" s="55"/>
      <c r="D6" s="56"/>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row>
    <row r="7" spans="1:4" ht="34.5" customHeight="1">
      <c r="A7" s="171" t="s">
        <v>396</v>
      </c>
      <c r="B7" s="52"/>
      <c r="C7" s="52"/>
      <c r="D7" s="52"/>
    </row>
  </sheetData>
  <sheetProtection/>
  <mergeCells count="4">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
      <selection activeCell="C18" sqref="C18"/>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48" customHeight="1">
      <c r="A1" s="258" t="s">
        <v>553</v>
      </c>
      <c r="B1" s="258"/>
      <c r="C1" s="258"/>
    </row>
    <row r="2" spans="1:3" ht="18.75" customHeight="1" thickBot="1">
      <c r="A2" s="3" t="s">
        <v>93</v>
      </c>
      <c r="B2" s="13"/>
      <c r="C2" s="76" t="s">
        <v>392</v>
      </c>
    </row>
    <row r="3" spans="1:3" ht="26.25" customHeight="1">
      <c r="A3" s="26" t="s">
        <v>94</v>
      </c>
      <c r="B3" s="40" t="s">
        <v>309</v>
      </c>
      <c r="C3" s="24" t="s">
        <v>106</v>
      </c>
    </row>
    <row r="4" spans="1:3" ht="20.25" customHeight="1">
      <c r="A4" s="26"/>
      <c r="B4" s="113" t="s">
        <v>391</v>
      </c>
      <c r="C4" s="98"/>
    </row>
    <row r="5" spans="1:3" ht="19.5" customHeight="1">
      <c r="A5" s="27" t="s">
        <v>95</v>
      </c>
      <c r="B5" s="30" t="s">
        <v>176</v>
      </c>
      <c r="C5" s="74"/>
    </row>
    <row r="6" spans="1:3" ht="19.5" customHeight="1">
      <c r="A6" s="27"/>
      <c r="B6" s="30" t="s">
        <v>177</v>
      </c>
      <c r="C6" s="31"/>
    </row>
    <row r="7" spans="1:3" ht="19.5" customHeight="1">
      <c r="A7" s="27"/>
      <c r="B7" s="30" t="s">
        <v>178</v>
      </c>
      <c r="C7" s="31"/>
    </row>
    <row r="8" spans="1:3" ht="19.5" customHeight="1">
      <c r="A8" s="27"/>
      <c r="B8" s="30" t="s">
        <v>179</v>
      </c>
      <c r="C8" s="31"/>
    </row>
    <row r="9" spans="1:3" ht="19.5" customHeight="1">
      <c r="A9" s="27"/>
      <c r="B9" s="30" t="s">
        <v>180</v>
      </c>
      <c r="C9" s="31"/>
    </row>
    <row r="10" spans="1:3" ht="19.5" customHeight="1">
      <c r="A10" s="27"/>
      <c r="B10" s="30" t="s">
        <v>181</v>
      </c>
      <c r="C10" s="31"/>
    </row>
    <row r="11" spans="1:3" ht="19.5" customHeight="1">
      <c r="A11" s="27"/>
      <c r="B11" s="30" t="s">
        <v>182</v>
      </c>
      <c r="C11" s="31"/>
    </row>
    <row r="12" spans="1:3" ht="19.5" customHeight="1">
      <c r="A12" s="27"/>
      <c r="B12" s="30" t="s">
        <v>183</v>
      </c>
      <c r="C12" s="31"/>
    </row>
    <row r="13" spans="1:3" ht="19.5" customHeight="1">
      <c r="A13" s="27"/>
      <c r="B13" s="30" t="s">
        <v>184</v>
      </c>
      <c r="C13" s="31"/>
    </row>
    <row r="14" spans="1:3" ht="19.5" customHeight="1">
      <c r="A14" s="27"/>
      <c r="B14" s="30" t="s">
        <v>185</v>
      </c>
      <c r="C14" s="31"/>
    </row>
    <row r="15" spans="1:3" ht="19.5" customHeight="1">
      <c r="A15" s="27"/>
      <c r="B15" s="30" t="s">
        <v>186</v>
      </c>
      <c r="C15" s="31"/>
    </row>
    <row r="16" spans="1:3" ht="19.5" customHeight="1">
      <c r="A16" s="27"/>
      <c r="B16" s="30" t="s">
        <v>187</v>
      </c>
      <c r="C16" s="31"/>
    </row>
    <row r="17" spans="1:3" ht="19.5" customHeight="1">
      <c r="A17" s="27"/>
      <c r="B17" s="30" t="s">
        <v>188</v>
      </c>
      <c r="C17" s="31"/>
    </row>
    <row r="18" spans="1:3" ht="19.5" customHeight="1">
      <c r="A18" s="27"/>
      <c r="B18" s="30" t="s">
        <v>189</v>
      </c>
      <c r="C18" s="31"/>
    </row>
    <row r="19" spans="1:3" ht="19.5" customHeight="1">
      <c r="A19" s="27"/>
      <c r="B19" s="30" t="s">
        <v>190</v>
      </c>
      <c r="C19" s="31"/>
    </row>
    <row r="20" spans="1:3" ht="19.5" customHeight="1">
      <c r="A20" s="27"/>
      <c r="B20" s="30" t="s">
        <v>191</v>
      </c>
      <c r="C20" s="31"/>
    </row>
    <row r="21" spans="1:3" ht="19.5" customHeight="1">
      <c r="A21" s="27"/>
      <c r="B21" s="30" t="s">
        <v>192</v>
      </c>
      <c r="C21" s="31"/>
    </row>
    <row r="22" spans="1:3" ht="19.5" customHeight="1">
      <c r="A22" s="27"/>
      <c r="B22" s="30" t="s">
        <v>193</v>
      </c>
      <c r="C22" s="31"/>
    </row>
    <row r="23" spans="1:3" ht="19.5" customHeight="1">
      <c r="A23" s="27"/>
      <c r="B23" s="30" t="s">
        <v>194</v>
      </c>
      <c r="C23" s="31"/>
    </row>
    <row r="24" spans="1:3" ht="19.5" customHeight="1">
      <c r="A24" s="27"/>
      <c r="B24" s="30" t="s">
        <v>195</v>
      </c>
      <c r="C24" s="31"/>
    </row>
    <row r="25" spans="1:3" ht="19.5" customHeight="1">
      <c r="A25" s="27"/>
      <c r="B25" s="30" t="s">
        <v>196</v>
      </c>
      <c r="C25" s="31"/>
    </row>
    <row r="26" spans="1:3" ht="19.5" customHeight="1">
      <c r="A26" s="27"/>
      <c r="B26" s="30" t="s">
        <v>197</v>
      </c>
      <c r="C26" s="31"/>
    </row>
    <row r="27" spans="1:3" ht="19.5" customHeight="1">
      <c r="A27" s="27"/>
      <c r="B27" s="30" t="s">
        <v>198</v>
      </c>
      <c r="C27" s="31"/>
    </row>
    <row r="28" spans="1:3" ht="19.5" customHeight="1">
      <c r="A28" s="27"/>
      <c r="B28" s="30" t="s">
        <v>199</v>
      </c>
      <c r="C28" s="31"/>
    </row>
    <row r="29" spans="1:3" ht="19.5" customHeight="1">
      <c r="A29" s="27"/>
      <c r="B29" s="30" t="s">
        <v>200</v>
      </c>
      <c r="C29" s="31"/>
    </row>
    <row r="30" spans="1:3" ht="19.5" customHeight="1">
      <c r="A30" s="27"/>
      <c r="B30" s="30" t="s">
        <v>201</v>
      </c>
      <c r="C30" s="31"/>
    </row>
    <row r="31" spans="1:3" ht="19.5" customHeight="1">
      <c r="A31" s="27"/>
      <c r="B31" s="30" t="s">
        <v>202</v>
      </c>
      <c r="C31" s="31"/>
    </row>
    <row r="32" spans="1:3" ht="19.5" customHeight="1">
      <c r="A32" s="27"/>
      <c r="B32" s="30" t="s">
        <v>203</v>
      </c>
      <c r="C32" s="31"/>
    </row>
    <row r="33" spans="1:3" ht="19.5" customHeight="1">
      <c r="A33" s="27"/>
      <c r="B33" s="30" t="s">
        <v>204</v>
      </c>
      <c r="C33" s="31"/>
    </row>
    <row r="34" spans="1:3" ht="19.5" customHeight="1">
      <c r="A34" s="27"/>
      <c r="B34" s="30" t="s">
        <v>205</v>
      </c>
      <c r="C34" s="31"/>
    </row>
    <row r="35" spans="1:3" ht="19.5" customHeight="1">
      <c r="A35" s="27"/>
      <c r="B35" s="30" t="s">
        <v>206</v>
      </c>
      <c r="C35" s="31"/>
    </row>
    <row r="36" spans="1:3" ht="19.5" customHeight="1">
      <c r="A36" s="27"/>
      <c r="B36" s="30" t="s">
        <v>207</v>
      </c>
      <c r="C36" s="31"/>
    </row>
    <row r="37" spans="1:3" ht="19.5" customHeight="1">
      <c r="A37" s="27"/>
      <c r="B37" s="30" t="s">
        <v>208</v>
      </c>
      <c r="C37" s="31"/>
    </row>
    <row r="38" spans="1:3" ht="19.5" customHeight="1">
      <c r="A38" s="27"/>
      <c r="B38" s="30" t="s">
        <v>209</v>
      </c>
      <c r="C38" s="31"/>
    </row>
    <row r="39" spans="1:3" ht="19.5" customHeight="1">
      <c r="A39" s="27"/>
      <c r="B39" s="30" t="s">
        <v>210</v>
      </c>
      <c r="C39" s="31"/>
    </row>
    <row r="40" spans="1:3" ht="19.5" customHeight="1">
      <c r="A40" s="27"/>
      <c r="B40" s="30" t="s">
        <v>211</v>
      </c>
      <c r="C40" s="31"/>
    </row>
    <row r="41" spans="1:3" ht="19.5" customHeight="1">
      <c r="A41" s="27"/>
      <c r="B41" s="30" t="s">
        <v>212</v>
      </c>
      <c r="C41" s="31"/>
    </row>
    <row r="42" spans="1:3" ht="19.5" customHeight="1">
      <c r="A42" s="27"/>
      <c r="B42" s="30" t="s">
        <v>213</v>
      </c>
      <c r="C42" s="31"/>
    </row>
    <row r="43" spans="1:3" ht="19.5" customHeight="1">
      <c r="A43" s="27"/>
      <c r="B43" s="30" t="s">
        <v>214</v>
      </c>
      <c r="C43" s="31"/>
    </row>
    <row r="44" spans="1:3" ht="19.5" customHeight="1">
      <c r="A44" s="27"/>
      <c r="B44" s="30" t="s">
        <v>215</v>
      </c>
      <c r="C44" s="31"/>
    </row>
    <row r="45" spans="1:3" ht="19.5" customHeight="1">
      <c r="A45" s="27"/>
      <c r="B45" s="30" t="s">
        <v>216</v>
      </c>
      <c r="C45" s="31"/>
    </row>
    <row r="46" spans="1:3" ht="19.5" customHeight="1">
      <c r="A46" s="27"/>
      <c r="B46" s="30" t="s">
        <v>217</v>
      </c>
      <c r="C46" s="31"/>
    </row>
    <row r="47" spans="1:3" ht="19.5" customHeight="1">
      <c r="A47" s="27"/>
      <c r="B47" s="30" t="s">
        <v>218</v>
      </c>
      <c r="C47" s="31"/>
    </row>
    <row r="48" spans="1:3" ht="19.5" customHeight="1">
      <c r="A48" s="27"/>
      <c r="B48" s="30" t="s">
        <v>219</v>
      </c>
      <c r="C48" s="31"/>
    </row>
    <row r="49" spans="1:3" ht="19.5" customHeight="1">
      <c r="A49" s="27"/>
      <c r="B49" s="30" t="s">
        <v>220</v>
      </c>
      <c r="C49" s="31"/>
    </row>
    <row r="50" spans="1:3" ht="19.5" customHeight="1">
      <c r="A50" s="27"/>
      <c r="B50" s="30" t="s">
        <v>221</v>
      </c>
      <c r="C50" s="31"/>
    </row>
    <row r="51" spans="1:3" ht="19.5" customHeight="1">
      <c r="A51" s="28" t="s">
        <v>96</v>
      </c>
      <c r="B51" s="30" t="s">
        <v>222</v>
      </c>
      <c r="C51" s="32"/>
    </row>
    <row r="52" spans="1:3" ht="19.5" customHeight="1">
      <c r="A52" s="28" t="s">
        <v>97</v>
      </c>
      <c r="B52" s="30" t="s">
        <v>223</v>
      </c>
      <c r="C52" s="32"/>
    </row>
    <row r="53" spans="1:3" ht="19.5" customHeight="1">
      <c r="A53" s="28"/>
      <c r="B53" s="30"/>
      <c r="C53" s="32"/>
    </row>
    <row r="54" spans="1:3" ht="19.5" customHeight="1">
      <c r="A54" s="29"/>
      <c r="B54" s="33" t="s">
        <v>105</v>
      </c>
      <c r="C54" s="34"/>
    </row>
    <row r="55" spans="1:3" ht="19.5" customHeight="1">
      <c r="A55" s="29"/>
      <c r="B55" s="35" t="s">
        <v>102</v>
      </c>
      <c r="C55" s="34">
        <f>SUM(C56:C57)</f>
        <v>0</v>
      </c>
    </row>
    <row r="56" spans="1:3" ht="19.5" customHeight="1">
      <c r="A56" s="28" t="s">
        <v>98</v>
      </c>
      <c r="B56" s="36" t="s">
        <v>305</v>
      </c>
      <c r="C56" s="37"/>
    </row>
    <row r="57" spans="1:3" ht="19.5" customHeight="1">
      <c r="A57" s="28"/>
      <c r="B57" s="36" t="s">
        <v>304</v>
      </c>
      <c r="C57" s="91"/>
    </row>
    <row r="58" spans="1:3" ht="19.5" customHeight="1" thickBot="1">
      <c r="A58" s="26" t="s">
        <v>99</v>
      </c>
      <c r="B58" s="38" t="s">
        <v>100</v>
      </c>
      <c r="C58" s="39">
        <f>C54+C55</f>
        <v>0</v>
      </c>
    </row>
    <row r="60" ht="14.25">
      <c r="B60" s="3" t="s">
        <v>385</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1">
      <selection activeCell="B14" sqref="B14"/>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18" t="s">
        <v>400</v>
      </c>
      <c r="B1" s="251" t="s">
        <v>761</v>
      </c>
      <c r="C1" s="251"/>
    </row>
    <row r="2" spans="1:3" ht="18.75" customHeight="1" thickBot="1">
      <c r="A2" s="3" t="s">
        <v>93</v>
      </c>
      <c r="B2" s="25"/>
      <c r="C2" s="75" t="s">
        <v>392</v>
      </c>
    </row>
    <row r="3" spans="1:3" ht="18" customHeight="1">
      <c r="A3" s="26" t="s">
        <v>94</v>
      </c>
      <c r="B3" s="40" t="s">
        <v>309</v>
      </c>
      <c r="C3" s="24" t="s">
        <v>106</v>
      </c>
    </row>
    <row r="4" spans="1:3" ht="18" customHeight="1">
      <c r="A4" s="27" t="s">
        <v>95</v>
      </c>
      <c r="B4" s="41" t="s">
        <v>170</v>
      </c>
      <c r="C4" s="63"/>
    </row>
    <row r="5" spans="1:3" ht="18" customHeight="1">
      <c r="A5" s="27"/>
      <c r="B5" s="30" t="s">
        <v>224</v>
      </c>
      <c r="C5" s="42">
        <v>0</v>
      </c>
    </row>
    <row r="6" spans="1:3" ht="18" customHeight="1">
      <c r="A6" s="27"/>
      <c r="B6" s="30" t="s">
        <v>225</v>
      </c>
      <c r="C6" s="42"/>
    </row>
    <row r="7" spans="1:3" ht="18" customHeight="1">
      <c r="A7" s="27"/>
      <c r="B7" s="41" t="s">
        <v>136</v>
      </c>
      <c r="C7" s="42"/>
    </row>
    <row r="8" spans="1:3" ht="18" customHeight="1">
      <c r="A8" s="27"/>
      <c r="B8" s="30" t="s">
        <v>226</v>
      </c>
      <c r="C8" s="42"/>
    </row>
    <row r="9" spans="1:3" ht="18" customHeight="1">
      <c r="A9" s="27"/>
      <c r="B9" s="30" t="s">
        <v>227</v>
      </c>
      <c r="C9" s="42"/>
    </row>
    <row r="10" spans="1:3" ht="18" customHeight="1">
      <c r="A10" s="27"/>
      <c r="B10" s="30" t="s">
        <v>228</v>
      </c>
      <c r="C10" s="42"/>
    </row>
    <row r="11" spans="1:3" ht="18" customHeight="1">
      <c r="A11" s="27"/>
      <c r="B11" s="30" t="s">
        <v>229</v>
      </c>
      <c r="C11" s="42"/>
    </row>
    <row r="12" spans="1:3" ht="18" customHeight="1">
      <c r="A12" s="27"/>
      <c r="B12" s="30" t="s">
        <v>230</v>
      </c>
      <c r="C12" s="42"/>
    </row>
    <row r="13" spans="1:3" ht="18" customHeight="1">
      <c r="A13" s="27"/>
      <c r="B13" s="30" t="s">
        <v>231</v>
      </c>
      <c r="C13" s="42"/>
    </row>
    <row r="14" spans="1:3" ht="18" customHeight="1">
      <c r="A14" s="27"/>
      <c r="B14" s="30" t="s">
        <v>232</v>
      </c>
      <c r="C14" s="42"/>
    </row>
    <row r="15" spans="1:3" ht="18" customHeight="1">
      <c r="A15" s="27"/>
      <c r="B15" s="30" t="s">
        <v>233</v>
      </c>
      <c r="C15" s="42"/>
    </row>
    <row r="16" spans="1:3" ht="18" customHeight="1">
      <c r="A16" s="27"/>
      <c r="B16" s="30" t="s">
        <v>234</v>
      </c>
      <c r="C16" s="42"/>
    </row>
    <row r="17" spans="1:3" ht="18" customHeight="1">
      <c r="A17" s="27"/>
      <c r="B17" s="30" t="s">
        <v>235</v>
      </c>
      <c r="C17" s="42"/>
    </row>
    <row r="18" spans="1:3" ht="18" customHeight="1">
      <c r="A18" s="27"/>
      <c r="B18" s="30" t="s">
        <v>236</v>
      </c>
      <c r="C18" s="42">
        <v>0</v>
      </c>
    </row>
    <row r="19" spans="1:3" ht="18" customHeight="1">
      <c r="A19" s="27"/>
      <c r="B19" s="30" t="s">
        <v>237</v>
      </c>
      <c r="C19" s="42"/>
    </row>
    <row r="20" spans="1:3" ht="18" customHeight="1">
      <c r="A20" s="27"/>
      <c r="B20" s="30" t="s">
        <v>238</v>
      </c>
      <c r="C20" s="42"/>
    </row>
    <row r="21" spans="1:3" ht="18" customHeight="1">
      <c r="A21" s="27"/>
      <c r="B21" s="30" t="s">
        <v>239</v>
      </c>
      <c r="C21" s="42"/>
    </row>
    <row r="22" spans="1:3" ht="18" customHeight="1">
      <c r="A22" s="27"/>
      <c r="B22" s="30" t="s">
        <v>240</v>
      </c>
      <c r="C22" s="42"/>
    </row>
    <row r="23" spans="1:3" ht="18" customHeight="1">
      <c r="A23" s="27"/>
      <c r="B23" s="30" t="s">
        <v>241</v>
      </c>
      <c r="C23" s="42"/>
    </row>
    <row r="24" spans="1:3" ht="18" customHeight="1">
      <c r="A24" s="27"/>
      <c r="B24" s="30" t="s">
        <v>242</v>
      </c>
      <c r="C24" s="42"/>
    </row>
    <row r="25" spans="1:3" ht="18" customHeight="1">
      <c r="A25" s="27"/>
      <c r="B25" s="30" t="s">
        <v>243</v>
      </c>
      <c r="C25" s="42"/>
    </row>
    <row r="26" spans="1:3" ht="18" customHeight="1">
      <c r="A26" s="27"/>
      <c r="B26" s="30" t="s">
        <v>244</v>
      </c>
      <c r="C26" s="42"/>
    </row>
    <row r="27" spans="1:3" ht="18" customHeight="1">
      <c r="A27" s="27"/>
      <c r="B27" s="30" t="s">
        <v>245</v>
      </c>
      <c r="C27" s="42">
        <v>0</v>
      </c>
    </row>
    <row r="28" spans="1:3" ht="18" customHeight="1">
      <c r="A28" s="27"/>
      <c r="B28" s="30" t="s">
        <v>246</v>
      </c>
      <c r="C28" s="42"/>
    </row>
    <row r="29" spans="1:3" ht="18" customHeight="1">
      <c r="A29" s="27"/>
      <c r="B29" s="30" t="s">
        <v>247</v>
      </c>
      <c r="C29" s="42">
        <v>0</v>
      </c>
    </row>
    <row r="30" spans="1:3" ht="18" customHeight="1">
      <c r="A30" s="27"/>
      <c r="B30" s="30" t="s">
        <v>248</v>
      </c>
      <c r="C30" s="42"/>
    </row>
    <row r="31" spans="1:3" ht="18" customHeight="1">
      <c r="A31" s="27"/>
      <c r="B31" s="30" t="s">
        <v>249</v>
      </c>
      <c r="C31" s="42"/>
    </row>
    <row r="32" spans="1:3" ht="18" customHeight="1">
      <c r="A32" s="27"/>
      <c r="B32" s="30" t="s">
        <v>250</v>
      </c>
      <c r="C32" s="42"/>
    </row>
    <row r="33" spans="1:3" ht="18" customHeight="1">
      <c r="A33" s="27"/>
      <c r="B33" s="30" t="s">
        <v>137</v>
      </c>
      <c r="C33" s="42"/>
    </row>
    <row r="34" spans="1:3" ht="18" customHeight="1">
      <c r="A34" s="27"/>
      <c r="B34" s="30" t="s">
        <v>251</v>
      </c>
      <c r="C34" s="42"/>
    </row>
    <row r="35" spans="1:3" ht="18" customHeight="1">
      <c r="A35" s="29"/>
      <c r="B35" s="33" t="s">
        <v>104</v>
      </c>
      <c r="C35" s="43"/>
    </row>
    <row r="36" spans="1:3" ht="18" customHeight="1">
      <c r="A36" s="29"/>
      <c r="B36" s="35" t="s">
        <v>103</v>
      </c>
      <c r="C36" s="43">
        <f>SUM(C37)</f>
        <v>0</v>
      </c>
    </row>
    <row r="37" spans="1:3" ht="18" customHeight="1">
      <c r="A37" s="28" t="s">
        <v>98</v>
      </c>
      <c r="B37" s="44" t="s">
        <v>135</v>
      </c>
      <c r="C37" s="43"/>
    </row>
    <row r="38" spans="1:3" ht="18" customHeight="1">
      <c r="A38" s="28"/>
      <c r="B38" s="45"/>
      <c r="C38" s="46"/>
    </row>
    <row r="39" spans="1:3" ht="18" customHeight="1" thickBot="1">
      <c r="A39" s="26" t="s">
        <v>99</v>
      </c>
      <c r="B39" s="47" t="s">
        <v>101</v>
      </c>
      <c r="C39" s="48"/>
    </row>
    <row r="41" ht="14.25">
      <c r="B41" s="3" t="s">
        <v>385</v>
      </c>
    </row>
  </sheetData>
  <sheetProtection/>
  <mergeCells count="1">
    <mergeCell ref="B1:C1"/>
  </mergeCells>
  <printOptions horizontalCentered="1"/>
  <pageMargins left="0.7086614173228347" right="0.7086614173228347" top="0.35433070866141736" bottom="0.35433070866141736"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20" sqref="B20"/>
    </sheetView>
  </sheetViews>
  <sheetFormatPr defaultColWidth="12.125" defaultRowHeight="14.25"/>
  <cols>
    <col min="1" max="1" width="37.75390625" style="57" customWidth="1"/>
    <col min="2" max="2" width="53.875" style="57" customWidth="1"/>
    <col min="3" max="214" width="9.00390625" style="57" customWidth="1"/>
    <col min="215" max="215" width="9.75390625" style="57" bestFit="1" customWidth="1"/>
    <col min="216" max="216" width="49.875" style="57" customWidth="1"/>
    <col min="217" max="217" width="11.50390625" style="57" bestFit="1" customWidth="1"/>
    <col min="218" max="218" width="11.375" style="57" customWidth="1"/>
    <col min="219" max="219" width="12.625" style="57" customWidth="1"/>
    <col min="220" max="220" width="18.625" style="57" bestFit="1" customWidth="1"/>
    <col min="221" max="221" width="12.125" style="57" customWidth="1"/>
    <col min="222" max="227" width="12.125" style="58" customWidth="1"/>
  </cols>
  <sheetData>
    <row r="1" spans="1:2" ht="46.5" customHeight="1">
      <c r="A1" s="257" t="s">
        <v>554</v>
      </c>
      <c r="B1" s="257"/>
    </row>
    <row r="2" spans="1:2" ht="24.75" customHeight="1" thickBot="1">
      <c r="A2" s="59"/>
      <c r="B2" s="90" t="s">
        <v>392</v>
      </c>
    </row>
    <row r="3" spans="1:2" ht="39" customHeight="1">
      <c r="A3" s="60" t="s">
        <v>311</v>
      </c>
      <c r="B3" s="88" t="s">
        <v>332</v>
      </c>
    </row>
    <row r="4" spans="1:2" ht="39" customHeight="1" thickBot="1">
      <c r="A4" s="164"/>
      <c r="B4" s="89"/>
    </row>
    <row r="5" spans="1:2" ht="26.25" customHeight="1">
      <c r="A5" s="170" t="s">
        <v>394</v>
      </c>
      <c r="B5" s="169"/>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 right="0"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42.75" customHeight="1">
      <c r="A1" s="258" t="s">
        <v>555</v>
      </c>
      <c r="B1" s="258"/>
      <c r="C1" s="258"/>
    </row>
    <row r="2" spans="1:3" ht="18.75" customHeight="1" thickBot="1">
      <c r="A2" s="3" t="s">
        <v>93</v>
      </c>
      <c r="B2" s="13"/>
      <c r="C2" s="76" t="s">
        <v>392</v>
      </c>
    </row>
    <row r="3" spans="1:3" ht="26.25" customHeight="1">
      <c r="A3" s="26" t="s">
        <v>94</v>
      </c>
      <c r="B3" s="40" t="s">
        <v>309</v>
      </c>
      <c r="C3" s="24" t="s">
        <v>106</v>
      </c>
    </row>
    <row r="4" spans="1:3" ht="26.25" customHeight="1">
      <c r="A4" s="26"/>
      <c r="B4" s="99" t="s">
        <v>383</v>
      </c>
      <c r="C4" s="98"/>
    </row>
    <row r="5" spans="1:3" ht="19.5" customHeight="1">
      <c r="A5" s="27" t="s">
        <v>95</v>
      </c>
      <c r="B5" s="30" t="s">
        <v>340</v>
      </c>
      <c r="C5" s="74"/>
    </row>
    <row r="6" spans="1:3" ht="19.5" customHeight="1">
      <c r="A6" s="27"/>
      <c r="B6" s="30" t="s">
        <v>341</v>
      </c>
      <c r="C6" s="31"/>
    </row>
    <row r="7" spans="1:3" ht="19.5" customHeight="1">
      <c r="A7" s="27"/>
      <c r="B7" s="30" t="s">
        <v>342</v>
      </c>
      <c r="C7" s="31"/>
    </row>
    <row r="8" spans="1:3" ht="19.5" customHeight="1">
      <c r="A8" s="27"/>
      <c r="B8" s="30" t="s">
        <v>343</v>
      </c>
      <c r="C8" s="31"/>
    </row>
    <row r="9" spans="1:3" ht="19.5" customHeight="1">
      <c r="A9" s="27"/>
      <c r="B9" s="30" t="s">
        <v>344</v>
      </c>
      <c r="C9" s="31"/>
    </row>
    <row r="10" spans="1:3" ht="19.5" customHeight="1">
      <c r="A10" s="27"/>
      <c r="B10" s="112" t="s">
        <v>387</v>
      </c>
      <c r="C10" s="31"/>
    </row>
    <row r="11" spans="1:3" ht="19.5" customHeight="1">
      <c r="A11" s="27"/>
      <c r="B11" s="112" t="s">
        <v>388</v>
      </c>
      <c r="C11" s="31"/>
    </row>
    <row r="12" spans="1:3" ht="19.5" customHeight="1">
      <c r="A12" s="27"/>
      <c r="B12" s="112" t="s">
        <v>389</v>
      </c>
      <c r="C12" s="31"/>
    </row>
    <row r="13" spans="1:3" ht="19.5" customHeight="1">
      <c r="A13" s="27"/>
      <c r="B13" s="112" t="s">
        <v>390</v>
      </c>
      <c r="C13" s="31"/>
    </row>
    <row r="14" spans="1:3" ht="19.5" customHeight="1">
      <c r="A14" s="28"/>
      <c r="B14" s="30"/>
      <c r="C14" s="32"/>
    </row>
    <row r="15" spans="1:3" ht="19.5" customHeight="1">
      <c r="A15" s="29"/>
      <c r="B15" s="33" t="s">
        <v>105</v>
      </c>
      <c r="C15" s="34"/>
    </row>
    <row r="16" spans="1:3" ht="19.5" customHeight="1">
      <c r="A16" s="29"/>
      <c r="B16" s="35" t="s">
        <v>102</v>
      </c>
      <c r="C16" s="34"/>
    </row>
    <row r="17" spans="1:3" ht="19.5" customHeight="1">
      <c r="A17" s="28" t="s">
        <v>98</v>
      </c>
      <c r="B17" s="36" t="s">
        <v>305</v>
      </c>
      <c r="C17" s="37"/>
    </row>
    <row r="18" spans="1:3" ht="19.5" customHeight="1">
      <c r="A18" s="28"/>
      <c r="B18" s="36" t="s">
        <v>304</v>
      </c>
      <c r="C18" s="91"/>
    </row>
    <row r="19" spans="1:3" ht="19.5" customHeight="1" thickBot="1">
      <c r="A19" s="26" t="s">
        <v>99</v>
      </c>
      <c r="B19" s="38" t="s">
        <v>100</v>
      </c>
      <c r="C19" s="39"/>
    </row>
    <row r="21" ht="14.25">
      <c r="B21" s="111" t="s">
        <v>386</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E50" sqref="E50"/>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51" t="s">
        <v>556</v>
      </c>
      <c r="B1" s="251"/>
    </row>
    <row r="2" spans="1:2" ht="18.75" customHeight="1" thickBot="1">
      <c r="A2" s="25"/>
      <c r="B2" s="75" t="s">
        <v>392</v>
      </c>
    </row>
    <row r="3" spans="1:2" ht="18" customHeight="1">
      <c r="A3" s="40" t="s">
        <v>309</v>
      </c>
      <c r="B3" s="24" t="s">
        <v>106</v>
      </c>
    </row>
    <row r="4" spans="1:2" ht="18" customHeight="1">
      <c r="A4" s="41" t="s">
        <v>345</v>
      </c>
      <c r="B4" s="63"/>
    </row>
    <row r="5" spans="1:2" ht="18" customHeight="1">
      <c r="A5" s="93" t="s">
        <v>346</v>
      </c>
      <c r="B5" s="42"/>
    </row>
    <row r="6" spans="1:2" ht="18" customHeight="1">
      <c r="A6" s="93" t="s">
        <v>347</v>
      </c>
      <c r="B6" s="42"/>
    </row>
    <row r="7" spans="1:2" ht="18" customHeight="1">
      <c r="A7" s="93" t="s">
        <v>348</v>
      </c>
      <c r="B7" s="42"/>
    </row>
    <row r="8" spans="1:2" ht="18" customHeight="1">
      <c r="A8" s="93" t="s">
        <v>349</v>
      </c>
      <c r="B8" s="42"/>
    </row>
    <row r="9" spans="1:2" ht="18" customHeight="1">
      <c r="A9" s="94" t="s">
        <v>350</v>
      </c>
      <c r="B9" s="42"/>
    </row>
    <row r="10" spans="1:2" ht="18" customHeight="1">
      <c r="A10" s="95" t="s">
        <v>351</v>
      </c>
      <c r="B10" s="42"/>
    </row>
    <row r="11" spans="1:2" ht="18" customHeight="1">
      <c r="A11" s="95" t="s">
        <v>352</v>
      </c>
      <c r="B11" s="42"/>
    </row>
    <row r="12" spans="1:2" ht="18" customHeight="1">
      <c r="A12" s="93" t="s">
        <v>348</v>
      </c>
      <c r="B12" s="42"/>
    </row>
    <row r="13" spans="1:2" ht="18" customHeight="1">
      <c r="A13" s="95" t="s">
        <v>353</v>
      </c>
      <c r="B13" s="42"/>
    </row>
    <row r="14" spans="1:2" ht="18" customHeight="1">
      <c r="A14" s="95" t="s">
        <v>354</v>
      </c>
      <c r="B14" s="42"/>
    </row>
    <row r="15" spans="1:2" ht="18" customHeight="1">
      <c r="A15" s="95" t="s">
        <v>355</v>
      </c>
      <c r="B15" s="42"/>
    </row>
    <row r="16" spans="1:2" ht="18" customHeight="1">
      <c r="A16" s="94" t="s">
        <v>356</v>
      </c>
      <c r="B16" s="42"/>
    </row>
    <row r="17" spans="1:2" ht="18" customHeight="1">
      <c r="A17" s="95" t="s">
        <v>357</v>
      </c>
      <c r="B17" s="42"/>
    </row>
    <row r="18" spans="1:2" ht="18" customHeight="1">
      <c r="A18" s="95" t="s">
        <v>358</v>
      </c>
      <c r="B18" s="42"/>
    </row>
    <row r="19" spans="1:2" ht="18" customHeight="1">
      <c r="A19" s="95" t="s">
        <v>359</v>
      </c>
      <c r="B19" s="42"/>
    </row>
    <row r="20" spans="1:2" ht="18" customHeight="1">
      <c r="A20" s="94" t="s">
        <v>360</v>
      </c>
      <c r="B20" s="42"/>
    </row>
    <row r="21" spans="1:2" ht="18" customHeight="1">
      <c r="A21" s="95" t="s">
        <v>361</v>
      </c>
      <c r="B21" s="42"/>
    </row>
    <row r="22" spans="1:2" ht="18" customHeight="1">
      <c r="A22" s="95" t="s">
        <v>362</v>
      </c>
      <c r="B22" s="42"/>
    </row>
    <row r="23" spans="1:2" ht="18" customHeight="1">
      <c r="A23" s="95" t="s">
        <v>363</v>
      </c>
      <c r="B23" s="42"/>
    </row>
    <row r="24" spans="1:2" ht="18" customHeight="1">
      <c r="A24" s="95" t="s">
        <v>364</v>
      </c>
      <c r="B24" s="42"/>
    </row>
    <row r="25" spans="1:2" ht="18" customHeight="1">
      <c r="A25" s="94" t="s">
        <v>365</v>
      </c>
      <c r="B25" s="42"/>
    </row>
    <row r="26" spans="1:2" ht="18" customHeight="1">
      <c r="A26" s="95" t="s">
        <v>366</v>
      </c>
      <c r="B26" s="42"/>
    </row>
    <row r="27" spans="1:2" ht="18" customHeight="1">
      <c r="A27" s="95" t="s">
        <v>367</v>
      </c>
      <c r="B27" s="42"/>
    </row>
    <row r="28" spans="1:2" ht="18" customHeight="1">
      <c r="A28" s="95" t="s">
        <v>368</v>
      </c>
      <c r="B28" s="42"/>
    </row>
    <row r="29" spans="1:2" ht="18" customHeight="1">
      <c r="A29" s="94" t="s">
        <v>370</v>
      </c>
      <c r="B29" s="42"/>
    </row>
    <row r="30" spans="1:2" ht="18" customHeight="1">
      <c r="A30" s="95" t="s">
        <v>371</v>
      </c>
      <c r="B30" s="42"/>
    </row>
    <row r="31" spans="1:2" ht="18" customHeight="1">
      <c r="A31" s="95" t="s">
        <v>372</v>
      </c>
      <c r="B31" s="42"/>
    </row>
    <row r="32" spans="1:2" ht="18" customHeight="1">
      <c r="A32" s="93" t="s">
        <v>348</v>
      </c>
      <c r="B32" s="42"/>
    </row>
    <row r="33" spans="1:2" ht="18" customHeight="1">
      <c r="A33" s="95" t="s">
        <v>373</v>
      </c>
      <c r="B33" s="42"/>
    </row>
    <row r="34" spans="1:2" ht="18" customHeight="1">
      <c r="A34" s="94" t="s">
        <v>374</v>
      </c>
      <c r="B34" s="42"/>
    </row>
    <row r="35" spans="1:2" ht="18" customHeight="1">
      <c r="A35" s="95" t="s">
        <v>375</v>
      </c>
      <c r="B35" s="42"/>
    </row>
    <row r="36" spans="1:2" ht="18" customHeight="1">
      <c r="A36" s="95" t="s">
        <v>376</v>
      </c>
      <c r="B36" s="42"/>
    </row>
    <row r="37" spans="1:2" ht="18" customHeight="1">
      <c r="A37" s="94" t="s">
        <v>377</v>
      </c>
      <c r="B37" s="42"/>
    </row>
    <row r="38" spans="1:2" ht="18" customHeight="1">
      <c r="A38" s="95" t="s">
        <v>378</v>
      </c>
      <c r="B38" s="42"/>
    </row>
    <row r="39" spans="1:2" ht="18" customHeight="1">
      <c r="A39" s="95" t="s">
        <v>369</v>
      </c>
      <c r="B39" s="42"/>
    </row>
    <row r="40" spans="1:2" ht="18" customHeight="1">
      <c r="A40" s="95" t="s">
        <v>379</v>
      </c>
      <c r="B40" s="42"/>
    </row>
    <row r="41" spans="1:2" ht="18" customHeight="1">
      <c r="A41" s="94" t="s">
        <v>380</v>
      </c>
      <c r="B41" s="42"/>
    </row>
    <row r="42" spans="1:2" ht="18" customHeight="1">
      <c r="A42" s="33" t="s">
        <v>104</v>
      </c>
      <c r="B42" s="43"/>
    </row>
    <row r="43" spans="1:2" ht="18" customHeight="1">
      <c r="A43" s="35" t="s">
        <v>103</v>
      </c>
      <c r="B43" s="43"/>
    </row>
    <row r="44" spans="1:2" ht="18" customHeight="1">
      <c r="A44" s="96" t="s">
        <v>381</v>
      </c>
      <c r="B44" s="43"/>
    </row>
    <row r="45" spans="1:2" ht="18" customHeight="1">
      <c r="A45" s="97" t="s">
        <v>382</v>
      </c>
      <c r="B45" s="46"/>
    </row>
    <row r="46" spans="1:2" ht="18" customHeight="1" thickBot="1">
      <c r="A46" s="47" t="s">
        <v>101</v>
      </c>
      <c r="B46" s="48"/>
    </row>
    <row r="48" ht="14.25">
      <c r="A48" s="3" t="s">
        <v>386</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4"/>
  <sheetViews>
    <sheetView zoomScalePageLayoutView="0" workbookViewId="0" topLeftCell="A1">
      <selection activeCell="I11" sqref="I11"/>
    </sheetView>
  </sheetViews>
  <sheetFormatPr defaultColWidth="9.00390625" defaultRowHeight="14.25"/>
  <cols>
    <col min="1" max="1" width="12.375" style="138" customWidth="1"/>
    <col min="2" max="2" width="10.125" style="138" customWidth="1"/>
    <col min="3" max="3" width="17.125" style="138" customWidth="1"/>
    <col min="4" max="4" width="18.75390625" style="138" customWidth="1"/>
    <col min="5" max="5" width="11.25390625" style="138" customWidth="1"/>
    <col min="6" max="6" width="12.375" style="138" customWidth="1"/>
    <col min="7" max="16384" width="9.00390625" style="138" customWidth="1"/>
  </cols>
  <sheetData>
    <row r="1" spans="1:2" ht="12">
      <c r="A1" s="137"/>
      <c r="B1" s="137"/>
    </row>
    <row r="2" spans="1:6" ht="25.5">
      <c r="A2" s="259" t="s">
        <v>557</v>
      </c>
      <c r="B2" s="260"/>
      <c r="C2" s="260"/>
      <c r="D2" s="260"/>
      <c r="E2" s="260"/>
      <c r="F2" s="260"/>
    </row>
    <row r="3" ht="18" customHeight="1" thickBot="1">
      <c r="F3" s="139" t="s">
        <v>392</v>
      </c>
    </row>
    <row r="4" spans="1:6" s="140" customFormat="1" ht="30.75" customHeight="1">
      <c r="A4" s="165" t="s">
        <v>395</v>
      </c>
      <c r="B4" s="156" t="s">
        <v>85</v>
      </c>
      <c r="C4" s="156" t="s">
        <v>86</v>
      </c>
      <c r="D4" s="156" t="s">
        <v>87</v>
      </c>
      <c r="E4" s="156" t="s">
        <v>88</v>
      </c>
      <c r="F4" s="157" t="s">
        <v>89</v>
      </c>
    </row>
    <row r="5" spans="1:6" ht="30.75" customHeight="1">
      <c r="A5" s="166"/>
      <c r="B5" s="141"/>
      <c r="C5" s="141"/>
      <c r="D5" s="141"/>
      <c r="E5" s="141"/>
      <c r="F5" s="158"/>
    </row>
    <row r="6" spans="1:6" ht="30.75" customHeight="1">
      <c r="A6" s="166"/>
      <c r="B6" s="141"/>
      <c r="C6" s="141"/>
      <c r="D6" s="141"/>
      <c r="E6" s="141"/>
      <c r="F6" s="158"/>
    </row>
    <row r="7" spans="1:6" ht="30.75" customHeight="1">
      <c r="A7" s="166"/>
      <c r="B7" s="141"/>
      <c r="C7" s="141"/>
      <c r="D7" s="141"/>
      <c r="E7" s="141"/>
      <c r="F7" s="158"/>
    </row>
    <row r="8" spans="1:6" ht="30.75" customHeight="1">
      <c r="A8" s="166"/>
      <c r="B8" s="141"/>
      <c r="C8" s="141"/>
      <c r="D8" s="141"/>
      <c r="E8" s="141"/>
      <c r="F8" s="158"/>
    </row>
    <row r="9" spans="1:6" ht="30.75" customHeight="1">
      <c r="A9" s="166"/>
      <c r="B9" s="141"/>
      <c r="C9" s="141"/>
      <c r="D9" s="141"/>
      <c r="E9" s="141"/>
      <c r="F9" s="158"/>
    </row>
    <row r="10" spans="1:6" ht="30.75" customHeight="1">
      <c r="A10" s="166"/>
      <c r="B10" s="141"/>
      <c r="C10" s="141"/>
      <c r="D10" s="141"/>
      <c r="E10" s="141"/>
      <c r="F10" s="158"/>
    </row>
    <row r="11" spans="1:6" ht="30.75" customHeight="1">
      <c r="A11" s="166"/>
      <c r="B11" s="141"/>
      <c r="C11" s="141"/>
      <c r="D11" s="141"/>
      <c r="E11" s="141"/>
      <c r="F11" s="158"/>
    </row>
    <row r="12" spans="1:6" ht="30.75" customHeight="1">
      <c r="A12" s="166"/>
      <c r="B12" s="141"/>
      <c r="C12" s="141"/>
      <c r="D12" s="141"/>
      <c r="E12" s="141"/>
      <c r="F12" s="158"/>
    </row>
    <row r="13" spans="1:6" ht="30.75" customHeight="1" thickBot="1">
      <c r="A13" s="159"/>
      <c r="B13" s="160"/>
      <c r="C13" s="160"/>
      <c r="D13" s="160"/>
      <c r="E13" s="160"/>
      <c r="F13" s="161"/>
    </row>
    <row r="14" ht="11.25">
      <c r="A14" s="214" t="s">
        <v>558</v>
      </c>
    </row>
  </sheetData>
  <sheetProtection/>
  <mergeCells count="1">
    <mergeCell ref="A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zoomScalePageLayoutView="0" workbookViewId="0" topLeftCell="A1">
      <pane ySplit="3" topLeftCell="A88" activePane="bottomLeft" state="frozen"/>
      <selection pane="topLeft" activeCell="E22" sqref="E22"/>
      <selection pane="bottomLeft" activeCell="D114" sqref="D114"/>
    </sheetView>
  </sheetViews>
  <sheetFormatPr defaultColWidth="9.00390625" defaultRowHeight="14.25"/>
  <cols>
    <col min="1" max="1" width="53.125" style="130" customWidth="1"/>
    <col min="2" max="2" width="24.75390625" style="124" customWidth="1"/>
    <col min="3" max="16384" width="9.00390625" style="2" customWidth="1"/>
  </cols>
  <sheetData>
    <row r="1" spans="1:2" s="1" customFormat="1" ht="28.5" customHeight="1">
      <c r="A1" s="231" t="s">
        <v>417</v>
      </c>
      <c r="B1" s="232"/>
    </row>
    <row r="2" spans="1:2" ht="20.25" customHeight="1" thickBot="1">
      <c r="A2" s="120"/>
      <c r="B2" s="162" t="s">
        <v>392</v>
      </c>
    </row>
    <row r="3" spans="1:2" ht="21.75" customHeight="1">
      <c r="A3" s="121" t="s">
        <v>56</v>
      </c>
      <c r="B3" s="122" t="s">
        <v>106</v>
      </c>
    </row>
    <row r="4" spans="1:2" ht="21.75" customHeight="1">
      <c r="A4" s="123" t="s">
        <v>110</v>
      </c>
      <c r="B4" s="180">
        <v>133184011.75</v>
      </c>
    </row>
    <row r="5" spans="1:2" ht="21.75" customHeight="1">
      <c r="A5" s="123" t="s">
        <v>111</v>
      </c>
      <c r="B5" s="146">
        <v>37978958.21</v>
      </c>
    </row>
    <row r="6" spans="1:2" ht="21.75" customHeight="1">
      <c r="A6" s="123" t="s">
        <v>112</v>
      </c>
      <c r="B6" s="146">
        <v>68164779.54</v>
      </c>
    </row>
    <row r="7" spans="1:2" ht="21.75" customHeight="1">
      <c r="A7" s="123" t="s">
        <v>113</v>
      </c>
      <c r="B7" s="146"/>
    </row>
    <row r="8" spans="1:2" ht="21.75" customHeight="1">
      <c r="A8" s="123" t="s">
        <v>314</v>
      </c>
      <c r="B8" s="146">
        <v>10853347</v>
      </c>
    </row>
    <row r="9" spans="1:2" ht="21.75" customHeight="1">
      <c r="A9" s="123" t="s">
        <v>114</v>
      </c>
      <c r="B9" s="146"/>
    </row>
    <row r="10" spans="1:2" ht="21.75" customHeight="1">
      <c r="A10" s="123" t="s">
        <v>115</v>
      </c>
      <c r="B10" s="146"/>
    </row>
    <row r="11" spans="1:2" ht="21.75" customHeight="1">
      <c r="A11" s="123" t="s">
        <v>116</v>
      </c>
      <c r="B11" s="146">
        <v>11738039</v>
      </c>
    </row>
    <row r="12" spans="1:2" ht="21.75" customHeight="1">
      <c r="A12" s="123" t="s">
        <v>315</v>
      </c>
      <c r="B12" s="146"/>
    </row>
    <row r="13" spans="1:2" ht="21.75" customHeight="1">
      <c r="A13" s="123" t="s">
        <v>117</v>
      </c>
      <c r="B13" s="146">
        <v>4448888</v>
      </c>
    </row>
    <row r="14" spans="1:2" ht="21.75" customHeight="1">
      <c r="A14" s="123" t="s">
        <v>316</v>
      </c>
      <c r="B14" s="146"/>
    </row>
    <row r="15" spans="1:2" ht="21.75" customHeight="1">
      <c r="A15" s="123" t="s">
        <v>317</v>
      </c>
      <c r="B15" s="146"/>
    </row>
    <row r="16" spans="1:2" ht="21.75" customHeight="1">
      <c r="A16" s="123" t="s">
        <v>118</v>
      </c>
      <c r="B16" s="146"/>
    </row>
    <row r="17" spans="1:2" ht="21.75" customHeight="1">
      <c r="A17" s="123" t="s">
        <v>119</v>
      </c>
      <c r="B17" s="146"/>
    </row>
    <row r="18" spans="1:2" ht="21.75" customHeight="1">
      <c r="A18" s="123" t="s">
        <v>120</v>
      </c>
      <c r="B18" s="146"/>
    </row>
    <row r="19" spans="1:2" ht="21.75" customHeight="1">
      <c r="A19" s="123" t="s">
        <v>3</v>
      </c>
      <c r="B19" s="146"/>
    </row>
    <row r="20" spans="1:2" ht="21.75" customHeight="1">
      <c r="A20" s="123" t="s">
        <v>121</v>
      </c>
      <c r="B20" s="146"/>
    </row>
    <row r="21" spans="1:2" ht="21.75" customHeight="1">
      <c r="A21" s="123" t="s">
        <v>122</v>
      </c>
      <c r="B21" s="145">
        <v>0</v>
      </c>
    </row>
    <row r="22" spans="1:2" ht="21.75" customHeight="1">
      <c r="A22" s="123" t="s">
        <v>123</v>
      </c>
      <c r="B22" s="146"/>
    </row>
    <row r="23" spans="1:2" ht="21.75" customHeight="1">
      <c r="A23" s="123" t="s">
        <v>124</v>
      </c>
      <c r="B23" s="146"/>
    </row>
    <row r="24" spans="1:2" ht="21.75" customHeight="1">
      <c r="A24" s="123" t="s">
        <v>125</v>
      </c>
      <c r="B24" s="146"/>
    </row>
    <row r="25" spans="1:2" ht="21.75" customHeight="1">
      <c r="A25" s="123" t="s">
        <v>139</v>
      </c>
      <c r="B25" s="147"/>
    </row>
    <row r="26" spans="1:2" ht="21.75" customHeight="1">
      <c r="A26" s="123" t="s">
        <v>126</v>
      </c>
      <c r="B26" s="146"/>
    </row>
    <row r="27" spans="1:2" ht="21.75" customHeight="1">
      <c r="A27" s="123" t="s">
        <v>318</v>
      </c>
      <c r="B27" s="146"/>
    </row>
    <row r="28" spans="1:2" ht="21.75" customHeight="1">
      <c r="A28" s="123" t="s">
        <v>252</v>
      </c>
      <c r="B28" s="146"/>
    </row>
    <row r="29" spans="1:2" ht="21.75" customHeight="1">
      <c r="A29" s="123" t="s">
        <v>127</v>
      </c>
      <c r="B29" s="146"/>
    </row>
    <row r="30" spans="1:2" ht="19.5" customHeight="1">
      <c r="A30" s="125" t="s">
        <v>92</v>
      </c>
      <c r="B30" s="143">
        <v>133184011.75</v>
      </c>
    </row>
    <row r="31" spans="1:2" ht="19.5" customHeight="1">
      <c r="A31" s="126" t="s">
        <v>108</v>
      </c>
      <c r="B31" s="144">
        <v>24417442.8</v>
      </c>
    </row>
    <row r="32" spans="1:2" ht="19.5" customHeight="1">
      <c r="A32" s="148" t="s">
        <v>140</v>
      </c>
      <c r="B32" s="128">
        <v>14368841.74</v>
      </c>
    </row>
    <row r="33" spans="1:2" ht="19.5" customHeight="1">
      <c r="A33" s="148" t="s">
        <v>319</v>
      </c>
      <c r="B33" s="128">
        <v>0</v>
      </c>
    </row>
    <row r="34" spans="1:2" ht="19.5" customHeight="1">
      <c r="A34" s="127" t="s">
        <v>320</v>
      </c>
      <c r="B34" s="128"/>
    </row>
    <row r="35" spans="1:2" ht="19.5" customHeight="1">
      <c r="A35" s="127" t="s">
        <v>253</v>
      </c>
      <c r="B35" s="128"/>
    </row>
    <row r="36" spans="1:2" ht="19.5" customHeight="1">
      <c r="A36" s="127" t="s">
        <v>321</v>
      </c>
      <c r="B36" s="128"/>
    </row>
    <row r="37" spans="1:2" ht="19.5" customHeight="1">
      <c r="A37" s="127" t="s">
        <v>322</v>
      </c>
      <c r="B37" s="128"/>
    </row>
    <row r="38" spans="1:2" ht="19.5" customHeight="1">
      <c r="A38" s="127" t="s">
        <v>4</v>
      </c>
      <c r="B38" s="128"/>
    </row>
    <row r="39" spans="1:2" ht="19.5" customHeight="1">
      <c r="A39" s="127" t="s">
        <v>5</v>
      </c>
      <c r="B39" s="128"/>
    </row>
    <row r="40" spans="1:2" ht="19.5" customHeight="1">
      <c r="A40" s="127" t="s">
        <v>323</v>
      </c>
      <c r="B40" s="128">
        <v>1850500</v>
      </c>
    </row>
    <row r="41" spans="1:2" ht="19.5" customHeight="1">
      <c r="A41" s="127" t="s">
        <v>141</v>
      </c>
      <c r="B41" s="128"/>
    </row>
    <row r="42" spans="1:2" ht="19.5" customHeight="1">
      <c r="A42" s="149" t="s">
        <v>324</v>
      </c>
      <c r="B42" s="128"/>
    </row>
    <row r="43" spans="1:2" ht="19.5" customHeight="1">
      <c r="A43" s="150" t="s">
        <v>142</v>
      </c>
      <c r="B43" s="128"/>
    </row>
    <row r="44" spans="1:2" ht="19.5" customHeight="1">
      <c r="A44" s="150" t="s">
        <v>143</v>
      </c>
      <c r="B44" s="128"/>
    </row>
    <row r="45" spans="1:2" ht="19.5" customHeight="1">
      <c r="A45" s="150" t="s">
        <v>144</v>
      </c>
      <c r="B45" s="128"/>
    </row>
    <row r="46" spans="1:2" ht="19.5" customHeight="1">
      <c r="A46" s="150" t="s">
        <v>254</v>
      </c>
      <c r="B46" s="128"/>
    </row>
    <row r="47" spans="1:2" ht="19.5" customHeight="1">
      <c r="A47" s="150" t="s">
        <v>255</v>
      </c>
      <c r="B47" s="128"/>
    </row>
    <row r="48" spans="1:2" ht="19.5" customHeight="1">
      <c r="A48" s="150" t="s">
        <v>145</v>
      </c>
      <c r="B48" s="128"/>
    </row>
    <row r="49" spans="1:2" ht="19.5" customHeight="1">
      <c r="A49" s="150" t="s">
        <v>256</v>
      </c>
      <c r="B49" s="128"/>
    </row>
    <row r="50" spans="1:2" ht="19.5" customHeight="1">
      <c r="A50" s="150" t="s">
        <v>257</v>
      </c>
      <c r="B50" s="128"/>
    </row>
    <row r="51" spans="1:2" ht="19.5" customHeight="1">
      <c r="A51" s="149" t="s">
        <v>57</v>
      </c>
      <c r="B51" s="128"/>
    </row>
    <row r="52" spans="1:2" ht="19.5" customHeight="1">
      <c r="A52" s="150" t="s">
        <v>258</v>
      </c>
      <c r="B52" s="128"/>
    </row>
    <row r="53" spans="1:2" ht="19.5" customHeight="1">
      <c r="A53" s="150" t="s">
        <v>146</v>
      </c>
      <c r="B53" s="128"/>
    </row>
    <row r="54" spans="1:2" ht="19.5" customHeight="1">
      <c r="A54" s="150" t="s">
        <v>147</v>
      </c>
      <c r="B54" s="128"/>
    </row>
    <row r="55" spans="1:2" ht="19.5" customHeight="1">
      <c r="A55" s="150" t="s">
        <v>259</v>
      </c>
      <c r="B55" s="128">
        <v>1850500</v>
      </c>
    </row>
    <row r="56" spans="1:2" ht="19.5" customHeight="1">
      <c r="A56" s="150" t="s">
        <v>260</v>
      </c>
      <c r="B56" s="128"/>
    </row>
    <row r="57" spans="1:2" ht="19.5" customHeight="1">
      <c r="A57" s="150" t="s">
        <v>261</v>
      </c>
      <c r="B57" s="128"/>
    </row>
    <row r="58" spans="1:2" ht="19.5" customHeight="1">
      <c r="A58" s="150" t="s">
        <v>58</v>
      </c>
      <c r="B58" s="128"/>
    </row>
    <row r="59" spans="1:2" ht="19.5" customHeight="1">
      <c r="A59" s="150" t="s">
        <v>262</v>
      </c>
      <c r="B59" s="128"/>
    </row>
    <row r="60" spans="1:2" ht="19.5" customHeight="1">
      <c r="A60" s="182" t="s">
        <v>6</v>
      </c>
      <c r="B60" s="128"/>
    </row>
    <row r="61" spans="1:2" ht="19.5" customHeight="1">
      <c r="A61" s="182" t="s">
        <v>7</v>
      </c>
      <c r="B61" s="128"/>
    </row>
    <row r="62" spans="1:2" ht="19.5" customHeight="1">
      <c r="A62" s="182" t="s">
        <v>8</v>
      </c>
      <c r="B62" s="128"/>
    </row>
    <row r="63" spans="1:2" ht="19.5" customHeight="1">
      <c r="A63" s="182" t="s">
        <v>9</v>
      </c>
      <c r="B63" s="128"/>
    </row>
    <row r="64" spans="1:2" ht="19.5" customHeight="1">
      <c r="A64" s="182" t="s">
        <v>10</v>
      </c>
      <c r="B64" s="128"/>
    </row>
    <row r="65" spans="1:2" ht="19.5" customHeight="1">
      <c r="A65" s="182" t="s">
        <v>11</v>
      </c>
      <c r="B65" s="128"/>
    </row>
    <row r="66" spans="1:2" ht="19.5" customHeight="1">
      <c r="A66" s="182" t="s">
        <v>12</v>
      </c>
      <c r="B66" s="128"/>
    </row>
    <row r="67" spans="1:2" ht="19.5" customHeight="1">
      <c r="A67" s="182" t="s">
        <v>13</v>
      </c>
      <c r="B67" s="128"/>
    </row>
    <row r="68" spans="1:2" ht="19.5" customHeight="1">
      <c r="A68" s="182" t="s">
        <v>14</v>
      </c>
      <c r="B68" s="128"/>
    </row>
    <row r="69" spans="1:2" ht="19.5" customHeight="1">
      <c r="A69" s="182" t="s">
        <v>15</v>
      </c>
      <c r="B69" s="128"/>
    </row>
    <row r="70" spans="1:2" ht="19.5" customHeight="1">
      <c r="A70" s="182" t="s">
        <v>16</v>
      </c>
      <c r="B70" s="128"/>
    </row>
    <row r="71" spans="1:2" ht="19.5" customHeight="1">
      <c r="A71" s="182" t="s">
        <v>17</v>
      </c>
      <c r="B71" s="128"/>
    </row>
    <row r="72" spans="1:2" ht="19.5" customHeight="1">
      <c r="A72" s="182" t="s">
        <v>18</v>
      </c>
      <c r="B72" s="128"/>
    </row>
    <row r="73" spans="1:2" ht="19.5" customHeight="1">
      <c r="A73" s="182" t="s">
        <v>19</v>
      </c>
      <c r="B73" s="128"/>
    </row>
    <row r="74" spans="1:2" ht="19.5" customHeight="1">
      <c r="A74" s="182" t="s">
        <v>20</v>
      </c>
      <c r="B74" s="128"/>
    </row>
    <row r="75" spans="1:2" ht="19.5" customHeight="1">
      <c r="A75" s="182" t="s">
        <v>21</v>
      </c>
      <c r="B75" s="128"/>
    </row>
    <row r="76" spans="1:2" ht="19.5" customHeight="1">
      <c r="A76" s="182" t="s">
        <v>22</v>
      </c>
      <c r="B76" s="128"/>
    </row>
    <row r="77" spans="1:2" ht="19.5" customHeight="1">
      <c r="A77" s="182" t="s">
        <v>23</v>
      </c>
      <c r="B77" s="128"/>
    </row>
    <row r="78" spans="1:2" ht="19.5" customHeight="1">
      <c r="A78" s="182" t="s">
        <v>24</v>
      </c>
      <c r="B78" s="128"/>
    </row>
    <row r="79" spans="1:2" ht="19.5" customHeight="1">
      <c r="A79" s="182" t="s">
        <v>25</v>
      </c>
      <c r="B79" s="128"/>
    </row>
    <row r="80" spans="1:2" ht="19.5" customHeight="1">
      <c r="A80" s="150" t="s">
        <v>148</v>
      </c>
      <c r="B80" s="128"/>
    </row>
    <row r="81" spans="1:2" ht="19.5" customHeight="1">
      <c r="A81" s="150" t="s">
        <v>149</v>
      </c>
      <c r="B81" s="128">
        <v>12518341.74</v>
      </c>
    </row>
    <row r="82" spans="1:2" ht="19.5" customHeight="1">
      <c r="A82" s="150" t="s">
        <v>150</v>
      </c>
      <c r="B82" s="128">
        <v>3009722</v>
      </c>
    </row>
    <row r="83" spans="1:2" ht="19.5" customHeight="1">
      <c r="A83" s="150" t="s">
        <v>151</v>
      </c>
      <c r="B83" s="128"/>
    </row>
    <row r="84" spans="1:2" ht="19.5" customHeight="1">
      <c r="A84" s="150" t="s">
        <v>152</v>
      </c>
      <c r="B84" s="128"/>
    </row>
    <row r="85" spans="1:2" ht="19.5" customHeight="1">
      <c r="A85" s="150" t="s">
        <v>153</v>
      </c>
      <c r="B85" s="128">
        <v>5303100</v>
      </c>
    </row>
    <row r="86" spans="1:2" ht="19.5" customHeight="1">
      <c r="A86" s="150" t="s">
        <v>154</v>
      </c>
      <c r="B86" s="128"/>
    </row>
    <row r="87" spans="1:2" ht="19.5" customHeight="1">
      <c r="A87" s="150" t="s">
        <v>155</v>
      </c>
      <c r="B87" s="128"/>
    </row>
    <row r="88" spans="1:2" ht="19.5" customHeight="1">
      <c r="A88" s="150" t="s">
        <v>59</v>
      </c>
      <c r="B88" s="128"/>
    </row>
    <row r="89" spans="1:2" ht="19.5" customHeight="1">
      <c r="A89" s="150" t="s">
        <v>156</v>
      </c>
      <c r="B89" s="128">
        <v>1642650</v>
      </c>
    </row>
    <row r="90" spans="1:2" ht="19.5" customHeight="1">
      <c r="A90" s="150" t="s">
        <v>60</v>
      </c>
      <c r="B90" s="128">
        <v>947495</v>
      </c>
    </row>
    <row r="91" spans="1:2" ht="19.5" customHeight="1">
      <c r="A91" s="150" t="s">
        <v>157</v>
      </c>
      <c r="B91" s="128"/>
    </row>
    <row r="92" spans="1:2" ht="19.5" customHeight="1">
      <c r="A92" s="150" t="s">
        <v>263</v>
      </c>
      <c r="B92" s="128"/>
    </row>
    <row r="93" spans="1:2" ht="19.5" customHeight="1">
      <c r="A93" s="150" t="s">
        <v>264</v>
      </c>
      <c r="B93" s="128">
        <v>3574.74</v>
      </c>
    </row>
    <row r="94" spans="1:2" ht="19.5" customHeight="1">
      <c r="A94" s="150" t="s">
        <v>158</v>
      </c>
      <c r="B94" s="128"/>
    </row>
    <row r="95" spans="1:2" ht="21.75" customHeight="1">
      <c r="A95" s="150" t="s">
        <v>265</v>
      </c>
      <c r="B95" s="128"/>
    </row>
    <row r="96" spans="1:2" ht="14.25">
      <c r="A96" s="150" t="s">
        <v>266</v>
      </c>
      <c r="B96" s="128">
        <v>1596200</v>
      </c>
    </row>
    <row r="97" spans="1:2" ht="14.25">
      <c r="A97" s="150" t="s">
        <v>267</v>
      </c>
      <c r="B97" s="128"/>
    </row>
    <row r="98" spans="1:2" ht="14.25">
      <c r="A98" s="150" t="s">
        <v>61</v>
      </c>
      <c r="B98" s="128"/>
    </row>
    <row r="99" spans="1:2" ht="14.25">
      <c r="A99" s="150" t="s">
        <v>159</v>
      </c>
      <c r="B99" s="128">
        <v>15600</v>
      </c>
    </row>
    <row r="100" spans="1:2" ht="14.25">
      <c r="A100" s="150" t="s">
        <v>268</v>
      </c>
      <c r="B100" s="128"/>
    </row>
    <row r="101" spans="1:2" ht="14.25">
      <c r="A101" s="183" t="s">
        <v>160</v>
      </c>
      <c r="B101" s="128"/>
    </row>
    <row r="102" spans="1:2" ht="14.25">
      <c r="A102" s="183"/>
      <c r="B102" s="128"/>
    </row>
    <row r="103" spans="1:2" ht="14.25">
      <c r="A103" s="127" t="s">
        <v>161</v>
      </c>
      <c r="B103" s="151">
        <v>1161428.54</v>
      </c>
    </row>
    <row r="104" spans="1:2" ht="14.25">
      <c r="A104" s="127" t="s">
        <v>162</v>
      </c>
      <c r="B104" s="151">
        <v>0</v>
      </c>
    </row>
    <row r="105" spans="1:2" ht="14.25">
      <c r="A105" s="127" t="s">
        <v>62</v>
      </c>
      <c r="B105" s="151"/>
    </row>
    <row r="106" spans="1:2" ht="14.25">
      <c r="A106" s="127" t="s">
        <v>63</v>
      </c>
      <c r="B106" s="151"/>
    </row>
    <row r="107" spans="1:2" ht="14.25">
      <c r="A107" s="127" t="s">
        <v>64</v>
      </c>
      <c r="B107" s="151"/>
    </row>
    <row r="108" spans="1:2" ht="14.25">
      <c r="A108" s="127" t="s">
        <v>26</v>
      </c>
      <c r="B108" s="151"/>
    </row>
    <row r="109" spans="1:2" ht="14.25">
      <c r="A109" s="127" t="s">
        <v>27</v>
      </c>
      <c r="B109" s="151"/>
    </row>
    <row r="110" spans="1:2" ht="14.25">
      <c r="A110" s="127" t="s">
        <v>269</v>
      </c>
      <c r="B110" s="151"/>
    </row>
    <row r="111" spans="1:2" ht="14.25">
      <c r="A111" s="127" t="s">
        <v>28</v>
      </c>
      <c r="B111" s="151">
        <v>8887172.52</v>
      </c>
    </row>
    <row r="112" spans="1:2" ht="14.25">
      <c r="A112" s="127"/>
      <c r="B112" s="128"/>
    </row>
    <row r="113" spans="1:2" ht="15" thickBot="1">
      <c r="A113" s="129" t="s">
        <v>100</v>
      </c>
      <c r="B113" s="181">
        <v>157601454.55</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68"/>
  <sheetViews>
    <sheetView showGridLines="0" showZeros="0" zoomScale="93" zoomScaleNormal="93" zoomScalePageLayoutView="0" workbookViewId="0" topLeftCell="A1">
      <pane ySplit="3" topLeftCell="A4" activePane="bottomLeft" state="frozen"/>
      <selection pane="topLeft" activeCell="E22" sqref="E22"/>
      <selection pane="bottomLeft" activeCell="B151" sqref="B151"/>
    </sheetView>
  </sheetViews>
  <sheetFormatPr defaultColWidth="9.00390625" defaultRowHeight="14.25"/>
  <cols>
    <col min="1" max="1" width="53.125" style="2" bestFit="1" customWidth="1"/>
    <col min="2" max="2" width="25.625" style="202" customWidth="1"/>
    <col min="3" max="3" width="14.375" style="132" customWidth="1"/>
    <col min="4" max="16384" width="9.00390625" style="2" customWidth="1"/>
  </cols>
  <sheetData>
    <row r="1" spans="1:3" s="1" customFormat="1" ht="28.5" customHeight="1">
      <c r="A1" s="233" t="s">
        <v>533</v>
      </c>
      <c r="B1" s="233"/>
      <c r="C1" s="131"/>
    </row>
    <row r="2" spans="1:2" ht="20.25" customHeight="1" thickBot="1">
      <c r="A2" s="13"/>
      <c r="B2" s="192" t="s">
        <v>392</v>
      </c>
    </row>
    <row r="3" spans="1:2" ht="21.75" customHeight="1">
      <c r="A3" s="22" t="s">
        <v>91</v>
      </c>
      <c r="B3" s="193" t="s">
        <v>106</v>
      </c>
    </row>
    <row r="4" spans="1:2" ht="21.75" customHeight="1">
      <c r="A4" s="67" t="s">
        <v>165</v>
      </c>
      <c r="B4" s="194">
        <v>14913236.69</v>
      </c>
    </row>
    <row r="5" spans="1:2" ht="21.75" customHeight="1">
      <c r="A5" s="67" t="s">
        <v>418</v>
      </c>
      <c r="B5" s="194">
        <v>1548807.95</v>
      </c>
    </row>
    <row r="6" spans="1:2" ht="21.75" customHeight="1">
      <c r="A6" s="67" t="s">
        <v>419</v>
      </c>
      <c r="B6" s="194">
        <v>231785.95</v>
      </c>
    </row>
    <row r="7" spans="1:2" ht="21.75" customHeight="1">
      <c r="A7" s="67" t="s">
        <v>420</v>
      </c>
      <c r="B7" s="194">
        <v>57600</v>
      </c>
    </row>
    <row r="8" spans="1:2" ht="21.75" customHeight="1">
      <c r="A8" s="67" t="s">
        <v>421</v>
      </c>
      <c r="B8" s="194">
        <v>130000</v>
      </c>
    </row>
    <row r="9" spans="1:2" ht="21.75" customHeight="1">
      <c r="A9" s="67" t="s">
        <v>422</v>
      </c>
      <c r="B9" s="194">
        <v>1129422</v>
      </c>
    </row>
    <row r="10" spans="1:2" ht="21.75" customHeight="1">
      <c r="A10" s="67" t="s">
        <v>423</v>
      </c>
      <c r="B10" s="194">
        <v>54000</v>
      </c>
    </row>
    <row r="11" spans="1:2" ht="21.75" customHeight="1">
      <c r="A11" s="67" t="s">
        <v>424</v>
      </c>
      <c r="B11" s="194">
        <v>54000</v>
      </c>
    </row>
    <row r="12" spans="1:2" ht="21.75" customHeight="1">
      <c r="A12" s="67" t="s">
        <v>425</v>
      </c>
      <c r="B12" s="194">
        <v>6426650.35</v>
      </c>
    </row>
    <row r="13" spans="1:2" ht="21.75" customHeight="1">
      <c r="A13" s="67" t="s">
        <v>419</v>
      </c>
      <c r="B13" s="194">
        <v>6141650.35</v>
      </c>
    </row>
    <row r="14" spans="1:2" ht="21.75" customHeight="1">
      <c r="A14" s="67" t="s">
        <v>426</v>
      </c>
      <c r="B14" s="194">
        <v>280000</v>
      </c>
    </row>
    <row r="15" spans="1:2" ht="21.75" customHeight="1">
      <c r="A15" s="67" t="s">
        <v>427</v>
      </c>
      <c r="B15" s="194">
        <v>5000</v>
      </c>
    </row>
    <row r="16" spans="1:2" ht="21.75" customHeight="1">
      <c r="A16" s="67" t="s">
        <v>428</v>
      </c>
      <c r="B16" s="194">
        <v>1284600</v>
      </c>
    </row>
    <row r="17" spans="1:2" ht="21.75" customHeight="1">
      <c r="A17" s="67" t="s">
        <v>429</v>
      </c>
      <c r="B17" s="194">
        <v>1284600</v>
      </c>
    </row>
    <row r="18" spans="1:2" ht="21.75" customHeight="1">
      <c r="A18" s="67" t="s">
        <v>430</v>
      </c>
      <c r="B18" s="194">
        <v>1795804.83</v>
      </c>
    </row>
    <row r="19" spans="1:2" ht="21.75" customHeight="1">
      <c r="A19" s="67" t="s">
        <v>419</v>
      </c>
      <c r="B19" s="194">
        <v>1080804.83</v>
      </c>
    </row>
    <row r="20" spans="1:2" ht="21.75" customHeight="1">
      <c r="A20" s="67" t="s">
        <v>426</v>
      </c>
      <c r="B20" s="194">
        <v>715000</v>
      </c>
    </row>
    <row r="21" spans="1:2" ht="21.75" customHeight="1">
      <c r="A21" s="67" t="s">
        <v>431</v>
      </c>
      <c r="B21" s="194">
        <v>440625.96</v>
      </c>
    </row>
    <row r="22" spans="1:2" ht="21.75" customHeight="1">
      <c r="A22" s="67" t="s">
        <v>419</v>
      </c>
      <c r="B22" s="194">
        <v>360625.96</v>
      </c>
    </row>
    <row r="23" spans="1:2" ht="21.75" customHeight="1">
      <c r="A23" s="67" t="s">
        <v>426</v>
      </c>
      <c r="B23" s="194">
        <v>5000</v>
      </c>
    </row>
    <row r="24" spans="1:2" ht="21.75" customHeight="1">
      <c r="A24" s="67" t="s">
        <v>432</v>
      </c>
      <c r="B24" s="194">
        <v>75000</v>
      </c>
    </row>
    <row r="25" spans="1:2" ht="21.75" customHeight="1">
      <c r="A25" s="67" t="s">
        <v>433</v>
      </c>
      <c r="B25" s="194">
        <v>115000</v>
      </c>
    </row>
    <row r="26" spans="1:2" ht="21.75" customHeight="1">
      <c r="A26" s="67" t="s">
        <v>426</v>
      </c>
      <c r="B26" s="194">
        <v>40000</v>
      </c>
    </row>
    <row r="27" spans="1:2" ht="21.75" customHeight="1">
      <c r="A27" s="67" t="s">
        <v>434</v>
      </c>
      <c r="B27" s="194">
        <v>30000</v>
      </c>
    </row>
    <row r="28" spans="1:2" ht="21.75" customHeight="1">
      <c r="A28" s="67" t="s">
        <v>435</v>
      </c>
      <c r="B28" s="194">
        <v>45000</v>
      </c>
    </row>
    <row r="29" spans="1:2" ht="21.75" customHeight="1">
      <c r="A29" s="67" t="s">
        <v>436</v>
      </c>
      <c r="B29" s="194">
        <v>777000</v>
      </c>
    </row>
    <row r="30" spans="1:2" ht="21.75" customHeight="1">
      <c r="A30" s="67" t="s">
        <v>437</v>
      </c>
      <c r="B30" s="194">
        <v>777000</v>
      </c>
    </row>
    <row r="31" spans="1:2" ht="21.75" customHeight="1">
      <c r="A31" s="67" t="s">
        <v>438</v>
      </c>
      <c r="B31" s="194">
        <v>742000</v>
      </c>
    </row>
    <row r="32" spans="1:2" ht="21.75" customHeight="1">
      <c r="A32" s="67" t="s">
        <v>439</v>
      </c>
      <c r="B32" s="194">
        <v>742000</v>
      </c>
    </row>
    <row r="33" spans="1:2" ht="21.75" customHeight="1">
      <c r="A33" s="67" t="s">
        <v>440</v>
      </c>
      <c r="B33" s="194">
        <v>888600</v>
      </c>
    </row>
    <row r="34" spans="1:2" ht="21.75" customHeight="1">
      <c r="A34" s="67" t="s">
        <v>426</v>
      </c>
      <c r="B34" s="194">
        <v>218400</v>
      </c>
    </row>
    <row r="35" spans="1:2" ht="21.75" customHeight="1">
      <c r="A35" s="67" t="s">
        <v>441</v>
      </c>
      <c r="B35" s="194">
        <v>670200</v>
      </c>
    </row>
    <row r="36" spans="1:2" ht="21.75" customHeight="1">
      <c r="A36" s="67" t="s">
        <v>442</v>
      </c>
      <c r="B36" s="194">
        <v>70000</v>
      </c>
    </row>
    <row r="37" spans="1:2" ht="21.75" customHeight="1">
      <c r="A37" s="67" t="s">
        <v>426</v>
      </c>
      <c r="B37" s="194">
        <v>50000</v>
      </c>
    </row>
    <row r="38" spans="1:2" ht="21.75" customHeight="1">
      <c r="A38" s="67" t="s">
        <v>443</v>
      </c>
      <c r="B38" s="194">
        <v>20000</v>
      </c>
    </row>
    <row r="39" spans="1:2" ht="21.75" customHeight="1">
      <c r="A39" s="67" t="s">
        <v>444</v>
      </c>
      <c r="B39" s="194">
        <v>770147.6</v>
      </c>
    </row>
    <row r="40" spans="1:2" ht="21.75" customHeight="1">
      <c r="A40" s="67" t="s">
        <v>419</v>
      </c>
      <c r="B40" s="194">
        <v>770147.6</v>
      </c>
    </row>
    <row r="41" spans="1:2" ht="21.75" customHeight="1">
      <c r="A41" s="230" t="s">
        <v>522</v>
      </c>
      <c r="B41" s="194">
        <v>365500</v>
      </c>
    </row>
    <row r="42" spans="1:2" ht="21.75" customHeight="1">
      <c r="A42" s="67" t="s">
        <v>445</v>
      </c>
      <c r="B42" s="194">
        <v>50000</v>
      </c>
    </row>
    <row r="43" spans="1:2" ht="21.75" customHeight="1">
      <c r="A43" s="67" t="s">
        <v>446</v>
      </c>
      <c r="B43" s="194">
        <v>50000</v>
      </c>
    </row>
    <row r="44" spans="1:2" ht="21.75" customHeight="1">
      <c r="A44" s="67" t="s">
        <v>447</v>
      </c>
      <c r="B44" s="194">
        <v>315500</v>
      </c>
    </row>
    <row r="45" spans="1:2" ht="21.75" customHeight="1">
      <c r="A45" s="67" t="s">
        <v>166</v>
      </c>
      <c r="B45" s="194">
        <v>315500</v>
      </c>
    </row>
    <row r="46" spans="1:2" ht="21.75" customHeight="1">
      <c r="A46" s="230" t="s">
        <v>523</v>
      </c>
      <c r="B46" s="194">
        <v>8147440.06</v>
      </c>
    </row>
    <row r="47" spans="1:2" ht="21.75" customHeight="1">
      <c r="A47" s="67" t="s">
        <v>448</v>
      </c>
      <c r="B47" s="194">
        <v>641579.35</v>
      </c>
    </row>
    <row r="48" spans="1:2" ht="21.75" customHeight="1">
      <c r="A48" s="67" t="s">
        <v>419</v>
      </c>
      <c r="B48" s="194">
        <v>446579.35</v>
      </c>
    </row>
    <row r="49" spans="1:2" ht="21.75" customHeight="1">
      <c r="A49" s="67" t="s">
        <v>449</v>
      </c>
      <c r="B49" s="194">
        <v>145000</v>
      </c>
    </row>
    <row r="50" spans="1:2" ht="21.75" customHeight="1">
      <c r="A50" s="67" t="s">
        <v>450</v>
      </c>
      <c r="B50" s="194">
        <v>50000</v>
      </c>
    </row>
    <row r="51" spans="1:2" ht="21.75" customHeight="1">
      <c r="A51" s="67" t="s">
        <v>451</v>
      </c>
      <c r="B51" s="194">
        <v>7505860.71</v>
      </c>
    </row>
    <row r="52" spans="1:2" ht="21.75" customHeight="1">
      <c r="A52" s="67" t="s">
        <v>270</v>
      </c>
      <c r="B52" s="194">
        <v>7505860.71</v>
      </c>
    </row>
    <row r="53" spans="1:2" ht="21.75" customHeight="1">
      <c r="A53" s="230" t="s">
        <v>524</v>
      </c>
      <c r="B53" s="194">
        <v>2283470.31</v>
      </c>
    </row>
    <row r="54" spans="1:2" ht="21.75" customHeight="1">
      <c r="A54" s="67" t="s">
        <v>452</v>
      </c>
      <c r="B54" s="194">
        <v>2283470.31</v>
      </c>
    </row>
    <row r="55" spans="1:2" ht="21.75" customHeight="1">
      <c r="A55" s="67" t="s">
        <v>453</v>
      </c>
      <c r="B55" s="194">
        <v>2233470.31</v>
      </c>
    </row>
    <row r="56" spans="1:2" ht="21.75" customHeight="1">
      <c r="A56" s="67" t="s">
        <v>454</v>
      </c>
      <c r="B56" s="194">
        <v>50000</v>
      </c>
    </row>
    <row r="57" spans="1:2" ht="21.75" customHeight="1">
      <c r="A57" s="230" t="s">
        <v>525</v>
      </c>
      <c r="B57" s="194">
        <v>23040737.49</v>
      </c>
    </row>
    <row r="58" spans="1:2" ht="21.75" customHeight="1">
      <c r="A58" s="67" t="s">
        <v>455</v>
      </c>
      <c r="B58" s="194">
        <v>1237253.26</v>
      </c>
    </row>
    <row r="59" spans="1:2" ht="21.75" customHeight="1">
      <c r="A59" s="67" t="s">
        <v>456</v>
      </c>
      <c r="B59" s="194">
        <v>100000</v>
      </c>
    </row>
    <row r="60" spans="1:2" ht="21.75" customHeight="1">
      <c r="A60" s="67" t="s">
        <v>457</v>
      </c>
      <c r="B60" s="194">
        <v>1137253.26</v>
      </c>
    </row>
    <row r="61" spans="1:2" ht="21.75" customHeight="1">
      <c r="A61" s="67" t="s">
        <v>458</v>
      </c>
      <c r="B61" s="194">
        <v>15783813.53</v>
      </c>
    </row>
    <row r="62" spans="1:2" ht="21.75" customHeight="1">
      <c r="A62" s="67" t="s">
        <v>419</v>
      </c>
      <c r="B62" s="194">
        <v>571073.64</v>
      </c>
    </row>
    <row r="63" spans="1:2" ht="21.75" customHeight="1">
      <c r="A63" s="67" t="s">
        <v>459</v>
      </c>
      <c r="B63" s="194">
        <v>15152739.89</v>
      </c>
    </row>
    <row r="64" spans="1:2" ht="21.75" customHeight="1">
      <c r="A64" s="67" t="s">
        <v>460</v>
      </c>
      <c r="B64" s="194">
        <v>60000</v>
      </c>
    </row>
    <row r="65" spans="1:2" ht="21.75" customHeight="1">
      <c r="A65" s="67" t="s">
        <v>461</v>
      </c>
      <c r="B65" s="194">
        <v>1609824.96</v>
      </c>
    </row>
    <row r="66" spans="1:2" ht="21.75" customHeight="1">
      <c r="A66" s="67" t="s">
        <v>462</v>
      </c>
      <c r="B66" s="194">
        <v>833216.64</v>
      </c>
    </row>
    <row r="67" spans="1:2" ht="21.75" customHeight="1">
      <c r="A67" s="67" t="s">
        <v>463</v>
      </c>
      <c r="B67" s="194">
        <v>416608.32</v>
      </c>
    </row>
    <row r="68" spans="1:2" ht="21.75" customHeight="1">
      <c r="A68" s="67" t="s">
        <v>464</v>
      </c>
      <c r="B68" s="194">
        <v>360000</v>
      </c>
    </row>
    <row r="69" spans="1:2" ht="21.75" customHeight="1">
      <c r="A69" s="67" t="s">
        <v>465</v>
      </c>
      <c r="B69" s="194">
        <v>1620969</v>
      </c>
    </row>
    <row r="70" spans="1:2" ht="21.75" customHeight="1">
      <c r="A70" s="67" t="s">
        <v>466</v>
      </c>
      <c r="B70" s="194">
        <v>372340</v>
      </c>
    </row>
    <row r="71" spans="1:2" ht="21.75" customHeight="1">
      <c r="A71" s="67" t="s">
        <v>467</v>
      </c>
      <c r="B71" s="194">
        <v>1248629</v>
      </c>
    </row>
    <row r="72" spans="1:2" ht="21.75" customHeight="1">
      <c r="A72" s="67" t="s">
        <v>468</v>
      </c>
      <c r="B72" s="194">
        <v>252000</v>
      </c>
    </row>
    <row r="73" spans="1:2" ht="21.75" customHeight="1">
      <c r="A73" s="67" t="s">
        <v>469</v>
      </c>
      <c r="B73" s="194">
        <v>252000</v>
      </c>
    </row>
    <row r="74" spans="1:2" ht="21.75" customHeight="1">
      <c r="A74" s="67" t="s">
        <v>470</v>
      </c>
      <c r="B74" s="194">
        <v>568400</v>
      </c>
    </row>
    <row r="75" spans="1:2" ht="21.75" customHeight="1">
      <c r="A75" s="67" t="s">
        <v>471</v>
      </c>
      <c r="B75" s="194">
        <v>25300</v>
      </c>
    </row>
    <row r="76" spans="1:2" ht="21.75" customHeight="1">
      <c r="A76" s="67" t="s">
        <v>472</v>
      </c>
      <c r="B76" s="194">
        <v>393100</v>
      </c>
    </row>
    <row r="77" spans="1:2" ht="21.75" customHeight="1">
      <c r="A77" s="67" t="s">
        <v>473</v>
      </c>
      <c r="B77" s="194">
        <v>50000</v>
      </c>
    </row>
    <row r="78" spans="1:2" ht="21.75" customHeight="1">
      <c r="A78" s="67" t="s">
        <v>474</v>
      </c>
      <c r="B78" s="194">
        <v>100000</v>
      </c>
    </row>
    <row r="79" spans="1:2" ht="21.75" customHeight="1">
      <c r="A79" s="67" t="s">
        <v>475</v>
      </c>
      <c r="B79" s="194">
        <v>251400</v>
      </c>
    </row>
    <row r="80" spans="1:2" ht="21.75" customHeight="1">
      <c r="A80" s="67" t="s">
        <v>476</v>
      </c>
      <c r="B80" s="194">
        <v>201400</v>
      </c>
    </row>
    <row r="81" spans="1:2" ht="21.75" customHeight="1">
      <c r="A81" s="67" t="s">
        <v>477</v>
      </c>
      <c r="B81" s="194">
        <v>50000</v>
      </c>
    </row>
    <row r="82" spans="1:2" ht="21.75" customHeight="1">
      <c r="A82" s="67" t="s">
        <v>478</v>
      </c>
      <c r="B82" s="194">
        <v>756000</v>
      </c>
    </row>
    <row r="83" spans="1:2" ht="21.75" customHeight="1">
      <c r="A83" s="67" t="s">
        <v>479</v>
      </c>
      <c r="B83" s="194">
        <v>756000</v>
      </c>
    </row>
    <row r="84" spans="1:2" ht="21.75" customHeight="1">
      <c r="A84" s="67" t="s">
        <v>480</v>
      </c>
      <c r="B84" s="194">
        <v>470300</v>
      </c>
    </row>
    <row r="85" spans="1:2" ht="21.75" customHeight="1">
      <c r="A85" s="67" t="s">
        <v>481</v>
      </c>
      <c r="B85" s="194">
        <v>470300</v>
      </c>
    </row>
    <row r="86" spans="1:2" ht="21.75" customHeight="1">
      <c r="A86" s="67" t="s">
        <v>482</v>
      </c>
      <c r="B86" s="194">
        <v>490776.74</v>
      </c>
    </row>
    <row r="87" spans="1:2" ht="21.75" customHeight="1">
      <c r="A87" s="67" t="s">
        <v>483</v>
      </c>
      <c r="B87" s="194">
        <v>490776.74</v>
      </c>
    </row>
    <row r="88" spans="1:2" ht="21.75" customHeight="1">
      <c r="A88" s="230" t="s">
        <v>526</v>
      </c>
      <c r="B88" s="194">
        <v>2648652.12</v>
      </c>
    </row>
    <row r="89" spans="1:2" ht="21.75" customHeight="1">
      <c r="A89" s="67" t="s">
        <v>484</v>
      </c>
      <c r="B89" s="194">
        <v>505000</v>
      </c>
    </row>
    <row r="90" spans="1:2" ht="21.75" customHeight="1">
      <c r="A90" s="67" t="s">
        <v>426</v>
      </c>
      <c r="B90" s="194">
        <v>500000</v>
      </c>
    </row>
    <row r="91" spans="1:2" ht="21.75" customHeight="1">
      <c r="A91" s="67" t="s">
        <v>485</v>
      </c>
      <c r="B91" s="194">
        <v>5000</v>
      </c>
    </row>
    <row r="92" spans="1:2" ht="21.75" customHeight="1">
      <c r="A92" s="67" t="s">
        <v>486</v>
      </c>
      <c r="B92" s="194">
        <v>50000</v>
      </c>
    </row>
    <row r="93" spans="1:2" ht="21.75" customHeight="1">
      <c r="A93" s="67" t="s">
        <v>487</v>
      </c>
      <c r="B93" s="194">
        <v>50000</v>
      </c>
    </row>
    <row r="94" spans="1:2" ht="21.75" customHeight="1">
      <c r="A94" s="67" t="s">
        <v>488</v>
      </c>
      <c r="B94" s="194">
        <v>800000</v>
      </c>
    </row>
    <row r="95" spans="1:2" ht="21.75" customHeight="1">
      <c r="A95" s="67" t="s">
        <v>489</v>
      </c>
      <c r="B95" s="194">
        <v>800000</v>
      </c>
    </row>
    <row r="96" spans="1:2" ht="21.75" customHeight="1">
      <c r="A96" s="67" t="s">
        <v>490</v>
      </c>
      <c r="B96" s="194">
        <v>820157.12</v>
      </c>
    </row>
    <row r="97" spans="1:2" ht="21.75" customHeight="1">
      <c r="A97" s="67" t="s">
        <v>491</v>
      </c>
      <c r="B97" s="194">
        <v>431053.99</v>
      </c>
    </row>
    <row r="98" spans="1:2" ht="21.75" customHeight="1">
      <c r="A98" s="67" t="s">
        <v>492</v>
      </c>
      <c r="B98" s="194">
        <v>275837.54</v>
      </c>
    </row>
    <row r="99" spans="1:2" ht="21.75" customHeight="1">
      <c r="A99" s="67" t="s">
        <v>493</v>
      </c>
      <c r="B99" s="194">
        <v>113265.59</v>
      </c>
    </row>
    <row r="100" spans="1:2" ht="21.75" customHeight="1">
      <c r="A100" s="67" t="s">
        <v>494</v>
      </c>
      <c r="B100" s="194">
        <v>147495</v>
      </c>
    </row>
    <row r="101" spans="1:2" ht="21.75" customHeight="1">
      <c r="A101" s="67" t="s">
        <v>495</v>
      </c>
      <c r="B101" s="194">
        <v>147495</v>
      </c>
    </row>
    <row r="102" spans="1:2" ht="21.75" customHeight="1">
      <c r="A102" s="67" t="s">
        <v>496</v>
      </c>
      <c r="B102" s="194">
        <v>326000</v>
      </c>
    </row>
    <row r="103" spans="1:2" ht="21.75" customHeight="1">
      <c r="A103" s="67" t="s">
        <v>29</v>
      </c>
      <c r="B103" s="194">
        <v>326000</v>
      </c>
    </row>
    <row r="104" spans="1:2" ht="21.75" customHeight="1">
      <c r="A104" s="230" t="s">
        <v>527</v>
      </c>
      <c r="B104" s="194">
        <v>231413</v>
      </c>
    </row>
    <row r="105" spans="1:2" ht="21.75" customHeight="1">
      <c r="A105" s="67" t="s">
        <v>497</v>
      </c>
      <c r="B105" s="194">
        <v>30000</v>
      </c>
    </row>
    <row r="106" spans="1:2" ht="21.75" customHeight="1">
      <c r="A106" s="67" t="s">
        <v>498</v>
      </c>
      <c r="B106" s="194">
        <v>30000</v>
      </c>
    </row>
    <row r="107" spans="1:2" ht="21.75" customHeight="1">
      <c r="A107" s="67" t="s">
        <v>499</v>
      </c>
      <c r="B107" s="194">
        <v>201413</v>
      </c>
    </row>
    <row r="108" spans="1:2" ht="21.75" customHeight="1">
      <c r="A108" s="67" t="s">
        <v>500</v>
      </c>
      <c r="B108" s="194">
        <v>201413</v>
      </c>
    </row>
    <row r="109" spans="1:2" ht="21.75" customHeight="1">
      <c r="A109" s="230" t="s">
        <v>528</v>
      </c>
      <c r="B109" s="194">
        <v>5411943.6</v>
      </c>
    </row>
    <row r="110" spans="1:2" ht="21.75" customHeight="1">
      <c r="A110" s="67" t="s">
        <v>501</v>
      </c>
      <c r="B110" s="194">
        <v>2458343.6</v>
      </c>
    </row>
    <row r="111" spans="1:2" ht="21.75" customHeight="1">
      <c r="A111" s="67" t="s">
        <v>419</v>
      </c>
      <c r="B111" s="194">
        <v>918974.23</v>
      </c>
    </row>
    <row r="112" spans="1:2" ht="21.75" customHeight="1">
      <c r="A112" s="67" t="s">
        <v>426</v>
      </c>
      <c r="B112" s="194">
        <v>90000</v>
      </c>
    </row>
    <row r="113" spans="1:2" ht="21.75" customHeight="1">
      <c r="A113" s="67" t="s">
        <v>502</v>
      </c>
      <c r="B113" s="194">
        <v>756152.26</v>
      </c>
    </row>
    <row r="114" spans="1:2" ht="21.75" customHeight="1">
      <c r="A114" s="67" t="s">
        <v>503</v>
      </c>
      <c r="B114" s="194">
        <v>693217.11</v>
      </c>
    </row>
    <row r="115" spans="1:2" ht="21.75" customHeight="1">
      <c r="A115" s="67" t="s">
        <v>504</v>
      </c>
      <c r="B115" s="194">
        <v>2823600</v>
      </c>
    </row>
    <row r="116" spans="1:2" ht="21.75" customHeight="1">
      <c r="A116" s="67" t="s">
        <v>505</v>
      </c>
      <c r="B116" s="194">
        <v>2823600</v>
      </c>
    </row>
    <row r="117" spans="1:2" ht="21.75" customHeight="1">
      <c r="A117" s="67" t="s">
        <v>506</v>
      </c>
      <c r="B117" s="194">
        <v>130000</v>
      </c>
    </row>
    <row r="118" spans="1:2" ht="21.75" customHeight="1">
      <c r="A118" s="67" t="s">
        <v>507</v>
      </c>
      <c r="B118" s="194">
        <v>130000</v>
      </c>
    </row>
    <row r="119" spans="1:2" ht="21.75" customHeight="1">
      <c r="A119" s="230" t="s">
        <v>529</v>
      </c>
      <c r="B119" s="194">
        <v>1806097.37</v>
      </c>
    </row>
    <row r="120" spans="1:2" ht="21.75" customHeight="1">
      <c r="A120" s="67" t="s">
        <v>508</v>
      </c>
      <c r="B120" s="194">
        <v>1793222.63</v>
      </c>
    </row>
    <row r="121" spans="1:2" ht="21.75" customHeight="1">
      <c r="A121" s="67" t="s">
        <v>419</v>
      </c>
      <c r="B121" s="194">
        <v>478532.61</v>
      </c>
    </row>
    <row r="122" spans="1:2" ht="21.75" customHeight="1">
      <c r="A122" s="67" t="s">
        <v>426</v>
      </c>
      <c r="B122" s="194">
        <v>400000</v>
      </c>
    </row>
    <row r="123" spans="1:2" ht="21.75" customHeight="1">
      <c r="A123" s="67" t="s">
        <v>483</v>
      </c>
      <c r="B123" s="194">
        <v>914690.02</v>
      </c>
    </row>
    <row r="124" spans="1:2" ht="21.75" customHeight="1">
      <c r="A124" s="67" t="s">
        <v>509</v>
      </c>
      <c r="B124" s="194">
        <v>3574.74</v>
      </c>
    </row>
    <row r="125" spans="1:2" ht="21.75" customHeight="1">
      <c r="A125" s="67" t="s">
        <v>510</v>
      </c>
      <c r="B125" s="194">
        <v>3574.74</v>
      </c>
    </row>
    <row r="126" spans="1:2" ht="21.75" customHeight="1">
      <c r="A126" s="67" t="s">
        <v>511</v>
      </c>
      <c r="B126" s="194">
        <v>9300</v>
      </c>
    </row>
    <row r="127" spans="1:2" ht="21.75" customHeight="1">
      <c r="A127" s="67" t="s">
        <v>512</v>
      </c>
      <c r="B127" s="194">
        <v>9300</v>
      </c>
    </row>
    <row r="128" spans="1:2" ht="21.75" customHeight="1">
      <c r="A128" s="230" t="s">
        <v>530</v>
      </c>
      <c r="B128" s="194">
        <v>1596200</v>
      </c>
    </row>
    <row r="129" spans="1:2" ht="21.75" customHeight="1">
      <c r="A129" s="67" t="s">
        <v>513</v>
      </c>
      <c r="B129" s="194">
        <v>1596200</v>
      </c>
    </row>
    <row r="130" spans="1:2" ht="21.75" customHeight="1">
      <c r="A130" s="67" t="s">
        <v>514</v>
      </c>
      <c r="B130" s="194">
        <v>1596200</v>
      </c>
    </row>
    <row r="131" spans="1:2" ht="21.75" customHeight="1">
      <c r="A131" s="230" t="s">
        <v>531</v>
      </c>
      <c r="B131" s="194">
        <v>646807.92</v>
      </c>
    </row>
    <row r="132" spans="1:2" ht="21.75" customHeight="1">
      <c r="A132" s="67" t="s">
        <v>515</v>
      </c>
      <c r="B132" s="194">
        <v>15600</v>
      </c>
    </row>
    <row r="133" spans="1:2" ht="21.75" customHeight="1">
      <c r="A133" s="67" t="s">
        <v>516</v>
      </c>
      <c r="B133" s="194">
        <v>15600</v>
      </c>
    </row>
    <row r="134" spans="1:2" ht="21.75" customHeight="1">
      <c r="A134" s="67" t="s">
        <v>517</v>
      </c>
      <c r="B134" s="194">
        <v>631207.92</v>
      </c>
    </row>
    <row r="135" spans="1:2" ht="21.75" customHeight="1">
      <c r="A135" s="67" t="s">
        <v>67</v>
      </c>
      <c r="B135" s="194">
        <v>631207.92</v>
      </c>
    </row>
    <row r="136" spans="1:2" ht="21.75" customHeight="1">
      <c r="A136" s="230" t="s">
        <v>532</v>
      </c>
      <c r="B136" s="194">
        <v>1348411.54</v>
      </c>
    </row>
    <row r="137" spans="1:2" ht="21.75" customHeight="1">
      <c r="A137" s="67" t="s">
        <v>518</v>
      </c>
      <c r="B137" s="194">
        <v>400000</v>
      </c>
    </row>
    <row r="138" spans="1:2" ht="21.75" customHeight="1">
      <c r="A138" s="67" t="s">
        <v>519</v>
      </c>
      <c r="B138" s="194">
        <v>400000</v>
      </c>
    </row>
    <row r="139" spans="1:2" ht="21.75" customHeight="1">
      <c r="A139" s="67" t="s">
        <v>520</v>
      </c>
      <c r="B139" s="194">
        <v>948411.54</v>
      </c>
    </row>
    <row r="140" spans="1:2" ht="21.75" customHeight="1">
      <c r="A140" s="67" t="s">
        <v>521</v>
      </c>
      <c r="B140" s="194">
        <v>948411.54</v>
      </c>
    </row>
    <row r="141" spans="1:3" ht="21.75" customHeight="1">
      <c r="A141" s="67" t="s">
        <v>30</v>
      </c>
      <c r="B141" s="194">
        <v>1400000</v>
      </c>
      <c r="C141" s="133"/>
    </row>
    <row r="142" spans="1:2" ht="21.75" customHeight="1">
      <c r="A142" s="67" t="s">
        <v>31</v>
      </c>
      <c r="B142" s="194"/>
    </row>
    <row r="143" spans="1:2" ht="21.75" customHeight="1">
      <c r="A143" s="67" t="s">
        <v>271</v>
      </c>
      <c r="B143" s="194"/>
    </row>
    <row r="144" spans="1:2" ht="21.75" customHeight="1">
      <c r="A144" s="67" t="s">
        <v>272</v>
      </c>
      <c r="B144" s="194"/>
    </row>
    <row r="145" spans="1:2" ht="21.75" customHeight="1">
      <c r="A145" s="67" t="s">
        <v>273</v>
      </c>
      <c r="B145" s="194"/>
    </row>
    <row r="146" spans="1:2" ht="21.75" customHeight="1">
      <c r="A146" s="67" t="s">
        <v>274</v>
      </c>
      <c r="B146" s="194"/>
    </row>
    <row r="147" spans="1:2" ht="21.75" customHeight="1">
      <c r="A147" s="67" t="s">
        <v>275</v>
      </c>
      <c r="B147" s="194"/>
    </row>
    <row r="148" spans="1:2" ht="21.75" customHeight="1">
      <c r="A148" s="67" t="s">
        <v>32</v>
      </c>
      <c r="B148" s="194"/>
    </row>
    <row r="149" spans="1:2" ht="21.75" customHeight="1">
      <c r="A149" s="67" t="s">
        <v>276</v>
      </c>
      <c r="B149" s="194"/>
    </row>
    <row r="150" spans="1:2" ht="21.75" customHeight="1">
      <c r="A150" s="67" t="s">
        <v>33</v>
      </c>
      <c r="B150" s="194">
        <f>SUM(B151:B152)</f>
        <v>0</v>
      </c>
    </row>
    <row r="151" spans="1:2" ht="21.75" customHeight="1">
      <c r="A151" s="67" t="s">
        <v>167</v>
      </c>
      <c r="B151" s="194"/>
    </row>
    <row r="152" spans="1:2" ht="21.75" customHeight="1">
      <c r="A152" s="67" t="s">
        <v>168</v>
      </c>
      <c r="B152" s="194"/>
    </row>
    <row r="153" spans="1:2" ht="21.75" customHeight="1">
      <c r="A153" s="67"/>
      <c r="B153" s="194"/>
    </row>
    <row r="154" spans="1:2" ht="21.75" customHeight="1">
      <c r="A154" s="152" t="s">
        <v>34</v>
      </c>
      <c r="B154" s="195">
        <f>SUM(B150,B148,B142,B141,B136,B131,B128,B119,B109,B104,B88,B53,B57,B46,B41,B4)</f>
        <v>63839910.099999994</v>
      </c>
    </row>
    <row r="155" spans="1:2" ht="21.75" customHeight="1">
      <c r="A155" s="153" t="s">
        <v>109</v>
      </c>
      <c r="B155" s="195">
        <f>B156+B159+B163+B164+B165+B166</f>
        <v>93761544.45</v>
      </c>
    </row>
    <row r="156" spans="1:2" ht="21.75" customHeight="1">
      <c r="A156" s="154" t="s">
        <v>35</v>
      </c>
      <c r="B156" s="196">
        <f>SUM(B157:B158)</f>
        <v>93761544.45</v>
      </c>
    </row>
    <row r="157" spans="1:2" ht="21.75" customHeight="1">
      <c r="A157" s="154" t="s">
        <v>90</v>
      </c>
      <c r="B157" s="197">
        <v>93761544.45</v>
      </c>
    </row>
    <row r="158" spans="1:2" ht="21.75" customHeight="1">
      <c r="A158" s="154" t="s">
        <v>312</v>
      </c>
      <c r="B158" s="197"/>
    </row>
    <row r="159" spans="1:2" ht="21.75" customHeight="1">
      <c r="A159" s="67" t="s">
        <v>163</v>
      </c>
      <c r="B159" s="194"/>
    </row>
    <row r="160" spans="1:2" ht="21.75" customHeight="1">
      <c r="A160" s="67" t="s">
        <v>36</v>
      </c>
      <c r="B160" s="194"/>
    </row>
    <row r="161" spans="1:2" ht="21.75" customHeight="1">
      <c r="A161" s="67" t="s">
        <v>37</v>
      </c>
      <c r="B161" s="194"/>
    </row>
    <row r="162" spans="1:2" ht="19.5" customHeight="1">
      <c r="A162" s="14" t="s">
        <v>38</v>
      </c>
      <c r="B162" s="194"/>
    </row>
    <row r="163" spans="1:2" ht="19.5" customHeight="1">
      <c r="A163" s="64" t="s">
        <v>313</v>
      </c>
      <c r="B163" s="198"/>
    </row>
    <row r="164" spans="1:2" ht="19.5" customHeight="1">
      <c r="A164" s="65" t="s">
        <v>39</v>
      </c>
      <c r="B164" s="199"/>
    </row>
    <row r="165" spans="1:2" ht="19.5" customHeight="1">
      <c r="A165" s="65" t="s">
        <v>40</v>
      </c>
      <c r="B165" s="199"/>
    </row>
    <row r="166" spans="1:2" ht="19.5" customHeight="1">
      <c r="A166" s="65" t="s">
        <v>164</v>
      </c>
      <c r="B166" s="199"/>
    </row>
    <row r="167" spans="1:2" ht="19.5" customHeight="1">
      <c r="A167" s="15" t="s">
        <v>277</v>
      </c>
      <c r="B167" s="200"/>
    </row>
    <row r="168" spans="1:3" ht="19.5" customHeight="1" thickBot="1">
      <c r="A168" s="117" t="s">
        <v>101</v>
      </c>
      <c r="B168" s="201">
        <f>B154+B155</f>
        <v>157601454.55</v>
      </c>
      <c r="C168" s="203"/>
    </row>
  </sheetData>
  <sheetProtection/>
  <protectedRanges>
    <protectedRange sqref="B153:B154 B157:B161" name="区域1_2"/>
    <protectedRange sqref="B165:B166" name="区域1_3"/>
    <protectedRange sqref="B155:B156"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147"/>
  <sheetViews>
    <sheetView showGridLines="0" showZeros="0" zoomScale="93" zoomScaleNormal="93" zoomScalePageLayoutView="0" workbookViewId="0" topLeftCell="A1">
      <pane xSplit="1" ySplit="4" topLeftCell="B8" activePane="bottomRight" state="frozen"/>
      <selection pane="topLeft" activeCell="E22" sqref="E22"/>
      <selection pane="topRight" activeCell="E22" sqref="E22"/>
      <selection pane="bottomLeft" activeCell="E22" sqref="E22"/>
      <selection pane="bottomRight" activeCell="A159" sqref="A159"/>
    </sheetView>
  </sheetViews>
  <sheetFormatPr defaultColWidth="9.00390625" defaultRowHeight="14.25"/>
  <cols>
    <col min="1" max="1" width="45.625" style="2" customWidth="1"/>
    <col min="2" max="2" width="15.625" style="190" customWidth="1"/>
    <col min="3" max="4" width="15.625" style="191" customWidth="1"/>
    <col min="5" max="16384" width="9.00390625" style="2" customWidth="1"/>
  </cols>
  <sheetData>
    <row r="1" spans="1:4" s="1" customFormat="1" ht="28.5" customHeight="1">
      <c r="A1" s="233" t="s">
        <v>534</v>
      </c>
      <c r="B1" s="233"/>
      <c r="C1" s="233"/>
      <c r="D1" s="233"/>
    </row>
    <row r="2" spans="1:4" ht="20.25" customHeight="1" thickBot="1">
      <c r="A2" s="13"/>
      <c r="B2" s="238" t="s">
        <v>392</v>
      </c>
      <c r="C2" s="238"/>
      <c r="D2" s="238"/>
    </row>
    <row r="3" spans="1:4" ht="21.75" customHeight="1">
      <c r="A3" s="234" t="s">
        <v>331</v>
      </c>
      <c r="B3" s="236" t="s">
        <v>106</v>
      </c>
      <c r="C3" s="236"/>
      <c r="D3" s="237"/>
    </row>
    <row r="4" spans="1:4" ht="21.75" customHeight="1">
      <c r="A4" s="235"/>
      <c r="B4" s="184" t="s">
        <v>306</v>
      </c>
      <c r="C4" s="184" t="s">
        <v>307</v>
      </c>
      <c r="D4" s="185" t="s">
        <v>308</v>
      </c>
    </row>
    <row r="5" spans="1:4" ht="21.75" customHeight="1">
      <c r="A5" s="67" t="s">
        <v>165</v>
      </c>
      <c r="B5" s="186">
        <v>14913236.69</v>
      </c>
      <c r="C5" s="186">
        <v>8585014.69</v>
      </c>
      <c r="D5" s="79">
        <v>6328222</v>
      </c>
    </row>
    <row r="6" spans="1:4" ht="21.75" customHeight="1">
      <c r="A6" s="67" t="s">
        <v>418</v>
      </c>
      <c r="B6" s="186">
        <v>1548807.95</v>
      </c>
      <c r="C6" s="186">
        <v>231785.95</v>
      </c>
      <c r="D6" s="79">
        <v>1317022</v>
      </c>
    </row>
    <row r="7" spans="1:4" ht="21.75" customHeight="1">
      <c r="A7" s="67" t="s">
        <v>419</v>
      </c>
      <c r="B7" s="186">
        <v>231785.95</v>
      </c>
      <c r="C7" s="186">
        <v>231785.95</v>
      </c>
      <c r="D7" s="79"/>
    </row>
    <row r="8" spans="1:4" ht="21.75" customHeight="1">
      <c r="A8" s="67" t="s">
        <v>420</v>
      </c>
      <c r="B8" s="186">
        <v>57600</v>
      </c>
      <c r="C8" s="186"/>
      <c r="D8" s="79">
        <v>57600</v>
      </c>
    </row>
    <row r="9" spans="1:4" ht="21.75" customHeight="1">
      <c r="A9" s="67" t="s">
        <v>421</v>
      </c>
      <c r="B9" s="186">
        <v>130000</v>
      </c>
      <c r="C9" s="186"/>
      <c r="D9" s="79">
        <v>130000</v>
      </c>
    </row>
    <row r="10" spans="1:4" ht="21.75" customHeight="1">
      <c r="A10" s="67" t="s">
        <v>422</v>
      </c>
      <c r="B10" s="186">
        <v>1129422</v>
      </c>
      <c r="C10" s="186"/>
      <c r="D10" s="79">
        <v>1129422</v>
      </c>
    </row>
    <row r="11" spans="1:4" ht="21.75" customHeight="1">
      <c r="A11" s="67" t="s">
        <v>423</v>
      </c>
      <c r="B11" s="186">
        <v>54000</v>
      </c>
      <c r="C11" s="186"/>
      <c r="D11" s="79">
        <v>54000</v>
      </c>
    </row>
    <row r="12" spans="1:4" ht="21.75" customHeight="1">
      <c r="A12" s="67" t="s">
        <v>424</v>
      </c>
      <c r="B12" s="186">
        <v>54000</v>
      </c>
      <c r="C12" s="186"/>
      <c r="D12" s="79">
        <v>54000</v>
      </c>
    </row>
    <row r="13" spans="1:4" ht="21.75" customHeight="1">
      <c r="A13" s="67" t="s">
        <v>425</v>
      </c>
      <c r="B13" s="186">
        <v>6426650.35</v>
      </c>
      <c r="C13" s="186">
        <v>6141650.35</v>
      </c>
      <c r="D13" s="79">
        <v>285000</v>
      </c>
    </row>
    <row r="14" spans="1:4" ht="21.75" customHeight="1">
      <c r="A14" s="67" t="s">
        <v>419</v>
      </c>
      <c r="B14" s="186">
        <v>6141650.35</v>
      </c>
      <c r="C14" s="186">
        <v>6141650.35</v>
      </c>
      <c r="D14" s="79"/>
    </row>
    <row r="15" spans="1:4" ht="21.75" customHeight="1">
      <c r="A15" s="67" t="s">
        <v>426</v>
      </c>
      <c r="B15" s="186">
        <v>280000</v>
      </c>
      <c r="C15" s="186"/>
      <c r="D15" s="79">
        <v>280000</v>
      </c>
    </row>
    <row r="16" spans="1:4" ht="21.75" customHeight="1">
      <c r="A16" s="67" t="s">
        <v>427</v>
      </c>
      <c r="B16" s="186">
        <v>5000</v>
      </c>
      <c r="C16" s="186"/>
      <c r="D16" s="79">
        <v>5000</v>
      </c>
    </row>
    <row r="17" spans="1:4" ht="21.75" customHeight="1">
      <c r="A17" s="67" t="s">
        <v>428</v>
      </c>
      <c r="B17" s="186">
        <v>1284600</v>
      </c>
      <c r="C17" s="186"/>
      <c r="D17" s="79">
        <v>1284600</v>
      </c>
    </row>
    <row r="18" spans="1:4" ht="21.75" customHeight="1">
      <c r="A18" s="67" t="s">
        <v>429</v>
      </c>
      <c r="B18" s="186">
        <v>1284600</v>
      </c>
      <c r="C18" s="186"/>
      <c r="D18" s="79">
        <v>1284600</v>
      </c>
    </row>
    <row r="19" spans="1:4" ht="21.75" customHeight="1">
      <c r="A19" s="67" t="s">
        <v>430</v>
      </c>
      <c r="B19" s="186">
        <v>1795804.83</v>
      </c>
      <c r="C19" s="186">
        <v>1080804.83</v>
      </c>
      <c r="D19" s="79">
        <v>715000</v>
      </c>
    </row>
    <row r="20" spans="1:4" ht="21.75" customHeight="1">
      <c r="A20" s="67" t="s">
        <v>419</v>
      </c>
      <c r="B20" s="186">
        <v>1080804.83</v>
      </c>
      <c r="C20" s="186">
        <v>1080804.83</v>
      </c>
      <c r="D20" s="79"/>
    </row>
    <row r="21" spans="1:4" ht="21.75" customHeight="1">
      <c r="A21" s="67" t="s">
        <v>426</v>
      </c>
      <c r="B21" s="186">
        <v>715000</v>
      </c>
      <c r="C21" s="186"/>
      <c r="D21" s="79">
        <v>715000</v>
      </c>
    </row>
    <row r="22" spans="1:4" ht="21.75" customHeight="1">
      <c r="A22" s="67" t="s">
        <v>431</v>
      </c>
      <c r="B22" s="186">
        <v>440625.96</v>
      </c>
      <c r="C22" s="186">
        <v>360625.96</v>
      </c>
      <c r="D22" s="79">
        <v>80000</v>
      </c>
    </row>
    <row r="23" spans="1:4" ht="21.75" customHeight="1">
      <c r="A23" s="67" t="s">
        <v>419</v>
      </c>
      <c r="B23" s="186">
        <v>360625.96</v>
      </c>
      <c r="C23" s="186">
        <v>360625.96</v>
      </c>
      <c r="D23" s="79"/>
    </row>
    <row r="24" spans="1:4" ht="21.75" customHeight="1">
      <c r="A24" s="67" t="s">
        <v>426</v>
      </c>
      <c r="B24" s="186">
        <v>5000</v>
      </c>
      <c r="C24" s="186"/>
      <c r="D24" s="79">
        <v>5000</v>
      </c>
    </row>
    <row r="25" spans="1:4" ht="21.75" customHeight="1">
      <c r="A25" s="67" t="s">
        <v>432</v>
      </c>
      <c r="B25" s="186">
        <v>75000</v>
      </c>
      <c r="C25" s="186"/>
      <c r="D25" s="79">
        <v>75000</v>
      </c>
    </row>
    <row r="26" spans="1:4" ht="21.75" customHeight="1">
      <c r="A26" s="67" t="s">
        <v>433</v>
      </c>
      <c r="B26" s="186">
        <v>115000</v>
      </c>
      <c r="C26" s="186"/>
      <c r="D26" s="79">
        <v>115000</v>
      </c>
    </row>
    <row r="27" spans="1:4" ht="21.75" customHeight="1">
      <c r="A27" s="67" t="s">
        <v>426</v>
      </c>
      <c r="B27" s="186">
        <v>40000</v>
      </c>
      <c r="C27" s="186"/>
      <c r="D27" s="79">
        <v>40000</v>
      </c>
    </row>
    <row r="28" spans="1:4" ht="21.75" customHeight="1">
      <c r="A28" s="67" t="s">
        <v>434</v>
      </c>
      <c r="B28" s="186">
        <v>30000</v>
      </c>
      <c r="C28" s="186"/>
      <c r="D28" s="79">
        <v>30000</v>
      </c>
    </row>
    <row r="29" spans="1:4" ht="21.75" customHeight="1">
      <c r="A29" s="67" t="s">
        <v>435</v>
      </c>
      <c r="B29" s="186">
        <v>45000</v>
      </c>
      <c r="C29" s="186"/>
      <c r="D29" s="79">
        <v>45000</v>
      </c>
    </row>
    <row r="30" spans="1:4" ht="21.75" customHeight="1">
      <c r="A30" s="67" t="s">
        <v>436</v>
      </c>
      <c r="B30" s="186">
        <v>777000</v>
      </c>
      <c r="C30" s="186"/>
      <c r="D30" s="79">
        <v>777000</v>
      </c>
    </row>
    <row r="31" spans="1:4" ht="21.75" customHeight="1">
      <c r="A31" s="67" t="s">
        <v>437</v>
      </c>
      <c r="B31" s="186">
        <v>777000</v>
      </c>
      <c r="C31" s="186"/>
      <c r="D31" s="79">
        <v>777000</v>
      </c>
    </row>
    <row r="32" spans="1:4" ht="21.75" customHeight="1">
      <c r="A32" s="67" t="s">
        <v>438</v>
      </c>
      <c r="B32" s="186">
        <v>742000</v>
      </c>
      <c r="C32" s="186"/>
      <c r="D32" s="79">
        <v>742000</v>
      </c>
    </row>
    <row r="33" spans="1:4" ht="21.75" customHeight="1">
      <c r="A33" s="67" t="s">
        <v>439</v>
      </c>
      <c r="B33" s="186">
        <v>742000</v>
      </c>
      <c r="C33" s="186"/>
      <c r="D33" s="79">
        <v>742000</v>
      </c>
    </row>
    <row r="34" spans="1:4" ht="21.75" customHeight="1">
      <c r="A34" s="67" t="s">
        <v>440</v>
      </c>
      <c r="B34" s="186">
        <v>888600</v>
      </c>
      <c r="C34" s="186"/>
      <c r="D34" s="79">
        <v>888600</v>
      </c>
    </row>
    <row r="35" spans="1:4" ht="21.75" customHeight="1">
      <c r="A35" s="67" t="s">
        <v>426</v>
      </c>
      <c r="B35" s="186">
        <v>218400</v>
      </c>
      <c r="C35" s="186"/>
      <c r="D35" s="79">
        <v>218400</v>
      </c>
    </row>
    <row r="36" spans="1:4" ht="21.75" customHeight="1">
      <c r="A36" s="67" t="s">
        <v>441</v>
      </c>
      <c r="B36" s="186">
        <v>670200</v>
      </c>
      <c r="C36" s="186"/>
      <c r="D36" s="79">
        <v>670200</v>
      </c>
    </row>
    <row r="37" spans="1:4" ht="21.75" customHeight="1">
      <c r="A37" s="67" t="s">
        <v>442</v>
      </c>
      <c r="B37" s="186">
        <v>70000</v>
      </c>
      <c r="C37" s="186"/>
      <c r="D37" s="79">
        <v>70000</v>
      </c>
    </row>
    <row r="38" spans="1:4" ht="21.75" customHeight="1">
      <c r="A38" s="67" t="s">
        <v>426</v>
      </c>
      <c r="B38" s="186">
        <v>50000</v>
      </c>
      <c r="C38" s="186"/>
      <c r="D38" s="79">
        <v>50000</v>
      </c>
    </row>
    <row r="39" spans="1:4" ht="21.75" customHeight="1">
      <c r="A39" s="67" t="s">
        <v>443</v>
      </c>
      <c r="B39" s="186">
        <v>20000</v>
      </c>
      <c r="C39" s="186"/>
      <c r="D39" s="79">
        <v>20000</v>
      </c>
    </row>
    <row r="40" spans="1:4" ht="21.75" customHeight="1">
      <c r="A40" s="67" t="s">
        <v>444</v>
      </c>
      <c r="B40" s="186">
        <v>770147.6</v>
      </c>
      <c r="C40" s="186">
        <v>770147.6</v>
      </c>
      <c r="D40" s="79"/>
    </row>
    <row r="41" spans="1:4" ht="21.75" customHeight="1">
      <c r="A41" s="67" t="s">
        <v>419</v>
      </c>
      <c r="B41" s="186">
        <v>770147.6</v>
      </c>
      <c r="C41" s="186">
        <v>770147.6</v>
      </c>
      <c r="D41" s="79"/>
    </row>
    <row r="42" spans="1:4" ht="21.75" customHeight="1">
      <c r="A42" s="230" t="s">
        <v>522</v>
      </c>
      <c r="B42" s="186">
        <v>365500</v>
      </c>
      <c r="C42" s="186"/>
      <c r="D42" s="79">
        <v>365500</v>
      </c>
    </row>
    <row r="43" spans="1:4" ht="21.75" customHeight="1">
      <c r="A43" s="67" t="s">
        <v>445</v>
      </c>
      <c r="B43" s="186">
        <v>50000</v>
      </c>
      <c r="C43" s="186"/>
      <c r="D43" s="79">
        <v>50000</v>
      </c>
    </row>
    <row r="44" spans="1:4" ht="21.75" customHeight="1">
      <c r="A44" s="67" t="s">
        <v>446</v>
      </c>
      <c r="B44" s="186">
        <v>50000</v>
      </c>
      <c r="C44" s="186"/>
      <c r="D44" s="79">
        <v>50000</v>
      </c>
    </row>
    <row r="45" spans="1:4" ht="21.75" customHeight="1">
      <c r="A45" s="67" t="s">
        <v>447</v>
      </c>
      <c r="B45" s="186">
        <v>315500</v>
      </c>
      <c r="C45" s="186"/>
      <c r="D45" s="79">
        <v>315500</v>
      </c>
    </row>
    <row r="46" spans="1:4" ht="21.75" customHeight="1">
      <c r="A46" s="67" t="s">
        <v>166</v>
      </c>
      <c r="B46" s="186">
        <v>315500</v>
      </c>
      <c r="C46" s="186"/>
      <c r="D46" s="79">
        <v>315500</v>
      </c>
    </row>
    <row r="47" spans="1:4" ht="21.75" customHeight="1">
      <c r="A47" s="230" t="s">
        <v>523</v>
      </c>
      <c r="B47" s="186">
        <v>8147440.06</v>
      </c>
      <c r="C47" s="186">
        <v>1949340.06</v>
      </c>
      <c r="D47" s="79">
        <v>6198100</v>
      </c>
    </row>
    <row r="48" spans="1:4" ht="21.75" customHeight="1">
      <c r="A48" s="67" t="s">
        <v>448</v>
      </c>
      <c r="B48" s="186">
        <v>641579.35</v>
      </c>
      <c r="C48" s="186">
        <v>446579.35</v>
      </c>
      <c r="D48" s="79">
        <v>195000</v>
      </c>
    </row>
    <row r="49" spans="1:4" ht="21.75" customHeight="1">
      <c r="A49" s="67" t="s">
        <v>419</v>
      </c>
      <c r="B49" s="186">
        <v>446579.35</v>
      </c>
      <c r="C49" s="186">
        <v>446579.35</v>
      </c>
      <c r="D49" s="79"/>
    </row>
    <row r="50" spans="1:4" ht="21.75" customHeight="1">
      <c r="A50" s="67" t="s">
        <v>449</v>
      </c>
      <c r="B50" s="186">
        <v>145000</v>
      </c>
      <c r="C50" s="186"/>
      <c r="D50" s="79">
        <v>145000</v>
      </c>
    </row>
    <row r="51" spans="1:4" ht="21.75" customHeight="1">
      <c r="A51" s="67" t="s">
        <v>450</v>
      </c>
      <c r="B51" s="186">
        <v>50000</v>
      </c>
      <c r="C51" s="186"/>
      <c r="D51" s="79">
        <v>50000</v>
      </c>
    </row>
    <row r="52" spans="1:4" ht="21.75" customHeight="1">
      <c r="A52" s="67" t="s">
        <v>451</v>
      </c>
      <c r="B52" s="186">
        <v>7505860.71</v>
      </c>
      <c r="C52" s="186">
        <v>1502760.71</v>
      </c>
      <c r="D52" s="79">
        <v>6003100</v>
      </c>
    </row>
    <row r="53" spans="1:4" ht="21.75" customHeight="1">
      <c r="A53" s="67" t="s">
        <v>270</v>
      </c>
      <c r="B53" s="186">
        <v>7505860.71</v>
      </c>
      <c r="C53" s="186">
        <v>1502760.71</v>
      </c>
      <c r="D53" s="79">
        <v>6003100</v>
      </c>
    </row>
    <row r="54" spans="1:4" ht="21.75" customHeight="1">
      <c r="A54" s="230" t="s">
        <v>524</v>
      </c>
      <c r="B54" s="186">
        <v>2283470.31</v>
      </c>
      <c r="C54" s="186">
        <v>550860.31</v>
      </c>
      <c r="D54" s="79">
        <v>1732610</v>
      </c>
    </row>
    <row r="55" spans="1:4" ht="21.75" customHeight="1">
      <c r="A55" s="67" t="s">
        <v>452</v>
      </c>
      <c r="B55" s="186">
        <v>2283470.31</v>
      </c>
      <c r="C55" s="186">
        <v>550860.31</v>
      </c>
      <c r="D55" s="79">
        <v>1732610</v>
      </c>
    </row>
    <row r="56" spans="1:4" ht="21.75" customHeight="1">
      <c r="A56" s="67" t="s">
        <v>453</v>
      </c>
      <c r="B56" s="186">
        <v>2233470.31</v>
      </c>
      <c r="C56" s="186">
        <v>550860.31</v>
      </c>
      <c r="D56" s="79">
        <v>1682610</v>
      </c>
    </row>
    <row r="57" spans="1:4" ht="21.75" customHeight="1">
      <c r="A57" s="67" t="s">
        <v>454</v>
      </c>
      <c r="B57" s="186">
        <v>50000</v>
      </c>
      <c r="C57" s="186"/>
      <c r="D57" s="79">
        <v>50000</v>
      </c>
    </row>
    <row r="58" spans="1:4" ht="21.75" customHeight="1">
      <c r="A58" s="230" t="s">
        <v>525</v>
      </c>
      <c r="B58" s="186">
        <v>23040737.49</v>
      </c>
      <c r="C58" s="186">
        <v>16459645.6</v>
      </c>
      <c r="D58" s="79">
        <v>6581091.89</v>
      </c>
    </row>
    <row r="59" spans="1:4" ht="21.75" customHeight="1">
      <c r="A59" s="67" t="s">
        <v>455</v>
      </c>
      <c r="B59" s="186">
        <v>1237253.26</v>
      </c>
      <c r="C59" s="186">
        <v>873703.26</v>
      </c>
      <c r="D59" s="79">
        <v>363550</v>
      </c>
    </row>
    <row r="60" spans="1:4" ht="21.75" customHeight="1">
      <c r="A60" s="67" t="s">
        <v>456</v>
      </c>
      <c r="B60" s="186">
        <v>100000</v>
      </c>
      <c r="C60" s="186"/>
      <c r="D60" s="79">
        <v>100000</v>
      </c>
    </row>
    <row r="61" spans="1:4" ht="21.75" customHeight="1">
      <c r="A61" s="67" t="s">
        <v>457</v>
      </c>
      <c r="B61" s="186">
        <v>1137253.26</v>
      </c>
      <c r="C61" s="186">
        <v>873703.26</v>
      </c>
      <c r="D61" s="79">
        <v>263550</v>
      </c>
    </row>
    <row r="62" spans="1:4" ht="21.75" customHeight="1">
      <c r="A62" s="67" t="s">
        <v>458</v>
      </c>
      <c r="B62" s="186">
        <v>15783813.53</v>
      </c>
      <c r="C62" s="186">
        <v>13485340.64</v>
      </c>
      <c r="D62" s="79">
        <v>2298472.89</v>
      </c>
    </row>
    <row r="63" spans="1:4" ht="21.75" customHeight="1">
      <c r="A63" s="67" t="s">
        <v>419</v>
      </c>
      <c r="B63" s="186">
        <v>571073.64</v>
      </c>
      <c r="C63" s="186">
        <v>571073.64</v>
      </c>
      <c r="D63" s="79"/>
    </row>
    <row r="64" spans="1:4" ht="21.75" customHeight="1">
      <c r="A64" s="67" t="s">
        <v>459</v>
      </c>
      <c r="B64" s="186">
        <v>15152739.89</v>
      </c>
      <c r="C64" s="186">
        <v>12914267</v>
      </c>
      <c r="D64" s="79">
        <v>2238472.89</v>
      </c>
    </row>
    <row r="65" spans="1:4" ht="21.75" customHeight="1">
      <c r="A65" s="67" t="s">
        <v>460</v>
      </c>
      <c r="B65" s="186">
        <v>60000</v>
      </c>
      <c r="C65" s="186"/>
      <c r="D65" s="79">
        <v>60000</v>
      </c>
    </row>
    <row r="66" spans="1:4" ht="21.75" customHeight="1">
      <c r="A66" s="67" t="s">
        <v>461</v>
      </c>
      <c r="B66" s="186">
        <v>1609824.96</v>
      </c>
      <c r="C66" s="186">
        <v>1609824.96</v>
      </c>
      <c r="D66" s="79"/>
    </row>
    <row r="67" spans="1:4" ht="21.75" customHeight="1">
      <c r="A67" s="67" t="s">
        <v>462</v>
      </c>
      <c r="B67" s="186">
        <v>833216.64</v>
      </c>
      <c r="C67" s="186">
        <v>833216.64</v>
      </c>
      <c r="D67" s="79"/>
    </row>
    <row r="68" spans="1:4" ht="21.75" customHeight="1">
      <c r="A68" s="67" t="s">
        <v>463</v>
      </c>
      <c r="B68" s="186">
        <v>416608.32</v>
      </c>
      <c r="C68" s="186">
        <v>416608.32</v>
      </c>
      <c r="D68" s="79"/>
    </row>
    <row r="69" spans="1:4" ht="21.75" customHeight="1">
      <c r="A69" s="67" t="s">
        <v>464</v>
      </c>
      <c r="B69" s="186">
        <v>360000</v>
      </c>
      <c r="C69" s="186">
        <v>360000</v>
      </c>
      <c r="D69" s="79"/>
    </row>
    <row r="70" spans="1:4" ht="21.75" customHeight="1">
      <c r="A70" s="67" t="s">
        <v>465</v>
      </c>
      <c r="B70" s="186">
        <v>1620969</v>
      </c>
      <c r="C70" s="186"/>
      <c r="D70" s="79">
        <v>1620969</v>
      </c>
    </row>
    <row r="71" spans="1:4" ht="21.75" customHeight="1">
      <c r="A71" s="67" t="s">
        <v>466</v>
      </c>
      <c r="B71" s="186">
        <v>372340</v>
      </c>
      <c r="C71" s="186"/>
      <c r="D71" s="79">
        <v>372340</v>
      </c>
    </row>
    <row r="72" spans="1:4" ht="21.75" customHeight="1">
      <c r="A72" s="67" t="s">
        <v>467</v>
      </c>
      <c r="B72" s="186">
        <v>1248629</v>
      </c>
      <c r="C72" s="186"/>
      <c r="D72" s="79">
        <v>1248629</v>
      </c>
    </row>
    <row r="73" spans="1:4" ht="21.75" customHeight="1">
      <c r="A73" s="67" t="s">
        <v>468</v>
      </c>
      <c r="B73" s="186">
        <v>252000</v>
      </c>
      <c r="C73" s="186"/>
      <c r="D73" s="79">
        <v>252000</v>
      </c>
    </row>
    <row r="74" spans="1:4" ht="21.75" customHeight="1">
      <c r="A74" s="67" t="s">
        <v>469</v>
      </c>
      <c r="B74" s="186">
        <v>252000</v>
      </c>
      <c r="C74" s="186"/>
      <c r="D74" s="79">
        <v>252000</v>
      </c>
    </row>
    <row r="75" spans="1:4" ht="21.75" customHeight="1">
      <c r="A75" s="67" t="s">
        <v>470</v>
      </c>
      <c r="B75" s="186">
        <v>568400</v>
      </c>
      <c r="C75" s="186"/>
      <c r="D75" s="79">
        <v>568400</v>
      </c>
    </row>
    <row r="76" spans="1:4" ht="21.75" customHeight="1">
      <c r="A76" s="67" t="s">
        <v>471</v>
      </c>
      <c r="B76" s="186">
        <v>25300</v>
      </c>
      <c r="C76" s="186"/>
      <c r="D76" s="79">
        <v>25300</v>
      </c>
    </row>
    <row r="77" spans="1:4" ht="21.75" customHeight="1">
      <c r="A77" s="67" t="s">
        <v>472</v>
      </c>
      <c r="B77" s="186">
        <v>393100</v>
      </c>
      <c r="C77" s="186"/>
      <c r="D77" s="79">
        <v>393100</v>
      </c>
    </row>
    <row r="78" spans="1:4" ht="21.75" customHeight="1">
      <c r="A78" s="67" t="s">
        <v>473</v>
      </c>
      <c r="B78" s="186">
        <v>50000</v>
      </c>
      <c r="C78" s="186"/>
      <c r="D78" s="79">
        <v>50000</v>
      </c>
    </row>
    <row r="79" spans="1:4" ht="21.75" customHeight="1">
      <c r="A79" s="67" t="s">
        <v>474</v>
      </c>
      <c r="B79" s="186">
        <v>100000</v>
      </c>
      <c r="C79" s="186"/>
      <c r="D79" s="79">
        <v>100000</v>
      </c>
    </row>
    <row r="80" spans="1:4" ht="21.75" customHeight="1">
      <c r="A80" s="67" t="s">
        <v>475</v>
      </c>
      <c r="B80" s="186">
        <v>251400</v>
      </c>
      <c r="C80" s="186"/>
      <c r="D80" s="79">
        <v>251400</v>
      </c>
    </row>
    <row r="81" spans="1:4" ht="21.75" customHeight="1">
      <c r="A81" s="67" t="s">
        <v>476</v>
      </c>
      <c r="B81" s="186">
        <v>201400</v>
      </c>
      <c r="C81" s="186"/>
      <c r="D81" s="79">
        <v>201400</v>
      </c>
    </row>
    <row r="82" spans="1:4" ht="21.75" customHeight="1">
      <c r="A82" s="67" t="s">
        <v>477</v>
      </c>
      <c r="B82" s="186">
        <v>50000</v>
      </c>
      <c r="C82" s="186"/>
      <c r="D82" s="79">
        <v>50000</v>
      </c>
    </row>
    <row r="83" spans="1:4" ht="21.75" customHeight="1">
      <c r="A83" s="67" t="s">
        <v>478</v>
      </c>
      <c r="B83" s="186">
        <v>756000</v>
      </c>
      <c r="C83" s="186"/>
      <c r="D83" s="79">
        <v>756000</v>
      </c>
    </row>
    <row r="84" spans="1:4" ht="21.75" customHeight="1">
      <c r="A84" s="67" t="s">
        <v>479</v>
      </c>
      <c r="B84" s="186">
        <v>756000</v>
      </c>
      <c r="C84" s="186"/>
      <c r="D84" s="79">
        <v>756000</v>
      </c>
    </row>
    <row r="85" spans="1:4" ht="21.75" customHeight="1">
      <c r="A85" s="67" t="s">
        <v>480</v>
      </c>
      <c r="B85" s="186">
        <v>470300</v>
      </c>
      <c r="C85" s="186"/>
      <c r="D85" s="79">
        <v>470300</v>
      </c>
    </row>
    <row r="86" spans="1:4" ht="21.75" customHeight="1">
      <c r="A86" s="67" t="s">
        <v>481</v>
      </c>
      <c r="B86" s="186">
        <v>470300</v>
      </c>
      <c r="C86" s="186"/>
      <c r="D86" s="79">
        <v>470300</v>
      </c>
    </row>
    <row r="87" spans="1:4" ht="21.75" customHeight="1">
      <c r="A87" s="67" t="s">
        <v>482</v>
      </c>
      <c r="B87" s="186">
        <v>490776.74</v>
      </c>
      <c r="C87" s="186">
        <v>490776.74</v>
      </c>
      <c r="D87" s="79"/>
    </row>
    <row r="88" spans="1:4" ht="21.75" customHeight="1">
      <c r="A88" s="67" t="s">
        <v>483</v>
      </c>
      <c r="B88" s="186">
        <v>490776.74</v>
      </c>
      <c r="C88" s="186">
        <v>490776.74</v>
      </c>
      <c r="D88" s="79"/>
    </row>
    <row r="89" spans="1:4" ht="21.75" customHeight="1">
      <c r="A89" s="230" t="s">
        <v>526</v>
      </c>
      <c r="B89" s="186">
        <v>2648652.12</v>
      </c>
      <c r="C89" s="186">
        <v>820157.12</v>
      </c>
      <c r="D89" s="79">
        <v>1828495</v>
      </c>
    </row>
    <row r="90" spans="1:4" ht="21.75" customHeight="1">
      <c r="A90" s="67" t="s">
        <v>484</v>
      </c>
      <c r="B90" s="186">
        <v>505000</v>
      </c>
      <c r="C90" s="186"/>
      <c r="D90" s="79">
        <v>505000</v>
      </c>
    </row>
    <row r="91" spans="1:4" ht="21.75" customHeight="1">
      <c r="A91" s="67" t="s">
        <v>426</v>
      </c>
      <c r="B91" s="186">
        <v>500000</v>
      </c>
      <c r="C91" s="186"/>
      <c r="D91" s="79">
        <v>500000</v>
      </c>
    </row>
    <row r="92" spans="1:4" ht="21.75" customHeight="1">
      <c r="A92" s="67" t="s">
        <v>485</v>
      </c>
      <c r="B92" s="186">
        <v>5000</v>
      </c>
      <c r="C92" s="186"/>
      <c r="D92" s="79">
        <v>5000</v>
      </c>
    </row>
    <row r="93" spans="1:4" ht="21.75" customHeight="1">
      <c r="A93" s="67" t="s">
        <v>486</v>
      </c>
      <c r="B93" s="186">
        <v>50000</v>
      </c>
      <c r="C93" s="186"/>
      <c r="D93" s="79">
        <v>50000</v>
      </c>
    </row>
    <row r="94" spans="1:4" ht="21.75" customHeight="1">
      <c r="A94" s="67" t="s">
        <v>487</v>
      </c>
      <c r="B94" s="186">
        <v>50000</v>
      </c>
      <c r="C94" s="186"/>
      <c r="D94" s="79">
        <v>50000</v>
      </c>
    </row>
    <row r="95" spans="1:4" ht="21.75" customHeight="1">
      <c r="A95" s="67" t="s">
        <v>488</v>
      </c>
      <c r="B95" s="186">
        <v>800000</v>
      </c>
      <c r="C95" s="186"/>
      <c r="D95" s="79">
        <v>800000</v>
      </c>
    </row>
    <row r="96" spans="1:4" ht="21.75" customHeight="1">
      <c r="A96" s="67" t="s">
        <v>489</v>
      </c>
      <c r="B96" s="186">
        <v>800000</v>
      </c>
      <c r="C96" s="186"/>
      <c r="D96" s="79">
        <v>800000</v>
      </c>
    </row>
    <row r="97" spans="1:4" ht="21.75" customHeight="1">
      <c r="A97" s="67" t="s">
        <v>490</v>
      </c>
      <c r="B97" s="186">
        <v>820157.12</v>
      </c>
      <c r="C97" s="186">
        <v>820157.12</v>
      </c>
      <c r="D97" s="79"/>
    </row>
    <row r="98" spans="1:4" ht="21.75" customHeight="1">
      <c r="A98" s="67" t="s">
        <v>491</v>
      </c>
      <c r="B98" s="186">
        <v>431053.99</v>
      </c>
      <c r="C98" s="186">
        <v>431053.99</v>
      </c>
      <c r="D98" s="79"/>
    </row>
    <row r="99" spans="1:4" ht="21.75" customHeight="1">
      <c r="A99" s="67" t="s">
        <v>492</v>
      </c>
      <c r="B99" s="186">
        <v>275837.54</v>
      </c>
      <c r="C99" s="186">
        <v>275837.54</v>
      </c>
      <c r="D99" s="79"/>
    </row>
    <row r="100" spans="1:4" ht="21.75" customHeight="1">
      <c r="A100" s="67" t="s">
        <v>493</v>
      </c>
      <c r="B100" s="186">
        <v>113265.59</v>
      </c>
      <c r="C100" s="186">
        <v>113265.59</v>
      </c>
      <c r="D100" s="79"/>
    </row>
    <row r="101" spans="1:4" ht="21.75" customHeight="1">
      <c r="A101" s="67" t="s">
        <v>494</v>
      </c>
      <c r="B101" s="186">
        <v>147495</v>
      </c>
      <c r="C101" s="186"/>
      <c r="D101" s="79">
        <v>147495</v>
      </c>
    </row>
    <row r="102" spans="1:4" ht="21.75" customHeight="1">
      <c r="A102" s="67" t="s">
        <v>495</v>
      </c>
      <c r="B102" s="186">
        <v>147495</v>
      </c>
      <c r="C102" s="186"/>
      <c r="D102" s="79">
        <v>147495</v>
      </c>
    </row>
    <row r="103" spans="1:4" ht="21.75" customHeight="1">
      <c r="A103" s="67" t="s">
        <v>496</v>
      </c>
      <c r="B103" s="186">
        <v>326000</v>
      </c>
      <c r="C103" s="186"/>
      <c r="D103" s="79">
        <v>326000</v>
      </c>
    </row>
    <row r="104" spans="1:4" ht="21.75" customHeight="1">
      <c r="A104" s="67" t="s">
        <v>29</v>
      </c>
      <c r="B104" s="186">
        <v>326000</v>
      </c>
      <c r="C104" s="186"/>
      <c r="D104" s="79">
        <v>326000</v>
      </c>
    </row>
    <row r="105" spans="1:4" ht="21.75" customHeight="1">
      <c r="A105" s="230" t="s">
        <v>527</v>
      </c>
      <c r="B105" s="186">
        <v>231413</v>
      </c>
      <c r="C105" s="186"/>
      <c r="D105" s="79">
        <v>231413</v>
      </c>
    </row>
    <row r="106" spans="1:4" ht="21.75" customHeight="1">
      <c r="A106" s="67" t="s">
        <v>497</v>
      </c>
      <c r="B106" s="186">
        <v>30000</v>
      </c>
      <c r="C106" s="186"/>
      <c r="D106" s="79">
        <v>30000</v>
      </c>
    </row>
    <row r="107" spans="1:4" ht="21.75" customHeight="1">
      <c r="A107" s="67" t="s">
        <v>498</v>
      </c>
      <c r="B107" s="186">
        <v>30000</v>
      </c>
      <c r="C107" s="186"/>
      <c r="D107" s="79">
        <v>30000</v>
      </c>
    </row>
    <row r="108" spans="1:4" ht="21.75" customHeight="1">
      <c r="A108" s="67" t="s">
        <v>499</v>
      </c>
      <c r="B108" s="186">
        <v>201413</v>
      </c>
      <c r="C108" s="186"/>
      <c r="D108" s="79">
        <v>201413</v>
      </c>
    </row>
    <row r="109" spans="1:4" ht="21.75" customHeight="1">
      <c r="A109" s="67" t="s">
        <v>500</v>
      </c>
      <c r="B109" s="186">
        <v>201413</v>
      </c>
      <c r="C109" s="186"/>
      <c r="D109" s="79">
        <v>201413</v>
      </c>
    </row>
    <row r="110" spans="1:4" ht="21.75" customHeight="1">
      <c r="A110" s="230" t="s">
        <v>528</v>
      </c>
      <c r="B110" s="186">
        <v>5411943.6</v>
      </c>
      <c r="C110" s="186">
        <v>2318343.6</v>
      </c>
      <c r="D110" s="79">
        <v>3093600</v>
      </c>
    </row>
    <row r="111" spans="1:4" ht="21.75" customHeight="1">
      <c r="A111" s="67" t="s">
        <v>501</v>
      </c>
      <c r="B111" s="186">
        <v>2458343.6</v>
      </c>
      <c r="C111" s="186">
        <v>2318343.6</v>
      </c>
      <c r="D111" s="79">
        <v>140000</v>
      </c>
    </row>
    <row r="112" spans="1:4" ht="21.75" customHeight="1">
      <c r="A112" s="67" t="s">
        <v>419</v>
      </c>
      <c r="B112" s="186">
        <v>918974.23</v>
      </c>
      <c r="C112" s="186">
        <v>918974.23</v>
      </c>
      <c r="D112" s="79"/>
    </row>
    <row r="113" spans="1:4" ht="21.75" customHeight="1">
      <c r="A113" s="67" t="s">
        <v>426</v>
      </c>
      <c r="B113" s="186">
        <v>90000</v>
      </c>
      <c r="C113" s="186"/>
      <c r="D113" s="79">
        <v>90000</v>
      </c>
    </row>
    <row r="114" spans="1:4" ht="21.75" customHeight="1">
      <c r="A114" s="67" t="s">
        <v>502</v>
      </c>
      <c r="B114" s="186">
        <v>756152.26</v>
      </c>
      <c r="C114" s="186">
        <v>706152.26</v>
      </c>
      <c r="D114" s="79">
        <v>50000</v>
      </c>
    </row>
    <row r="115" spans="1:4" ht="21.75" customHeight="1">
      <c r="A115" s="67" t="s">
        <v>503</v>
      </c>
      <c r="B115" s="186">
        <v>693217.11</v>
      </c>
      <c r="C115" s="186">
        <v>693217.11</v>
      </c>
      <c r="D115" s="79"/>
    </row>
    <row r="116" spans="1:4" ht="21.75" customHeight="1">
      <c r="A116" s="67" t="s">
        <v>504</v>
      </c>
      <c r="B116" s="186">
        <v>2823600</v>
      </c>
      <c r="C116" s="186"/>
      <c r="D116" s="79">
        <v>2823600</v>
      </c>
    </row>
    <row r="117" spans="1:4" ht="21.75" customHeight="1">
      <c r="A117" s="67" t="s">
        <v>505</v>
      </c>
      <c r="B117" s="186">
        <v>2823600</v>
      </c>
      <c r="C117" s="186"/>
      <c r="D117" s="79">
        <v>2823600</v>
      </c>
    </row>
    <row r="118" spans="1:4" ht="21.75" customHeight="1">
      <c r="A118" s="67" t="s">
        <v>506</v>
      </c>
      <c r="B118" s="186">
        <v>130000</v>
      </c>
      <c r="C118" s="186"/>
      <c r="D118" s="79">
        <v>130000</v>
      </c>
    </row>
    <row r="119" spans="1:4" ht="21.75" customHeight="1">
      <c r="A119" s="67" t="s">
        <v>507</v>
      </c>
      <c r="B119" s="186">
        <v>130000</v>
      </c>
      <c r="C119" s="186"/>
      <c r="D119" s="79">
        <v>130000</v>
      </c>
    </row>
    <row r="120" spans="1:4" ht="21.75" customHeight="1">
      <c r="A120" s="230" t="s">
        <v>529</v>
      </c>
      <c r="B120" s="186">
        <v>1806097.37</v>
      </c>
      <c r="C120" s="186">
        <v>1393222.63</v>
      </c>
      <c r="D120" s="79">
        <v>412874.74</v>
      </c>
    </row>
    <row r="121" spans="1:4" ht="21.75" customHeight="1">
      <c r="A121" s="67" t="s">
        <v>508</v>
      </c>
      <c r="B121" s="186">
        <v>1793222.63</v>
      </c>
      <c r="C121" s="186">
        <v>1393222.63</v>
      </c>
      <c r="D121" s="79">
        <v>400000</v>
      </c>
    </row>
    <row r="122" spans="1:4" ht="21.75" customHeight="1">
      <c r="A122" s="67" t="s">
        <v>419</v>
      </c>
      <c r="B122" s="186">
        <v>478532.61</v>
      </c>
      <c r="C122" s="186">
        <v>478532.61</v>
      </c>
      <c r="D122" s="79"/>
    </row>
    <row r="123" spans="1:4" ht="21.75" customHeight="1">
      <c r="A123" s="67" t="s">
        <v>426</v>
      </c>
      <c r="B123" s="186">
        <v>400000</v>
      </c>
      <c r="C123" s="186"/>
      <c r="D123" s="79">
        <v>400000</v>
      </c>
    </row>
    <row r="124" spans="1:4" ht="21.75" customHeight="1">
      <c r="A124" s="67" t="s">
        <v>483</v>
      </c>
      <c r="B124" s="186">
        <v>914690.02</v>
      </c>
      <c r="C124" s="186">
        <v>914690.02</v>
      </c>
      <c r="D124" s="79"/>
    </row>
    <row r="125" spans="1:4" ht="21.75" customHeight="1">
      <c r="A125" s="67" t="s">
        <v>509</v>
      </c>
      <c r="B125" s="186">
        <v>3574.74</v>
      </c>
      <c r="C125" s="186"/>
      <c r="D125" s="79">
        <v>3574.74</v>
      </c>
    </row>
    <row r="126" spans="1:4" ht="21.75" customHeight="1">
      <c r="A126" s="67" t="s">
        <v>510</v>
      </c>
      <c r="B126" s="186">
        <v>3574.74</v>
      </c>
      <c r="C126" s="186"/>
      <c r="D126" s="79">
        <v>3574.74</v>
      </c>
    </row>
    <row r="127" spans="1:4" ht="21.75" customHeight="1">
      <c r="A127" s="67" t="s">
        <v>511</v>
      </c>
      <c r="B127" s="186">
        <v>9300</v>
      </c>
      <c r="C127" s="186"/>
      <c r="D127" s="79">
        <v>9300</v>
      </c>
    </row>
    <row r="128" spans="1:4" ht="21.75" customHeight="1">
      <c r="A128" s="67" t="s">
        <v>512</v>
      </c>
      <c r="B128" s="186">
        <v>9300</v>
      </c>
      <c r="C128" s="186"/>
      <c r="D128" s="79">
        <v>9300</v>
      </c>
    </row>
    <row r="129" spans="1:4" ht="21.75" customHeight="1">
      <c r="A129" s="230" t="s">
        <v>530</v>
      </c>
      <c r="B129" s="186">
        <v>1596200</v>
      </c>
      <c r="C129" s="186"/>
      <c r="D129" s="79">
        <v>1596200</v>
      </c>
    </row>
    <row r="130" spans="1:4" ht="21.75" customHeight="1">
      <c r="A130" s="67" t="s">
        <v>513</v>
      </c>
      <c r="B130" s="186">
        <v>1596200</v>
      </c>
      <c r="C130" s="186"/>
      <c r="D130" s="79">
        <v>1596200</v>
      </c>
    </row>
    <row r="131" spans="1:4" ht="21.75" customHeight="1">
      <c r="A131" s="67" t="s">
        <v>514</v>
      </c>
      <c r="B131" s="186">
        <v>1596200</v>
      </c>
      <c r="C131" s="186"/>
      <c r="D131" s="79">
        <v>1596200</v>
      </c>
    </row>
    <row r="132" spans="1:4" ht="21.75" customHeight="1">
      <c r="A132" s="230" t="s">
        <v>531</v>
      </c>
      <c r="B132" s="186">
        <v>646807.92</v>
      </c>
      <c r="C132" s="186">
        <v>631207.92</v>
      </c>
      <c r="D132" s="79">
        <v>15600</v>
      </c>
    </row>
    <row r="133" spans="1:4" ht="21.75" customHeight="1">
      <c r="A133" s="67" t="s">
        <v>515</v>
      </c>
      <c r="B133" s="186">
        <v>15600</v>
      </c>
      <c r="C133" s="186"/>
      <c r="D133" s="79">
        <v>15600</v>
      </c>
    </row>
    <row r="134" spans="1:4" ht="21.75" customHeight="1">
      <c r="A134" s="67" t="s">
        <v>516</v>
      </c>
      <c r="B134" s="186">
        <v>15600</v>
      </c>
      <c r="C134" s="186"/>
      <c r="D134" s="79">
        <v>15600</v>
      </c>
    </row>
    <row r="135" spans="1:4" ht="21.75" customHeight="1">
      <c r="A135" s="67" t="s">
        <v>517</v>
      </c>
      <c r="B135" s="186">
        <v>631207.92</v>
      </c>
      <c r="C135" s="186">
        <v>631207.92</v>
      </c>
      <c r="D135" s="79"/>
    </row>
    <row r="136" spans="1:4" ht="21.75" customHeight="1">
      <c r="A136" s="67" t="s">
        <v>67</v>
      </c>
      <c r="B136" s="186">
        <v>631207.92</v>
      </c>
      <c r="C136" s="186">
        <v>631207.92</v>
      </c>
      <c r="D136" s="79"/>
    </row>
    <row r="137" spans="1:4" ht="21.75" customHeight="1">
      <c r="A137" s="230" t="s">
        <v>532</v>
      </c>
      <c r="B137" s="186">
        <v>1348411.54</v>
      </c>
      <c r="C137" s="186"/>
      <c r="D137" s="79">
        <v>1348411.54</v>
      </c>
    </row>
    <row r="138" spans="1:4" ht="21.75" customHeight="1">
      <c r="A138" s="67" t="s">
        <v>518</v>
      </c>
      <c r="B138" s="186">
        <v>400000</v>
      </c>
      <c r="C138" s="186"/>
      <c r="D138" s="79">
        <v>400000</v>
      </c>
    </row>
    <row r="139" spans="1:4" ht="21.75" customHeight="1">
      <c r="A139" s="67" t="s">
        <v>519</v>
      </c>
      <c r="B139" s="186">
        <v>400000</v>
      </c>
      <c r="C139" s="186"/>
      <c r="D139" s="79">
        <v>400000</v>
      </c>
    </row>
    <row r="140" spans="1:4" ht="21.75" customHeight="1">
      <c r="A140" s="67" t="s">
        <v>520</v>
      </c>
      <c r="B140" s="186">
        <v>948411.54</v>
      </c>
      <c r="C140" s="186"/>
      <c r="D140" s="79">
        <v>948411.54</v>
      </c>
    </row>
    <row r="141" spans="1:4" ht="21.75" customHeight="1">
      <c r="A141" s="67" t="s">
        <v>521</v>
      </c>
      <c r="B141" s="186">
        <v>948411.54</v>
      </c>
      <c r="C141" s="186"/>
      <c r="D141" s="79">
        <v>948411.54</v>
      </c>
    </row>
    <row r="142" spans="1:4" ht="21.75" customHeight="1">
      <c r="A142" s="67" t="s">
        <v>30</v>
      </c>
      <c r="B142" s="186">
        <v>1400000</v>
      </c>
      <c r="C142" s="186"/>
      <c r="D142" s="79">
        <v>1400000</v>
      </c>
    </row>
    <row r="143" spans="1:4" ht="21.75" customHeight="1">
      <c r="A143" s="67" t="s">
        <v>33</v>
      </c>
      <c r="B143" s="186"/>
      <c r="C143" s="186"/>
      <c r="D143" s="79"/>
    </row>
    <row r="144" spans="1:4" ht="21.75" customHeight="1">
      <c r="A144" s="67" t="s">
        <v>167</v>
      </c>
      <c r="B144" s="186"/>
      <c r="C144" s="186"/>
      <c r="D144" s="79"/>
    </row>
    <row r="145" spans="1:4" ht="21.75" customHeight="1">
      <c r="A145" s="67" t="s">
        <v>168</v>
      </c>
      <c r="B145" s="186"/>
      <c r="C145" s="186"/>
      <c r="D145" s="188"/>
    </row>
    <row r="146" spans="1:4" ht="21.75" customHeight="1">
      <c r="A146" s="67"/>
      <c r="B146" s="186"/>
      <c r="C146" s="189"/>
      <c r="D146" s="188"/>
    </row>
    <row r="147" spans="1:4" ht="21.75" customHeight="1" thickBot="1">
      <c r="A147" s="155" t="s">
        <v>34</v>
      </c>
      <c r="B147" s="187">
        <f>SUM(B143,B142,B137,B132,B129,B120,B110,B105,B89,B58,B54,B47,B42,B5)</f>
        <v>63839910.1</v>
      </c>
      <c r="C147" s="187">
        <f>SUM(C143,C142,C137,C132,C129,C120,C110,C105,C89,C58,C54,C47,C42,C5)</f>
        <v>32707791.93</v>
      </c>
      <c r="D147" s="187">
        <f>SUM(D143,D142,D137,D132,D129,D120,D110,D105,D89,D58,D54,D47,D42,D5)</f>
        <v>31132118.17</v>
      </c>
    </row>
  </sheetData>
  <sheetProtection/>
  <protectedRanges>
    <protectedRange sqref="B146" name="区域1_2_1"/>
    <protectedRange sqref="B147:D147" name="区域1_2_1_1"/>
  </protectedRanges>
  <mergeCells count="4">
    <mergeCell ref="A3:A4"/>
    <mergeCell ref="B3:D3"/>
    <mergeCell ref="B2:D2"/>
    <mergeCell ref="A1:D1"/>
  </mergeCells>
  <printOptions horizontalCentered="1"/>
  <pageMargins left="0" right="0"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0"/>
  <sheetViews>
    <sheetView showZeros="0" zoomScalePageLayoutView="0" workbookViewId="0" topLeftCell="A4">
      <selection activeCell="B27" activeCellId="2" sqref="B5 B23 B27"/>
    </sheetView>
  </sheetViews>
  <sheetFormatPr defaultColWidth="21.50390625" defaultRowHeight="14.25"/>
  <cols>
    <col min="1" max="1" width="49.75390625" style="114" customWidth="1"/>
    <col min="2" max="2" width="32.25390625" style="114" customWidth="1"/>
    <col min="3" max="3" width="8.75390625" style="114" customWidth="1"/>
    <col min="4" max="16384" width="21.50390625" style="2" customWidth="1"/>
  </cols>
  <sheetData>
    <row r="1" spans="1:3" s="12" customFormat="1" ht="24.75" customHeight="1">
      <c r="A1" s="239" t="s">
        <v>535</v>
      </c>
      <c r="B1" s="240"/>
      <c r="C1" s="1"/>
    </row>
    <row r="2" spans="1:2" ht="21.75" customHeight="1" thickBot="1">
      <c r="A2" s="204"/>
      <c r="B2" s="204" t="s">
        <v>392</v>
      </c>
    </row>
    <row r="3" spans="1:2" ht="21.75" customHeight="1">
      <c r="A3" s="115" t="s">
        <v>0</v>
      </c>
      <c r="B3" s="116" t="s">
        <v>1</v>
      </c>
    </row>
    <row r="4" spans="1:2" ht="21.75" customHeight="1">
      <c r="A4" s="205" t="s">
        <v>138</v>
      </c>
      <c r="B4" s="206">
        <f>B5+B10+B20+B22+B25+B27</f>
        <v>32707791.93</v>
      </c>
    </row>
    <row r="5" spans="1:2" ht="21.75" customHeight="1">
      <c r="A5" s="207" t="s">
        <v>325</v>
      </c>
      <c r="B5" s="208">
        <f>SUM(B6:B9)</f>
        <v>7215759.170000001</v>
      </c>
    </row>
    <row r="6" spans="1:2" ht="21.75" customHeight="1">
      <c r="A6" s="207" t="s">
        <v>65</v>
      </c>
      <c r="B6" s="208">
        <v>4557622</v>
      </c>
    </row>
    <row r="7" spans="1:2" ht="21.75" customHeight="1">
      <c r="A7" s="207" t="s">
        <v>66</v>
      </c>
      <c r="B7" s="208">
        <v>1291721.73</v>
      </c>
    </row>
    <row r="8" spans="1:2" ht="21.75" customHeight="1">
      <c r="A8" s="207" t="s">
        <v>67</v>
      </c>
      <c r="B8" s="208">
        <v>417775.44</v>
      </c>
    </row>
    <row r="9" spans="1:2" ht="21.75" customHeight="1">
      <c r="A9" s="207" t="s">
        <v>68</v>
      </c>
      <c r="B9" s="208">
        <v>948640</v>
      </c>
    </row>
    <row r="10" spans="1:2" ht="21.75" customHeight="1">
      <c r="A10" s="207" t="s">
        <v>326</v>
      </c>
      <c r="B10" s="208">
        <f>SUM(B11:B19)</f>
        <v>7073028.84</v>
      </c>
    </row>
    <row r="11" spans="1:2" ht="21.75" customHeight="1">
      <c r="A11" s="207" t="s">
        <v>69</v>
      </c>
      <c r="B11" s="208">
        <v>3537886.96</v>
      </c>
    </row>
    <row r="12" spans="1:2" ht="21.75" customHeight="1">
      <c r="A12" s="207" t="s">
        <v>70</v>
      </c>
      <c r="B12" s="208">
        <v>10000</v>
      </c>
    </row>
    <row r="13" spans="1:2" ht="21.75" customHeight="1">
      <c r="A13" s="207" t="s">
        <v>71</v>
      </c>
      <c r="B13" s="208">
        <v>27461.88</v>
      </c>
    </row>
    <row r="14" spans="1:2" ht="21.75" customHeight="1">
      <c r="A14" s="207" t="s">
        <v>72</v>
      </c>
      <c r="B14" s="208"/>
    </row>
    <row r="15" spans="1:2" ht="21.75" customHeight="1">
      <c r="A15" s="207" t="s">
        <v>73</v>
      </c>
      <c r="B15" s="208">
        <v>520000</v>
      </c>
    </row>
    <row r="16" spans="1:2" ht="21.75" customHeight="1">
      <c r="A16" s="207" t="s">
        <v>74</v>
      </c>
      <c r="B16" s="208">
        <v>138800</v>
      </c>
    </row>
    <row r="17" spans="1:2" ht="21.75" customHeight="1">
      <c r="A17" s="207" t="s">
        <v>75</v>
      </c>
      <c r="B17" s="208">
        <v>245000</v>
      </c>
    </row>
    <row r="18" spans="1:2" ht="21.75" customHeight="1">
      <c r="A18" s="207" t="s">
        <v>76</v>
      </c>
      <c r="B18" s="208">
        <v>80000</v>
      </c>
    </row>
    <row r="19" spans="1:2" ht="21.75" customHeight="1">
      <c r="A19" s="207" t="s">
        <v>77</v>
      </c>
      <c r="B19" s="208">
        <v>2513880</v>
      </c>
    </row>
    <row r="20" spans="1:2" ht="21.75" customHeight="1">
      <c r="A20" s="207" t="s">
        <v>327</v>
      </c>
      <c r="B20" s="208">
        <f>B21</f>
        <v>0</v>
      </c>
    </row>
    <row r="21" spans="1:2" ht="21.75" customHeight="1">
      <c r="A21" s="207" t="s">
        <v>78</v>
      </c>
      <c r="B21" s="208"/>
    </row>
    <row r="22" spans="1:2" ht="21.75" customHeight="1">
      <c r="A22" s="207" t="s">
        <v>328</v>
      </c>
      <c r="B22" s="208">
        <f>SUM(B23:B24)</f>
        <v>5274736.92</v>
      </c>
    </row>
    <row r="23" spans="1:2" ht="21.75" customHeight="1">
      <c r="A23" s="207" t="s">
        <v>79</v>
      </c>
      <c r="B23" s="208">
        <v>3998157.04</v>
      </c>
    </row>
    <row r="24" spans="1:2" ht="21.75" customHeight="1">
      <c r="A24" s="207" t="s">
        <v>80</v>
      </c>
      <c r="B24" s="208">
        <v>1276579.88</v>
      </c>
    </row>
    <row r="25" spans="1:2" ht="21.75" customHeight="1">
      <c r="A25" s="207" t="s">
        <v>2</v>
      </c>
      <c r="B25" s="208">
        <f>B26</f>
        <v>0</v>
      </c>
    </row>
    <row r="26" spans="1:2" ht="21.75" customHeight="1">
      <c r="A26" s="207" t="s">
        <v>81</v>
      </c>
      <c r="B26" s="208"/>
    </row>
    <row r="27" spans="1:2" ht="21.75" customHeight="1">
      <c r="A27" s="207" t="s">
        <v>329</v>
      </c>
      <c r="B27" s="208">
        <f>SUM(B28:B30)</f>
        <v>13144267</v>
      </c>
    </row>
    <row r="28" spans="1:2" ht="21.75" customHeight="1">
      <c r="A28" s="207" t="s">
        <v>82</v>
      </c>
      <c r="B28" s="208">
        <v>12784267</v>
      </c>
    </row>
    <row r="29" spans="1:2" ht="21.75" customHeight="1">
      <c r="A29" s="207" t="s">
        <v>83</v>
      </c>
      <c r="B29" s="208"/>
    </row>
    <row r="30" spans="1:2" ht="21.75" customHeight="1" thickBot="1">
      <c r="A30" s="209" t="s">
        <v>84</v>
      </c>
      <c r="B30" s="210">
        <v>360000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7"/>
  <sheetViews>
    <sheetView showZeros="0" zoomScalePageLayoutView="0" workbookViewId="0" topLeftCell="A1">
      <selection activeCell="A15" sqref="A15"/>
    </sheetView>
  </sheetViews>
  <sheetFormatPr defaultColWidth="12.125" defaultRowHeight="14.25"/>
  <cols>
    <col min="1" max="2" width="41.375" style="57" customWidth="1"/>
    <col min="3" max="211" width="9.00390625" style="57" customWidth="1"/>
    <col min="212" max="212" width="9.75390625" style="57" bestFit="1" customWidth="1"/>
    <col min="213" max="213" width="49.875" style="57" customWidth="1"/>
    <col min="214" max="214" width="11.50390625" style="57" bestFit="1" customWidth="1"/>
    <col min="215" max="215" width="11.375" style="57" customWidth="1"/>
    <col min="216" max="216" width="12.625" style="57" customWidth="1"/>
    <col min="217" max="217" width="18.625" style="57" bestFit="1" customWidth="1"/>
    <col min="218" max="218" width="12.125" style="57" customWidth="1"/>
    <col min="219" max="224" width="12.125" style="58" customWidth="1"/>
  </cols>
  <sheetData>
    <row r="1" spans="1:2" ht="21">
      <c r="A1" s="241" t="s">
        <v>536</v>
      </c>
      <c r="B1" s="241"/>
    </row>
    <row r="2" spans="1:2" ht="24.75" customHeight="1" thickBot="1">
      <c r="A2" s="59"/>
      <c r="B2" s="78" t="s">
        <v>392</v>
      </c>
    </row>
    <row r="3" spans="1:2" ht="19.5" customHeight="1">
      <c r="A3" s="80" t="s">
        <v>335</v>
      </c>
      <c r="B3" s="81" t="s">
        <v>334</v>
      </c>
    </row>
    <row r="4" spans="1:2" ht="19.5" customHeight="1">
      <c r="A4" s="82" t="s">
        <v>333</v>
      </c>
      <c r="B4" s="100">
        <f>SUM(B5:B6)</f>
        <v>0</v>
      </c>
    </row>
    <row r="5" spans="1:2" ht="19.5" customHeight="1">
      <c r="A5" s="83"/>
      <c r="B5" s="100"/>
    </row>
    <row r="6" spans="1:2" ht="19.5" customHeight="1" thickBot="1">
      <c r="A6" s="177"/>
      <c r="B6" s="163"/>
    </row>
    <row r="7" ht="26.25" customHeight="1">
      <c r="A7" s="173" t="s">
        <v>393</v>
      </c>
    </row>
  </sheetData>
  <sheetProtection/>
  <mergeCells count="1">
    <mergeCell ref="A1:B1"/>
  </mergeCells>
  <dataValidations count="1">
    <dataValidation type="list" allowBlank="1" showInputMessage="1" showErrorMessage="1" sqref="HG65469: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7"/>
  <sheetViews>
    <sheetView showZeros="0" zoomScalePageLayoutView="0" workbookViewId="0" topLeftCell="A1">
      <selection activeCell="B21" sqref="B21"/>
    </sheetView>
  </sheetViews>
  <sheetFormatPr defaultColWidth="12.125" defaultRowHeight="14.25"/>
  <cols>
    <col min="1" max="1" width="41.375" style="107" customWidth="1"/>
    <col min="2" max="2" width="41.375" style="105" customWidth="1"/>
    <col min="3" max="207" width="9.00390625" style="57" customWidth="1"/>
    <col min="208" max="208" width="9.75390625" style="57" bestFit="1" customWidth="1"/>
    <col min="209" max="209" width="49.875" style="57" customWidth="1"/>
    <col min="210" max="210" width="11.50390625" style="57" bestFit="1" customWidth="1"/>
    <col min="211" max="211" width="11.375" style="57" customWidth="1"/>
    <col min="212" max="212" width="12.625" style="57" customWidth="1"/>
    <col min="213" max="213" width="18.625" style="57" bestFit="1" customWidth="1"/>
    <col min="214" max="214" width="12.125" style="57" customWidth="1"/>
    <col min="215" max="220" width="12.125" style="58" customWidth="1"/>
  </cols>
  <sheetData>
    <row r="1" spans="1:2" ht="21">
      <c r="A1" s="241" t="s">
        <v>537</v>
      </c>
      <c r="B1" s="241"/>
    </row>
    <row r="2" spans="1:2" ht="24.75" customHeight="1" thickBot="1">
      <c r="A2" s="106"/>
      <c r="B2" s="90" t="s">
        <v>392</v>
      </c>
    </row>
    <row r="3" spans="1:2" ht="21" customHeight="1">
      <c r="A3" s="108" t="s">
        <v>336</v>
      </c>
      <c r="B3" s="109" t="s">
        <v>338</v>
      </c>
    </row>
    <row r="4" spans="1:2" ht="21" customHeight="1">
      <c r="A4" s="102" t="s">
        <v>384</v>
      </c>
      <c r="B4" s="104"/>
    </row>
    <row r="5" spans="1:2" ht="21" customHeight="1">
      <c r="A5" s="103"/>
      <c r="B5" s="101"/>
    </row>
    <row r="6" spans="1:2" ht="21" customHeight="1" thickBot="1">
      <c r="A6" s="175"/>
      <c r="B6" s="110"/>
    </row>
    <row r="7" ht="30.75" customHeight="1">
      <c r="A7" s="176" t="s">
        <v>393</v>
      </c>
    </row>
  </sheetData>
  <sheetProtection/>
  <autoFilter ref="A3:HM6"/>
  <mergeCells count="1">
    <mergeCell ref="A1:B1"/>
  </mergeCells>
  <dataValidations count="1">
    <dataValidation type="list" allowBlank="1" showInputMessage="1" showErrorMessage="1" sqref="HC64242: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7"/>
  <sheetViews>
    <sheetView zoomScalePageLayoutView="0" workbookViewId="0" topLeftCell="A1">
      <selection activeCell="D14" sqref="D14"/>
    </sheetView>
  </sheetViews>
  <sheetFormatPr defaultColWidth="9.00390625" defaultRowHeight="14.25"/>
  <cols>
    <col min="1" max="1" width="23.25390625" style="49" customWidth="1"/>
    <col min="2" max="2" width="16.00390625" style="49" customWidth="1"/>
    <col min="3" max="3" width="14.75390625" style="49" customWidth="1"/>
    <col min="4" max="4" width="26.875" style="49" customWidth="1"/>
    <col min="5" max="249" width="9.00390625" style="49" customWidth="1"/>
  </cols>
  <sheetData>
    <row r="1" spans="1:4" ht="24">
      <c r="A1" s="248" t="s">
        <v>538</v>
      </c>
      <c r="B1" s="248"/>
      <c r="C1" s="248"/>
      <c r="D1" s="248"/>
    </row>
    <row r="2" spans="1:249" ht="31.5" customHeight="1" thickBot="1">
      <c r="A2" s="50"/>
      <c r="B2" s="50"/>
      <c r="C2" s="50"/>
      <c r="D2" s="84" t="s">
        <v>337</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4" ht="27" customHeight="1">
      <c r="A3" s="249" t="s">
        <v>310</v>
      </c>
      <c r="B3" s="242" t="s">
        <v>539</v>
      </c>
      <c r="C3" s="244" t="s">
        <v>540</v>
      </c>
      <c r="D3" s="245"/>
    </row>
    <row r="4" spans="1:4" ht="23.25" customHeight="1">
      <c r="A4" s="250"/>
      <c r="B4" s="243"/>
      <c r="C4" s="246"/>
      <c r="D4" s="247"/>
    </row>
    <row r="5" spans="1:4" ht="37.5" customHeight="1">
      <c r="A5" s="250"/>
      <c r="B5" s="243"/>
      <c r="C5" s="53"/>
      <c r="D5" s="211" t="s">
        <v>541</v>
      </c>
    </row>
    <row r="6" spans="1:249" ht="33" customHeight="1" thickBot="1">
      <c r="A6" s="174"/>
      <c r="B6" s="55"/>
      <c r="C6" s="55"/>
      <c r="D6" s="56"/>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row>
    <row r="7" spans="1:4" ht="30.75" customHeight="1">
      <c r="A7" s="52" t="s">
        <v>393</v>
      </c>
      <c r="B7" s="52"/>
      <c r="C7" s="52"/>
      <c r="D7" s="52"/>
    </row>
  </sheetData>
  <sheetProtection/>
  <mergeCells count="4">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H8" sqref="H8"/>
    </sheetView>
  </sheetViews>
  <sheetFormatPr defaultColWidth="9.00390625" defaultRowHeight="14.25"/>
  <cols>
    <col min="1" max="1" width="33.25390625" style="4" customWidth="1"/>
    <col min="2" max="4" width="16.625" style="4" customWidth="1"/>
    <col min="5" max="5" width="9.50390625" style="4" bestFit="1" customWidth="1"/>
    <col min="6" max="16384" width="9.00390625" style="4" customWidth="1"/>
  </cols>
  <sheetData>
    <row r="1" spans="1:5" ht="32.25" customHeight="1">
      <c r="A1" s="251" t="s">
        <v>542</v>
      </c>
      <c r="B1" s="251"/>
      <c r="C1" s="251"/>
      <c r="D1" s="251"/>
      <c r="E1" s="5"/>
    </row>
    <row r="2" spans="1:4" s="6" customFormat="1" ht="19.5" customHeight="1" thickBot="1">
      <c r="A2" s="61"/>
      <c r="B2" s="61"/>
      <c r="C2" s="61"/>
      <c r="D2" s="77" t="s">
        <v>392</v>
      </c>
    </row>
    <row r="3" spans="1:4" ht="49.5" customHeight="1">
      <c r="A3" s="8" t="s">
        <v>128</v>
      </c>
      <c r="B3" s="212" t="s">
        <v>543</v>
      </c>
      <c r="C3" s="212" t="s">
        <v>544</v>
      </c>
      <c r="D3" s="213" t="s">
        <v>545</v>
      </c>
    </row>
    <row r="4" spans="1:4" ht="49.5" customHeight="1">
      <c r="A4" s="9" t="s">
        <v>129</v>
      </c>
      <c r="B4" s="73">
        <f>B5+B6+B7</f>
        <v>472600</v>
      </c>
      <c r="C4" s="73">
        <f>C5+C6+C7</f>
        <v>480000</v>
      </c>
      <c r="D4" s="85">
        <f aca="true" t="shared" si="0" ref="D4:D9">IF(C4&lt;&gt;0,ROUND(B4/C4*100,1),)</f>
        <v>98.5</v>
      </c>
    </row>
    <row r="5" spans="1:8" ht="49.5" customHeight="1">
      <c r="A5" s="10" t="s">
        <v>132</v>
      </c>
      <c r="B5" s="73"/>
      <c r="C5" s="73"/>
      <c r="D5" s="85">
        <f t="shared" si="0"/>
        <v>0</v>
      </c>
      <c r="H5" s="7"/>
    </row>
    <row r="6" spans="1:4" ht="49.5" customHeight="1">
      <c r="A6" s="10" t="s">
        <v>130</v>
      </c>
      <c r="B6" s="73">
        <v>227600</v>
      </c>
      <c r="C6" s="73">
        <v>230000</v>
      </c>
      <c r="D6" s="85">
        <f t="shared" si="0"/>
        <v>99</v>
      </c>
    </row>
    <row r="7" spans="1:4" ht="49.5" customHeight="1">
      <c r="A7" s="10" t="s">
        <v>131</v>
      </c>
      <c r="B7" s="73">
        <f>B8+B9</f>
        <v>245000</v>
      </c>
      <c r="C7" s="73">
        <f>C8+C9</f>
        <v>250000</v>
      </c>
      <c r="D7" s="85">
        <f t="shared" si="0"/>
        <v>98</v>
      </c>
    </row>
    <row r="8" spans="1:5" ht="49.5" customHeight="1">
      <c r="A8" s="62" t="s">
        <v>133</v>
      </c>
      <c r="B8" s="73">
        <v>245000</v>
      </c>
      <c r="C8" s="73">
        <v>250000</v>
      </c>
      <c r="D8" s="85">
        <f t="shared" si="0"/>
        <v>98</v>
      </c>
      <c r="E8" s="92"/>
    </row>
    <row r="9" spans="1:4" ht="49.5" customHeight="1" thickBot="1">
      <c r="A9" s="11" t="s">
        <v>134</v>
      </c>
      <c r="B9" s="87"/>
      <c r="C9" s="87"/>
      <c r="D9" s="86">
        <f t="shared" si="0"/>
        <v>0</v>
      </c>
    </row>
    <row r="10" spans="1:4" ht="184.5" customHeight="1">
      <c r="A10" s="252" t="s">
        <v>303</v>
      </c>
      <c r="B10" s="252"/>
      <c r="C10" s="252"/>
      <c r="D10" s="253"/>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2021-03-29T08:08:04Z</cp:lastPrinted>
  <dcterms:created xsi:type="dcterms:W3CDTF">2006-02-13T05:15:25Z</dcterms:created>
  <dcterms:modified xsi:type="dcterms:W3CDTF">2023-07-12T07:57:00Z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