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9090" tabRatio="617" activeTab="10"/>
  </bookViews>
  <sheets>
    <sheet name="目录"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1" r:id="rId11"/>
    <sheet name="表十一" sheetId="12" r:id="rId12"/>
    <sheet name="表十二" sheetId="13" r:id="rId13"/>
    <sheet name="表十三" sheetId="14" r:id="rId14"/>
    <sheet name="表十四" sheetId="15" r:id="rId15"/>
    <sheet name="表十五" sheetId="16" r:id="rId16"/>
    <sheet name="表十六" sheetId="17" r:id="rId17"/>
    <sheet name="表十七" sheetId="18" r:id="rId18"/>
    <sheet name="表十八" sheetId="19" r:id="rId19"/>
  </sheets>
  <externalReferences>
    <externalReference r:id="rId22"/>
    <externalReference r:id="rId23"/>
  </externalReferences>
  <definedNames>
    <definedName name="_xlfn.IFERROR" hidden="1">#NAME?</definedName>
    <definedName name="fw_04">'[1]表四'!$H$6:$I$57</definedName>
    <definedName name="fw_05">'[1]表五'!$G$6:$H$239</definedName>
    <definedName name="fw_06">'[1]表六'!$D$6:$E$54</definedName>
    <definedName name="fw_97">'[1]表一'!$H$6:$I$1524</definedName>
    <definedName name="fw_98">'[1]表二'!$D$6:$E$224</definedName>
    <definedName name="fw_99">'[1]表三'!$D$6:$E$43</definedName>
    <definedName name="_xlnm.Print_Titles" localSheetId="2">'表二'!$1:$3</definedName>
    <definedName name="_xlnm.Print_Titles" localSheetId="9">'表九'!$1:$3</definedName>
    <definedName name="_xlnm.Print_Titles" localSheetId="3">'表三'!$1:$4</definedName>
    <definedName name="_xlnm.Print_Titles" localSheetId="16">'表十六'!$1:$3</definedName>
    <definedName name="_xlnm.Print_Titles" localSheetId="17">'表十七'!$1:$3</definedName>
    <definedName name="_xlnm.Print_Titles" localSheetId="13">'表十三'!$1:$3</definedName>
    <definedName name="_xlnm.Print_Titles" localSheetId="14">'表十四'!$1:$3</definedName>
    <definedName name="_xlnm.Print_Titles" localSheetId="4">'表四'!$1:$3</definedName>
    <definedName name="_xlnm.Print_Titles" localSheetId="1">'表一'!$1:$3</definedName>
    <definedName name="地区名称" localSheetId="8">#REF!</definedName>
    <definedName name="地区名称">#REF!</definedName>
  </definedNames>
  <calcPr fullCalcOnLoad="1"/>
</workbook>
</file>

<file path=xl/sharedStrings.xml><?xml version="1.0" encoding="utf-8"?>
<sst xmlns="http://schemas.openxmlformats.org/spreadsheetml/2006/main" count="995" uniqueCount="707">
  <si>
    <t>目     录</t>
  </si>
  <si>
    <t>单位：元（保留两位小数）</t>
  </si>
  <si>
    <t>项目</t>
  </si>
  <si>
    <t>预算数</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</si>
  <si>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</si>
  <si>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</si>
  <si>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</si>
  <si>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</si>
  <si>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</si>
  <si>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</si>
  <si>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</si>
  <si>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</si>
  <si>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</si>
  <si>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</si>
  <si>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</si>
  <si>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</si>
  <si>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</si>
  <si>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</si>
  <si>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</si>
  <si>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</si>
  <si>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</si>
  <si>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</si>
  <si>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</si>
  <si>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</si>
  <si>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</si>
  <si>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</si>
  <si>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</si>
  <si>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</si>
  <si>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</si>
  <si>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</si>
  <si>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本级收入合计</t>
  </si>
  <si>
    <t>转移性收入</t>
  </si>
  <si>
    <t xml:space="preserve">  上级补助收入</t>
  </si>
  <si>
    <t xml:space="preserve">    返还性收入</t>
  </si>
  <si>
    <t xml:space="preserve">      所得税基数返还收入 </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</si>
  <si>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</si>
  <si>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</si>
  <si>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</si>
  <si>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</si>
  <si>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</si>
  <si>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</si>
  <si>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</si>
  <si>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</si>
  <si>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</si>
  <si>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</si>
  <si>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</si>
  <si>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</si>
  <si>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成品油税费改革转移支付补助收入</t>
  </si>
  <si>
    <t xml:space="preserve">      基层公检法司转移支付收入</t>
  </si>
  <si>
    <t xml:space="preserve">      城乡义务教育转移支付收入</t>
  </si>
  <si>
    <t xml:space="preserve">      基本养老金转移支付收入</t>
  </si>
  <si>
    <t xml:space="preserve">      城乡居民基本医疗保险转移支付收入</t>
  </si>
  <si>
    <t xml:space="preserve">      农村综合改革转移支付收入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</si>
  <si>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</si>
  <si>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</si>
  <si>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</si>
  <si>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</si>
  <si>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</si>
  <si>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</si>
  <si>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</si>
  <si>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</si>
  <si>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</si>
  <si>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</si>
  <si>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</si>
  <si>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</si>
  <si>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</si>
  <si>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</si>
  <si>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</si>
  <si>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卫生健康共同财政事权转移支付收入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</si>
  <si>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</si>
  <si>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</si>
  <si>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</si>
  <si>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</si>
  <si>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</si>
  <si>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</si>
  <si>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</si>
  <si>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</si>
  <si>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</si>
  <si>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</si>
  <si>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其他共同财政事权转移支付收入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</si>
  <si>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</si>
  <si>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</si>
  <si>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</si>
  <si>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</si>
  <si>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</si>
  <si>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</si>
  <si>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</si>
  <si>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</si>
  <si>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</si>
  <si>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</si>
  <si>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</si>
  <si>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</si>
  <si>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</si>
  <si>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</si>
  <si>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</si>
  <si>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</si>
  <si>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</si>
  <si>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</si>
  <si>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</si>
  <si>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</si>
  <si>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</si>
  <si>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其他收入</t>
  </si>
  <si>
    <t xml:space="preserve">  上年结余收入</t>
  </si>
  <si>
    <t xml:space="preserve">  调入资金</t>
  </si>
  <si>
    <t xml:space="preserve">    从政府性基金预算调入</t>
  </si>
  <si>
    <t xml:space="preserve">    从国有资本经营预算调入</t>
  </si>
  <si>
    <t xml:space="preserve">    从其他资金调入</t>
  </si>
  <si>
    <t xml:space="preserve">  地方政府一般债务收入</t>
  </si>
  <si>
    <t xml:space="preserve">  地方政府一般债务转贷收入</t>
  </si>
  <si>
    <t xml:space="preserve">  接受其他地区援助收入</t>
  </si>
  <si>
    <t xml:space="preserve">  动用预算稳定调节基金</t>
  </si>
  <si>
    <t>收入总计</t>
  </si>
  <si>
    <t>重庆市渝北区大湾镇2021年一般公共预算支出表</t>
  </si>
  <si>
    <r>
      <t>项</t>
    </r>
    <r>
      <rPr>
        <b/>
        <sz val="12"/>
        <rFont val="宋体"/>
        <family val="0"/>
      </rPr>
      <t>目</t>
    </r>
  </si>
  <si>
    <t>一、一般公共服务支出</t>
  </si>
  <si>
    <t xml:space="preserve">  人大事务</t>
  </si>
  <si>
    <t xml:space="preserve">    行政运行</t>
  </si>
  <si>
    <t xml:space="preserve">    人大会议</t>
  </si>
  <si>
    <t xml:space="preserve">    人大代表履职能力提升</t>
  </si>
  <si>
    <t xml:space="preserve">    代表工作</t>
  </si>
  <si>
    <t xml:space="preserve">    其他人大事务支出</t>
  </si>
  <si>
    <t xml:space="preserve">  政协事务</t>
  </si>
  <si>
    <t xml:space="preserve">    参政议政</t>
  </si>
  <si>
    <t xml:space="preserve">  政府办公厅（室）及相关机构事务</t>
  </si>
  <si>
    <t xml:space="preserve">    一般行政管理事务</t>
  </si>
  <si>
    <t xml:space="preserve">  统计信息事务</t>
  </si>
  <si>
    <t xml:space="preserve">    专项普查活动</t>
  </si>
  <si>
    <t xml:space="preserve">  财政事务</t>
  </si>
  <si>
    <t xml:space="preserve">  纪检监察事务</t>
  </si>
  <si>
    <t xml:space="preserve">  群众团体事务</t>
  </si>
  <si>
    <t xml:space="preserve">    其他群众团体事务支出</t>
  </si>
  <si>
    <t xml:space="preserve">  党委办公厅（室）及相关机构事务</t>
  </si>
  <si>
    <t xml:space="preserve">  组织事务</t>
  </si>
  <si>
    <t xml:space="preserve">    其他组织事务支出</t>
  </si>
  <si>
    <t xml:space="preserve">  其他共产党事务支出</t>
  </si>
  <si>
    <t xml:space="preserve">    其他共产党事务支出</t>
  </si>
  <si>
    <t>四、公共安全支出</t>
  </si>
  <si>
    <t xml:space="preserve">  司法</t>
  </si>
  <si>
    <t xml:space="preserve">    基层司法业务</t>
  </si>
  <si>
    <t xml:space="preserve">    社区矫正</t>
  </si>
  <si>
    <t xml:space="preserve">  其他公共安全支出</t>
  </si>
  <si>
    <t xml:space="preserve">    其他公共安全支出</t>
  </si>
  <si>
    <t>七、文化旅游体育与传媒支出</t>
  </si>
  <si>
    <t xml:space="preserve">  文化和旅游</t>
  </si>
  <si>
    <t xml:space="preserve">    群众文化</t>
  </si>
  <si>
    <t xml:space="preserve">    其他文化和旅游支出</t>
  </si>
  <si>
    <t xml:space="preserve">  体育</t>
  </si>
  <si>
    <t xml:space="preserve">    群众体育</t>
  </si>
  <si>
    <t xml:space="preserve">  其他文化旅游体育与传媒支出</t>
  </si>
  <si>
    <t xml:space="preserve">    其他文化旅游体育与传媒支出</t>
  </si>
  <si>
    <t>八、社会保障和就业支出</t>
  </si>
  <si>
    <t xml:space="preserve">  人力资源和社会保障管理事务</t>
  </si>
  <si>
    <t xml:space="preserve">    其他人力资源和社会保障管理事务支出</t>
  </si>
  <si>
    <t xml:space="preserve">  民政管理事务</t>
  </si>
  <si>
    <t xml:space="preserve">    基层政权建设和社区治理</t>
  </si>
  <si>
    <t xml:space="preserve">    其他民政管理事务支出</t>
  </si>
  <si>
    <t xml:space="preserve">  行政事业单位养老支出</t>
  </si>
  <si>
    <t xml:space="preserve">    行政单位离退休</t>
  </si>
  <si>
    <t xml:space="preserve">    机关事业单位基本养老保险缴费支出</t>
  </si>
  <si>
    <t xml:space="preserve">    机关事业单位职业年金缴费支出</t>
  </si>
  <si>
    <t xml:space="preserve">    其他行政事业单位养老支出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</si>
  <si>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</si>
  <si>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</si>
  <si>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</si>
  <si>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</si>
  <si>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</si>
  <si>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</si>
  <si>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其他优抚支出</t>
  </si>
  <si>
    <t xml:space="preserve">  社会福利</t>
  </si>
  <si>
    <t xml:space="preserve">    儿童福利</t>
  </si>
  <si>
    <t xml:space="preserve">    老年福利</t>
  </si>
  <si>
    <t xml:space="preserve">  残疾人事业</t>
  </si>
  <si>
    <t xml:space="preserve">    残疾人生活和护理补贴</t>
  </si>
  <si>
    <t xml:space="preserve">    其他残疾人事业支出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</si>
  <si>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</si>
  <si>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</si>
  <si>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</si>
  <si>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</si>
  <si>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</si>
  <si>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特困人员救助供养</t>
  </si>
  <si>
    <t xml:space="preserve">    城市特困人员救助供养支出</t>
  </si>
  <si>
    <t xml:space="preserve">    农村特困人员救助供养支出</t>
  </si>
  <si>
    <t xml:space="preserve">  其他生活救助</t>
  </si>
  <si>
    <t xml:space="preserve">    其他农村生活救助</t>
  </si>
  <si>
    <t xml:space="preserve">  退役军人管理事务</t>
  </si>
  <si>
    <t xml:space="preserve">    事业运行</t>
  </si>
  <si>
    <t xml:space="preserve">    其他退役军人事务管理支出</t>
  </si>
  <si>
    <t>十、卫生健康支出</t>
  </si>
  <si>
    <t xml:space="preserve">  公共卫生</t>
  </si>
  <si>
    <t xml:space="preserve">    其他公共卫生支出</t>
  </si>
  <si>
    <t xml:space="preserve">  计划生育事务</t>
  </si>
  <si>
    <t xml:space="preserve">    计划生育服务</t>
  </si>
  <si>
    <t xml:space="preserve">  行政事业单位医疗</t>
  </si>
  <si>
    <t xml:space="preserve">    行政单位医疗</t>
  </si>
  <si>
    <t xml:space="preserve">    事业单位医疗</t>
  </si>
  <si>
    <t xml:space="preserve">    公务员医疗补助</t>
  </si>
  <si>
    <t xml:space="preserve">  优抚对象医疗</t>
  </si>
  <si>
    <t xml:space="preserve">    优抚对象医疗补助</t>
  </si>
  <si>
    <t xml:space="preserve">  其他卫生健康支出</t>
  </si>
  <si>
    <t xml:space="preserve">    其他卫生健康支出</t>
  </si>
  <si>
    <t>十一、节能环保支出</t>
  </si>
  <si>
    <t xml:space="preserve">  污染防治</t>
  </si>
  <si>
    <t xml:space="preserve">    水体</t>
  </si>
  <si>
    <t xml:space="preserve">    其他污染防治支出</t>
  </si>
  <si>
    <t xml:space="preserve">  自然生态保护</t>
  </si>
  <si>
    <t xml:space="preserve">    农村环境保护</t>
  </si>
  <si>
    <t xml:space="preserve">  退耕还林还草</t>
  </si>
  <si>
    <t xml:space="preserve">    退耕还林粮食折现补贴</t>
  </si>
  <si>
    <t xml:space="preserve">    退耕还林工程建设</t>
  </si>
  <si>
    <t>十二、城乡社区支出</t>
  </si>
  <si>
    <t xml:space="preserve">  城乡社区管理事务</t>
  </si>
  <si>
    <t xml:space="preserve">    城管执法</t>
  </si>
  <si>
    <t xml:space="preserve">  城乡社区环境卫生</t>
  </si>
  <si>
    <t xml:space="preserve">    城乡社区环境卫生</t>
  </si>
  <si>
    <t xml:space="preserve">  建设市场管理与监督</t>
  </si>
  <si>
    <t xml:space="preserve">    建设市场管理与监督</t>
  </si>
  <si>
    <t>十三、农林水支出</t>
  </si>
  <si>
    <t xml:space="preserve">  农业农村</t>
  </si>
  <si>
    <t xml:space="preserve">    农业行业业务管理</t>
  </si>
  <si>
    <t xml:space="preserve">    农业生产发展</t>
  </si>
  <si>
    <t xml:space="preserve">    农村合作经济</t>
  </si>
  <si>
    <t xml:space="preserve">    农村社会事业</t>
  </si>
  <si>
    <t xml:space="preserve">  林业和草原</t>
  </si>
  <si>
    <t xml:space="preserve">    森林资源培育</t>
  </si>
  <si>
    <t xml:space="preserve">    森林资源管理</t>
  </si>
  <si>
    <t xml:space="preserve">    森林生态效益补偿</t>
  </si>
  <si>
    <t xml:space="preserve">    林业草原防灾减灾</t>
  </si>
  <si>
    <t xml:space="preserve">  水利</t>
  </si>
  <si>
    <t xml:space="preserve">    水利工程建设</t>
  </si>
  <si>
    <t xml:space="preserve">    水利工程运行与维护</t>
  </si>
  <si>
    <t xml:space="preserve">    水资源节约管理与保护</t>
  </si>
  <si>
    <t xml:space="preserve">    农村水利</t>
  </si>
  <si>
    <t xml:space="preserve">    大中型水库移民后期扶持专项支出</t>
  </si>
  <si>
    <t xml:space="preserve">  扶贫</t>
  </si>
  <si>
    <t xml:space="preserve">    生产发展</t>
  </si>
  <si>
    <t xml:space="preserve">  农村综合改革</t>
  </si>
  <si>
    <t xml:space="preserve">    对村级公益事业建设的补助</t>
  </si>
  <si>
    <t xml:space="preserve">    对村民委员会和村党支部的补助</t>
  </si>
  <si>
    <t xml:space="preserve">  其他农林水支出</t>
  </si>
  <si>
    <t xml:space="preserve">    其他农林水支出</t>
  </si>
  <si>
    <t>十四、交通运输支出</t>
  </si>
  <si>
    <t xml:space="preserve">  公路水路运输</t>
  </si>
  <si>
    <t xml:space="preserve">    公路建设</t>
  </si>
  <si>
    <t xml:space="preserve">    公路养护</t>
  </si>
  <si>
    <t>二十、自然资源海洋气象等支出</t>
  </si>
  <si>
    <t xml:space="preserve">  其他自然资源海洋气象等支出</t>
  </si>
  <si>
    <t xml:space="preserve">    基他自然资源海洋气象等支出</t>
  </si>
  <si>
    <t>二十一、住房保障支出</t>
  </si>
  <si>
    <t xml:space="preserve">  保障性安居工程支出</t>
  </si>
  <si>
    <t xml:space="preserve">    保障性住房租金补贴</t>
  </si>
  <si>
    <t xml:space="preserve">  住房改革支出</t>
  </si>
  <si>
    <t xml:space="preserve">    住房公积金</t>
  </si>
  <si>
    <t>二十四、灾害防治及应急管理支出</t>
  </si>
  <si>
    <t xml:space="preserve">  消防事务</t>
  </si>
  <si>
    <t xml:space="preserve">    消防应急救援</t>
  </si>
  <si>
    <t xml:space="preserve">  自然灾害防治</t>
  </si>
  <si>
    <t xml:space="preserve">    地质灾害防治</t>
  </si>
  <si>
    <t>二十七、预备费</t>
  </si>
  <si>
    <t>二十九、其他支出</t>
  </si>
  <si>
    <t xml:space="preserve">  预算预留</t>
  </si>
  <si>
    <t>本级支出合计</t>
  </si>
  <si>
    <t>转移性支出</t>
  </si>
  <si>
    <t xml:space="preserve">  上解支出</t>
  </si>
  <si>
    <t xml:space="preserve">    体制上解支出</t>
  </si>
  <si>
    <t xml:space="preserve">    专项上解支出</t>
  </si>
  <si>
    <t xml:space="preserve">  调出资金</t>
  </si>
  <si>
    <t xml:space="preserve">    补充预算稳定调节基金</t>
  </si>
  <si>
    <t xml:space="preserve">    补充预算周转金</t>
  </si>
  <si>
    <t xml:space="preserve">    其他调出资金</t>
  </si>
  <si>
    <t xml:space="preserve">  年终结余</t>
  </si>
  <si>
    <t xml:space="preserve">  地方政府一般债务还本支出</t>
  </si>
  <si>
    <t xml:space="preserve">  地方政府一般债务转贷支出</t>
  </si>
  <si>
    <t xml:space="preserve">  援助其他地区支出</t>
  </si>
  <si>
    <t xml:space="preserve"> </t>
  </si>
  <si>
    <t>支出总计</t>
  </si>
  <si>
    <t>重庆市渝北区本级大湾镇2021年一般公共预算支出表</t>
  </si>
  <si>
    <t>合计</t>
  </si>
  <si>
    <t>基本支出</t>
  </si>
  <si>
    <t>项目支出</t>
  </si>
  <si>
    <t>重庆市渝北区大湾镇本级2021年一般公共预算基本支出表</t>
  </si>
  <si>
    <t>科目名称</t>
  </si>
  <si>
    <t xml:space="preserve">            合   计</t>
  </si>
  <si>
    <t>机关工资福利支出</t>
  </si>
  <si>
    <t xml:space="preserve">    工资奖金津补贴</t>
  </si>
  <si>
    <t xml:space="preserve">    社会保障缴费</t>
  </si>
  <si>
    <t xml:space="preserve">    其他工资福利支出</t>
  </si>
  <si>
    <t>机关商品和服务支出</t>
  </si>
  <si>
    <t xml:space="preserve">    办公经费</t>
  </si>
  <si>
    <t xml:space="preserve">    会议费</t>
  </si>
  <si>
    <t xml:space="preserve">    培训费</t>
  </si>
  <si>
    <t xml:space="preserve">    委托业务费</t>
  </si>
  <si>
    <t xml:space="preserve">    公务接待费</t>
  </si>
  <si>
    <t xml:space="preserve">    公务用车运行维护费</t>
  </si>
  <si>
    <t xml:space="preserve">    维修(护)费</t>
  </si>
  <si>
    <t xml:space="preserve">    其他商品和服务支出</t>
  </si>
  <si>
    <t>机关资本性支出（一）</t>
  </si>
  <si>
    <t xml:space="preserve">    设备购置</t>
  </si>
  <si>
    <t>对事业单位经常性补助</t>
  </si>
  <si>
    <t xml:space="preserve">    工资福利支出</t>
  </si>
  <si>
    <t xml:space="preserve">    商品和服务支出</t>
  </si>
  <si>
    <t>对事业单位资本性补助</t>
  </si>
  <si>
    <t xml:space="preserve">    资本性支出（一）</t>
  </si>
  <si>
    <t>对个人和家庭的补助</t>
  </si>
  <si>
    <t xml:space="preserve">    社会福利和救助</t>
  </si>
  <si>
    <t xml:space="preserve">    离退休费</t>
  </si>
  <si>
    <t xml:space="preserve">    其他对个人和家庭的补助</t>
  </si>
  <si>
    <t>重庆市渝北区大湾镇2021年一般公共预算一般性转移支付预算表</t>
  </si>
  <si>
    <t>单位名称</t>
  </si>
  <si>
    <t>此表无数据</t>
  </si>
  <si>
    <t>重庆市渝北区大湾镇2021年一般公共预算专项转移支付预算表</t>
  </si>
  <si>
    <t>项目名称</t>
  </si>
  <si>
    <t>重庆市渝北区大湾镇2020年一般债务限额和余额情况表</t>
  </si>
  <si>
    <t>单位：亿元</t>
  </si>
  <si>
    <t>单位</t>
  </si>
  <si>
    <t>2020年政府债务限额</t>
  </si>
  <si>
    <t>2020年一般债务余额</t>
  </si>
  <si>
    <t>其中：2021年到期债务金额</t>
  </si>
  <si>
    <t>重庆市渝北区大湾镇2021年“三公”经费预算表</t>
  </si>
  <si>
    <t>项      目</t>
  </si>
  <si>
    <t>2021年预算数</t>
  </si>
  <si>
    <t>2020年预算数</t>
  </si>
  <si>
    <t>为2020年预算的%</t>
  </si>
  <si>
    <t xml:space="preserve">合    计 </t>
  </si>
  <si>
    <t>1、因公出国（境）费用</t>
  </si>
  <si>
    <t>2、公务接待费</t>
  </si>
  <si>
    <t>3、公务用车购置及运行维护费</t>
  </si>
  <si>
    <t>其中：（1）公务用车运行维护费</t>
  </si>
  <si>
    <t xml:space="preserve">        （2）公务用车购置费</t>
  </si>
  <si>
    <r>
      <t xml:space="preserve">    说明：1、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t>
    </r>
    <r>
      <rPr>
        <sz val="11"/>
        <color indexed="8"/>
        <rFont val="宋体"/>
        <family val="0"/>
      </rPr>
      <t>括领导干部</t>
    </r>
    <r>
      <rPr>
        <sz val="11"/>
        <rFont val="宋体"/>
        <family val="0"/>
      </rPr>
      <t xml:space="preserve">专车、一般公务用车和执法执勤用车。（3）公务接待费，指单位按规定开支的各类公务接待（含外宾接待）支出。 
          2、因公出国（境）费用年初统一预算到区府办，执行过程中按程序报相关部门和领导审批后，再完善预算手续追加到单位。
         </t>
    </r>
    <r>
      <rPr>
        <sz val="11"/>
        <rFont val="宋体"/>
        <family val="0"/>
      </rPr>
      <t>3、公车购置经费年初统一预算到区机关事务局，执行过程中按程序报相关部门和领导审批后，再完善预算手续追加到单位。</t>
    </r>
    <r>
      <rPr>
        <sz val="11"/>
        <rFont val="宋体"/>
        <family val="0"/>
      </rPr>
      <t xml:space="preserve">
   </t>
    </r>
  </si>
  <si>
    <t>重庆市渝北区大湾镇2021年政府性基金预算收入表</t>
  </si>
  <si>
    <t>一、农网还贷资金收入</t>
  </si>
  <si>
    <t>二、海南省高等级公路车辆通行附加费收入</t>
  </si>
  <si>
    <t>三、港口建设费收入</t>
  </si>
  <si>
    <t>四、国家电影事业发展专项资金收入</t>
  </si>
  <si>
    <t>五、国有土地收益基金收入</t>
  </si>
  <si>
    <t>六、农业土地开发资金收入</t>
  </si>
  <si>
    <t>七、国有土地使用权出让收入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</si>
  <si>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</si>
  <si>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</si>
  <si>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</si>
  <si>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</si>
  <si>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</si>
  <si>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八、大中型水库库区基金收入</t>
  </si>
  <si>
    <t>九、彩票公益金收入</t>
  </si>
  <si>
    <t xml:space="preserve">  福利彩票公益金收入</t>
  </si>
  <si>
    <t xml:space="preserve">  体育彩票公益金收入</t>
  </si>
  <si>
    <t>十、城市基础设施配套费收入</t>
  </si>
  <si>
    <t>十一、小型水库移民扶助基金收入</t>
  </si>
  <si>
    <t>十二、国家重大水利工程建设基金收入</t>
  </si>
  <si>
    <t xml:space="preserve">  南水北调工程建设资金</t>
  </si>
  <si>
    <t xml:space="preserve">  三峡工程后续工作资金</t>
  </si>
  <si>
    <t xml:space="preserve">  省级重大水利工程建设资金</t>
  </si>
  <si>
    <t>十三、车辆通行费</t>
  </si>
  <si>
    <t>十四、污水处理费收入</t>
  </si>
  <si>
    <t>十五、彩票发行机构和彩票销售机构的业务费用</t>
  </si>
  <si>
    <t>十六、其他政府性基金收入</t>
  </si>
  <si>
    <t>十七、专项债券对应项目专项收入</t>
  </si>
  <si>
    <t>收入合计</t>
  </si>
  <si>
    <t xml:space="preserve">  政府性基金转移收入</t>
  </si>
  <si>
    <t xml:space="preserve">    政府性基金补助收入</t>
  </si>
  <si>
    <t xml:space="preserve">    政府性基金上解收入</t>
  </si>
  <si>
    <t xml:space="preserve">    其中：地方政府性基金调入专项收入</t>
  </si>
  <si>
    <t xml:space="preserve">  地方政府专项债务收入</t>
  </si>
  <si>
    <t xml:space="preserve">  地方政府专项债务转贷收入</t>
  </si>
  <si>
    <t>二、社会保障和就业支出</t>
  </si>
  <si>
    <t>四、城乡社区支出</t>
  </si>
  <si>
    <t>五、农林水支出</t>
  </si>
  <si>
    <t>八、其他支出</t>
  </si>
  <si>
    <t>支出合计</t>
  </si>
  <si>
    <t xml:space="preserve">  政府性基金转移支付</t>
  </si>
  <si>
    <t xml:space="preserve">    政府性基金补助支出</t>
  </si>
  <si>
    <t xml:space="preserve">    政府性基金上解支出</t>
  </si>
  <si>
    <t xml:space="preserve"> 调出资金</t>
  </si>
  <si>
    <t xml:space="preserve"> 年终结余</t>
  </si>
  <si>
    <t xml:space="preserve"> 地方政府专项债务还本支出</t>
  </si>
  <si>
    <t xml:space="preserve"> 地方政府专项债务转贷支出</t>
  </si>
  <si>
    <t>重庆市渝北区大湾镇2021年政府性基金预算专项转移支付预算表</t>
  </si>
  <si>
    <t>金额</t>
  </si>
  <si>
    <t>重庆市渝北区大湾镇2020年专项债务限额和余额情况表</t>
  </si>
  <si>
    <t>2020年专项债务余额</t>
  </si>
  <si>
    <t>重庆市渝北区大湾镇2021年国有资本经营预算收入表</t>
  </si>
  <si>
    <t>编制单位：</t>
  </si>
  <si>
    <t>国有资本经营收入</t>
  </si>
  <si>
    <t>利润收入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</si>
  <si>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</si>
  <si>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</si>
  <si>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</si>
  <si>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</si>
  <si>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</si>
  <si>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</si>
  <si>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</si>
  <si>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</si>
  <si>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</si>
  <si>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</si>
  <si>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</si>
  <si>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</si>
  <si>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</si>
  <si>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</si>
  <si>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</si>
  <si>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</si>
  <si>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</si>
  <si>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</si>
  <si>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</si>
  <si>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</si>
  <si>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</si>
  <si>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</si>
  <si>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</si>
  <si>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</si>
  <si>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</si>
  <si>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</si>
  <si>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</si>
  <si>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</si>
  <si>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</si>
  <si>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</si>
  <si>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</si>
  <si>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</si>
  <si>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</si>
  <si>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</si>
  <si>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</si>
  <si>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</si>
  <si>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</si>
  <si>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</si>
  <si>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</si>
  <si>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</si>
  <si>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</si>
  <si>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</si>
  <si>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</si>
  <si>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</si>
  <si>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</si>
  <si>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</si>
  <si>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烟草企业利润收入</t>
  </si>
  <si>
    <t xml:space="preserve">     其他国有资本经营预算企业清算收入</t>
  </si>
  <si>
    <t xml:space="preserve">  石油石化企业利润收入</t>
  </si>
  <si>
    <t xml:space="preserve">  其他国有资本经营预算收入</t>
  </si>
  <si>
    <t>转移性收入合计</t>
  </si>
  <si>
    <t>国有资本经营预算地震灾后恢复重建补助收入</t>
  </si>
  <si>
    <t>一、上级补助收入</t>
  </si>
  <si>
    <t>二、上年结转</t>
  </si>
  <si>
    <t>收  入  总  计</t>
  </si>
  <si>
    <t>说明：此表无数据。</t>
  </si>
  <si>
    <t>重庆市渝北区XX镇街2017年国有资本经营预算收支表</t>
  </si>
  <si>
    <t>重庆市渝北区大湾镇2021年国有资本经营预算支出表</t>
  </si>
  <si>
    <t xml:space="preserve">  社会保障和就业支出</t>
  </si>
  <si>
    <t xml:space="preserve">      补充全国社会保障基金</t>
  </si>
  <si>
    <t xml:space="preserve">         国有资本经营预算补充社保基金支出</t>
  </si>
  <si>
    <t xml:space="preserve">  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</si>
  <si>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</si>
  <si>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</si>
  <si>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</si>
  <si>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</si>
  <si>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</si>
  <si>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</si>
  <si>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</si>
  <si>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</si>
  <si>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</si>
  <si>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</si>
  <si>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</si>
  <si>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</si>
  <si>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</si>
  <si>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</si>
  <si>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</si>
  <si>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</si>
  <si>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</si>
  <si>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</si>
  <si>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</si>
  <si>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</si>
  <si>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</si>
  <si>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</si>
  <si>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</si>
  <si>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</si>
  <si>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</si>
  <si>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</si>
  <si>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</si>
  <si>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转移性支出合计</t>
  </si>
  <si>
    <t>一、调出资金</t>
  </si>
  <si>
    <t>此表无数据。</t>
  </si>
  <si>
    <t>重庆市渝北区大湾镇2021年国有资本经营预算专项转移支付预算表</t>
  </si>
  <si>
    <t>重庆市渝北区大湾镇2021年社会保险基金预算收入表</t>
  </si>
  <si>
    <t>社会保险基金预算收入</t>
  </si>
  <si>
    <t>一、企业职工基本养老保险基金收入</t>
  </si>
  <si>
    <t>二、失业保险基金收入</t>
  </si>
  <si>
    <t>三、职工基本医疗保险基金收入</t>
  </si>
  <si>
    <t>四、工伤保险基金收入</t>
  </si>
  <si>
    <t>五、生育保险基金收入</t>
  </si>
  <si>
    <t>六、城乡居民基本养老保险基金收入</t>
  </si>
  <si>
    <t>七、机关事业单位基本养老保险基金收入</t>
  </si>
  <si>
    <t>八、城乡居民基本医疗保险基金收入</t>
  </si>
  <si>
    <t>九、其他社会保险基金收入</t>
  </si>
  <si>
    <t>重庆市渝北区大湾镇2021年社会保险基金预算支出表</t>
  </si>
  <si>
    <t>企业职工基本养老保险基金支出</t>
  </si>
  <si>
    <t>基本养老金</t>
  </si>
  <si>
    <t>医疗补助金</t>
  </si>
  <si>
    <t>丧葬抚恤补助</t>
  </si>
  <si>
    <t>其他企业职工基本养老保险基金支出</t>
  </si>
  <si>
    <t>失业保险基金支出</t>
  </si>
  <si>
    <t>失业保险金</t>
  </si>
  <si>
    <t>医疗保险费</t>
  </si>
  <si>
    <t>职业培训和职业介绍补助</t>
  </si>
  <si>
    <t>技能提升补贴支出</t>
  </si>
  <si>
    <t>其他失业保险基金支出</t>
  </si>
  <si>
    <t>职工基本医疗保险基金支出</t>
  </si>
  <si>
    <t>职工基本医疗保险统筹基金</t>
  </si>
  <si>
    <t>职工基本医疗保险个人账户基金</t>
  </si>
  <si>
    <t>其他职工基本医疗保险基金支出</t>
  </si>
  <si>
    <t>工伤保险基金支出</t>
  </si>
  <si>
    <t>工伤保险待遇</t>
  </si>
  <si>
    <t>劳动能力鉴定支出</t>
  </si>
  <si>
    <t>工伤预防费用支出</t>
  </si>
  <si>
    <t>其他工伤保险基金支出</t>
  </si>
  <si>
    <t>生育保险基金支出</t>
  </si>
  <si>
    <t>生育医疗费用支出</t>
  </si>
  <si>
    <t>生育津贴支出</t>
  </si>
  <si>
    <t>其他生育保险基金支出</t>
  </si>
  <si>
    <t>城乡居民基本养老保险基金支出</t>
  </si>
  <si>
    <t>基础养老金支出</t>
  </si>
  <si>
    <t>个人账户养老金支出</t>
  </si>
  <si>
    <t>其他城乡居民基本养老保险基金支出</t>
  </si>
  <si>
    <t>机关事业单位基本养老保险基金支出</t>
  </si>
  <si>
    <t>基本养老金支出</t>
  </si>
  <si>
    <t>其他机关事业单位基本养老保险基金支出</t>
  </si>
  <si>
    <t>城乡居民基本医疗保险基金支出</t>
  </si>
  <si>
    <t>城乡居民基本医疗保险基金医疗待遇支出</t>
  </si>
  <si>
    <t>大病医疗保险支出</t>
  </si>
  <si>
    <t>其他城乡居民基本医疗保险基金支出</t>
  </si>
  <si>
    <t>其他社会保险基金支出</t>
  </si>
  <si>
    <t>一、年终结余</t>
  </si>
  <si>
    <t>二、社会保险基金上解下拨支出</t>
  </si>
  <si>
    <t>重庆市渝北区大湾镇2021年扶贫项目公开表</t>
  </si>
  <si>
    <t>科目编码</t>
  </si>
  <si>
    <t>功能科目名称</t>
  </si>
  <si>
    <t>备注</t>
  </si>
  <si>
    <t>大湾镇-经发办</t>
  </si>
  <si>
    <t>到户到人扶持项目</t>
  </si>
  <si>
    <t>生产发展</t>
  </si>
  <si>
    <t>重庆市渝北区大湾镇2021年一般公共预算收入表</t>
  </si>
  <si>
    <t>1．重庆市渝北区大湾镇2021年一般公共预算收入表</t>
  </si>
  <si>
    <t>2．重庆市渝北区大湾镇2021年一般公共预算支出表</t>
  </si>
  <si>
    <t>3．重庆市渝北区大湾镇本级2021年一般公共预算支出表</t>
  </si>
  <si>
    <t>4．重庆市渝北区大湾镇本级2021年一般公共预算基本支出表</t>
  </si>
  <si>
    <t>5．重庆市渝北区大湾镇2021年一般公共预算一般性转移支付预算表</t>
  </si>
  <si>
    <t>6．重庆市渝北区大湾镇2021年一般公共预算专项转移支付预算表</t>
  </si>
  <si>
    <t>7．重庆市渝北区大湾镇2020年一般债务限额和余额情况表</t>
  </si>
  <si>
    <t>8．重庆市渝北区大湾镇2021年“三公”经费预算表</t>
  </si>
  <si>
    <t>9．重庆市渝北区大湾镇2021年政府性基金预算收入表</t>
  </si>
  <si>
    <t>10．重庆市渝北区大湾镇2021年政府性基金预算支出表</t>
  </si>
  <si>
    <t>11．重庆市渝北区大湾镇2021年政府性基金预算专项转移支付预算表</t>
  </si>
  <si>
    <t>12．重庆市渝北区大湾镇2020年专项债务限额和余额情况表</t>
  </si>
  <si>
    <t>13．重庆市渝北区大湾镇2021年国有资本经营预算收入表</t>
  </si>
  <si>
    <t>14．重庆市渝北区大湾镇2021年国有资本经营预算支出表</t>
  </si>
  <si>
    <t>15．重庆市渝北区大湾镇2021年国有资本经营预算专项转移支付预算表</t>
  </si>
  <si>
    <t>16．重庆市渝北区大湾镇2021年社会保险基金预算收入表</t>
  </si>
  <si>
    <t>17．重庆市渝北区大湾镇2021年社会保险基金预算支出表</t>
  </si>
  <si>
    <t>18．重庆市渝北区大湾镇2021年扶贫项目公开表</t>
  </si>
  <si>
    <t>单位：元(保留两位小数）</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</si>
  <si>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</si>
  <si>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</si>
  <si>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</si>
  <si>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</si>
  <si>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</si>
  <si>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</si>
  <si>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</si>
  <si>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</si>
  <si>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</si>
  <si>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</si>
  <si>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</si>
  <si>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</si>
  <si>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</si>
  <si>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</si>
  <si>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</si>
  <si>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</si>
  <si>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</si>
  <si>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</si>
  <si>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</si>
  <si>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</si>
  <si>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</si>
  <si>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</si>
  <si>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</si>
  <si>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</si>
  <si>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</si>
  <si>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</si>
  <si>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</si>
  <si>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</si>
  <si>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</si>
  <si>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</si>
  <si>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</si>
  <si>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</si>
  <si>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</si>
  <si>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</si>
  <si>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</si>
  <si>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</si>
  <si>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</si>
  <si>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</si>
  <si>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</si>
  <si>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</si>
  <si>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</si>
  <si>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</si>
  <si>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</si>
  <si>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</si>
  <si>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</si>
  <si>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</si>
  <si>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</si>
  <si>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</si>
  <si>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</si>
  <si>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</si>
  <si>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</si>
  <si>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</si>
  <si>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</si>
  <si>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</si>
  <si>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</si>
  <si>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</si>
  <si>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</si>
  <si>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</si>
  <si>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r>
      <t xml:space="preserve">      </t>
    </r>
    <r>
      <rPr>
        <sz val="11"/>
        <color indexed="8"/>
        <rFont val="宋体"/>
        <family val="0"/>
      </rPr>
      <t>其他棚户区改造专项债券收入安排的支出</t>
    </r>
  </si>
  <si>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</si>
  <si>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</si>
  <si>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</si>
  <si>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</si>
  <si>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</si>
  <si>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</si>
  <si>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</si>
  <si>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</si>
  <si>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</si>
  <si>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</si>
  <si>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</si>
  <si>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</si>
  <si>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</si>
  <si>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三峡工程后续工作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</si>
  <si>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</si>
  <si>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</si>
  <si>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</si>
  <si>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</si>
  <si>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</si>
  <si>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其他重大水利工程建设基金对应专项债务收入支出</t>
  </si>
  <si>
    <t>六、交通运输支出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</si>
  <si>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</si>
  <si>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</si>
  <si>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</si>
  <si>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</si>
  <si>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</si>
  <si>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</si>
  <si>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</si>
  <si>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</si>
  <si>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</si>
  <si>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</si>
  <si>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</si>
  <si>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</si>
  <si>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</si>
  <si>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</si>
  <si>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</si>
  <si>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</si>
  <si>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</si>
  <si>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</si>
  <si>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</si>
  <si>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</si>
  <si>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</si>
  <si>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</si>
  <si>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</si>
  <si>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</si>
  <si>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</si>
  <si>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</si>
  <si>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</si>
  <si>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</si>
  <si>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</si>
  <si>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</si>
  <si>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</si>
  <si>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</si>
  <si>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</si>
  <si>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</si>
  <si>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</si>
  <si>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</si>
  <si>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</si>
  <si>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</si>
  <si>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</si>
  <si>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</si>
  <si>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</si>
  <si>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</si>
  <si>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</si>
  <si>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</si>
  <si>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</si>
  <si>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</si>
  <si>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七、资源勘探信息等支出</t>
  </si>
  <si>
    <t xml:space="preserve">    农网还贷资金支出</t>
  </si>
  <si>
    <t xml:space="preserve">      地方农网还贷资金支出</t>
  </si>
  <si>
    <t xml:space="preserve">      其他农网还贷资金支出</t>
  </si>
  <si>
    <t xml:space="preserve">    其他政府性基金安排的支出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</si>
  <si>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</si>
  <si>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</si>
  <si>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</si>
  <si>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</si>
  <si>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</si>
  <si>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</si>
  <si>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</si>
  <si>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</si>
  <si>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</si>
  <si>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</si>
  <si>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</si>
  <si>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</si>
  <si>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</si>
  <si>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</si>
  <si>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</si>
  <si>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</si>
  <si>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</si>
  <si>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</si>
  <si>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用于其他社会公益事业的彩票公益金支出</t>
  </si>
  <si>
    <t>重庆市渝北区大湾镇2021年政府性基金预算支出表</t>
  </si>
  <si>
    <t xml:space="preserve">    国有土地使用权出让收入安排的支出</t>
  </si>
  <si>
    <t xml:space="preserve">      用于城乡医疗救助的彩票公益金支出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</si>
</sst>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0.00;#"/>
    <numFmt numFmtId="179" formatCode="0_);[Red]\(0\)"/>
    <numFmt numFmtId="180" formatCode="0_ "/>
    <numFmt numFmtId="181" formatCode="#,##0.00_ "/>
  </numFmts>
  <fonts count="53">
    <font>
      <sz val="12"/>
      <name val="宋体"/>
      <family val="0"/>
    </font>
    <font>
      <sz val="11"/>
      <name val="宋体"/>
      <family val="0"/>
    </font>
    <font>
      <sz val="9"/>
      <color indexed="8"/>
      <name val="宋体"/>
      <family val="0"/>
    </font>
    <font>
      <b/>
      <sz val="20"/>
      <color indexed="8"/>
      <name val="方正小标宋_GBK"/>
      <family val="4"/>
    </font>
    <font>
      <sz val="10"/>
      <color indexed="8"/>
      <name val="宋体"/>
      <family val="0"/>
    </font>
    <font>
      <sz val="10"/>
      <name val="宋体"/>
      <family val="0"/>
    </font>
    <font>
      <b/>
      <sz val="18"/>
      <name val="方正小标宋_GBK"/>
      <family val="4"/>
    </font>
    <font>
      <b/>
      <sz val="12"/>
      <name val="宋体"/>
      <family val="0"/>
    </font>
    <font>
      <b/>
      <sz val="11"/>
      <name val="宋体"/>
      <family val="0"/>
    </font>
    <font>
      <sz val="11"/>
      <color indexed="8"/>
      <name val="宋体"/>
      <family val="0"/>
    </font>
    <font>
      <b/>
      <sz val="10"/>
      <name val="宋体"/>
      <family val="0"/>
    </font>
    <font>
      <b/>
      <sz val="11"/>
      <color indexed="8"/>
      <name val="宋体"/>
      <family val="0"/>
    </font>
    <font>
      <b/>
      <sz val="16"/>
      <color indexed="8"/>
      <name val="方正小标宋_GBK"/>
      <family val="4"/>
    </font>
    <font>
      <sz val="11"/>
      <color indexed="8"/>
      <name val="方正黑体_GBK"/>
      <family val="4"/>
    </font>
    <font>
      <sz val="11"/>
      <color indexed="63"/>
      <name val="宋体"/>
      <family val="0"/>
    </font>
    <font>
      <sz val="12"/>
      <name val="方正楷体_GBK"/>
      <family val="4"/>
    </font>
    <font>
      <sz val="10"/>
      <name val="方正仿宋_GBK"/>
      <family val="4"/>
    </font>
    <font>
      <b/>
      <sz val="14"/>
      <color indexed="8"/>
      <name val="方正小标宋_GBK"/>
      <family val="4"/>
    </font>
    <font>
      <b/>
      <sz val="12"/>
      <color indexed="8"/>
      <name val="宋体"/>
      <family val="0"/>
    </font>
    <font>
      <sz val="12"/>
      <name val="楷体_GB2312"/>
      <family val="3"/>
    </font>
    <font>
      <sz val="12"/>
      <name val="华文中宋"/>
      <family val="0"/>
    </font>
    <font>
      <b/>
      <sz val="9"/>
      <color indexed="8"/>
      <name val="宋体"/>
      <family val="0"/>
    </font>
    <font>
      <b/>
      <sz val="10"/>
      <color indexed="8"/>
      <name val="宋体"/>
      <family val="0"/>
    </font>
    <font>
      <b/>
      <sz val="10"/>
      <color indexed="63"/>
      <name val="宋体"/>
      <family val="0"/>
    </font>
    <font>
      <sz val="10"/>
      <color indexed="63"/>
      <name val="宋体"/>
      <family val="0"/>
    </font>
    <font>
      <sz val="12"/>
      <name val="黑体"/>
      <family val="3"/>
    </font>
    <font>
      <b/>
      <sz val="18"/>
      <color indexed="8"/>
      <name val="方正小标宋_GBK"/>
      <family val="4"/>
    </font>
    <font>
      <sz val="12"/>
      <color indexed="9"/>
      <name val="宋体"/>
      <family val="0"/>
    </font>
    <font>
      <sz val="12"/>
      <color indexed="9"/>
      <name val="黑体"/>
      <family val="3"/>
    </font>
    <font>
      <sz val="9"/>
      <name val="宋体"/>
      <family val="0"/>
    </font>
    <font>
      <sz val="12"/>
      <color indexed="8"/>
      <name val="宋体"/>
      <family val="0"/>
    </font>
    <font>
      <sz val="20"/>
      <name val="方正小标宋简体"/>
      <family val="4"/>
    </font>
    <font>
      <u val="single"/>
      <sz val="12"/>
      <name val="宋体"/>
      <family val="0"/>
    </font>
    <font>
      <b/>
      <sz val="15"/>
      <color indexed="56"/>
      <name val="宋体"/>
      <family val="0"/>
    </font>
    <font>
      <b/>
      <sz val="11"/>
      <color indexed="56"/>
      <name val="宋体"/>
      <family val="0"/>
    </font>
    <font>
      <b/>
      <sz val="11"/>
      <color indexed="52"/>
      <name val="宋体"/>
      <family val="0"/>
    </font>
    <font>
      <sz val="11"/>
      <color indexed="60"/>
      <name val="宋体"/>
      <family val="0"/>
    </font>
    <font>
      <sz val="11"/>
      <color indexed="10"/>
      <name val="宋体"/>
      <family val="0"/>
    </font>
    <font>
      <sz val="11"/>
      <color indexed="9"/>
      <name val="宋体"/>
      <family val="0"/>
    </font>
    <font>
      <b/>
      <sz val="11"/>
      <color indexed="63"/>
      <name val="宋体"/>
      <family val="0"/>
    </font>
    <font>
      <b/>
      <sz val="18"/>
      <color indexed="56"/>
      <name val="宋体"/>
      <family val="0"/>
    </font>
    <font>
      <sz val="11"/>
      <color indexed="62"/>
      <name val="宋体"/>
      <family val="0"/>
    </font>
    <font>
      <u val="single"/>
      <sz val="12"/>
      <color indexed="36"/>
      <name val="宋体"/>
      <family val="0"/>
    </font>
    <font>
      <sz val="11"/>
      <color indexed="20"/>
      <name val="宋体"/>
      <family val="0"/>
    </font>
    <font>
      <u val="single"/>
      <sz val="12"/>
      <color indexed="12"/>
      <name val="宋体"/>
      <family val="0"/>
    </font>
    <font>
      <sz val="11"/>
      <color indexed="52"/>
      <name val="宋体"/>
      <family val="0"/>
    </font>
    <font>
      <i/>
      <sz val="11"/>
      <color indexed="23"/>
      <name val="宋体"/>
      <family val="0"/>
    </font>
    <font>
      <b/>
      <sz val="13"/>
      <color indexed="56"/>
      <name val="宋体"/>
      <family val="0"/>
    </font>
    <font>
      <sz val="11"/>
      <color indexed="17"/>
      <name val="宋体"/>
      <family val="0"/>
    </font>
    <font>
      <b/>
      <sz val="11"/>
      <color indexed="9"/>
      <name val="宋体"/>
      <family val="0"/>
    </font>
    <font>
      <sz val="10"/>
      <name val="Arial"/>
      <family val="2"/>
    </font>
    <font>
      <sz val="9"/>
      <color indexed="63"/>
      <name val="宋体"/>
      <family val="0"/>
    </font>
    <font>
      <sz val="12"/>
      <color theme="1"/>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style="thin"/>
    </border>
    <border>
      <left style="medium"/>
      <right style="thin">
        <color indexed="62"/>
      </right>
      <top style="thin">
        <color indexed="62"/>
      </top>
      <bottom style="thin">
        <color indexed="62"/>
      </bottom>
    </border>
    <border>
      <left style="thin"/>
      <right>
        <color indexed="63"/>
      </right>
      <top style="thin"/>
      <bottom style="thin"/>
    </border>
    <border>
      <left style="medium"/>
      <right>
        <color indexed="63"/>
      </right>
      <top>
        <color indexed="63"/>
      </top>
      <bottom style="thin"/>
    </border>
    <border>
      <left style="thin"/>
      <right style="medium"/>
      <top>
        <color indexed="63"/>
      </top>
      <bottom style="thin"/>
    </border>
    <border>
      <left>
        <color indexed="63"/>
      </left>
      <right>
        <color indexed="63"/>
      </right>
      <top>
        <color indexed="63"/>
      </top>
      <bottom style="medium"/>
    </border>
    <border>
      <left style="thin"/>
      <right style="thin"/>
      <top style="thin"/>
      <bottom/>
    </border>
    <border>
      <left>
        <color indexed="63"/>
      </left>
      <right>
        <color indexed="63"/>
      </right>
      <top style="medium"/>
      <bottom>
        <color indexed="63"/>
      </bottom>
    </border>
    <border>
      <left/>
      <right style="medium"/>
      <top style="medium"/>
      <bottom/>
    </border>
    <border>
      <left>
        <color indexed="63"/>
      </left>
      <right style="medium"/>
      <top>
        <color indexed="63"/>
      </top>
      <bottom>
        <color indexed="63"/>
      </bottom>
    </border>
  </borders>
  <cellStyleXfs count="1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33" fillId="0" borderId="1" applyNumberFormat="0" applyFill="0" applyAlignment="0" applyProtection="0"/>
    <xf numFmtId="0" fontId="33" fillId="0" borderId="1" applyNumberFormat="0" applyFill="0" applyAlignment="0" applyProtection="0"/>
    <xf numFmtId="0" fontId="33" fillId="0" borderId="1"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2" fillId="0" borderId="0">
      <alignment/>
      <protection/>
    </xf>
    <xf numFmtId="0" fontId="9" fillId="0" borderId="0">
      <alignment vertical="center"/>
      <protection/>
    </xf>
    <xf numFmtId="0" fontId="4" fillId="0" borderId="0">
      <alignment/>
      <protection/>
    </xf>
    <xf numFmtId="0" fontId="0" fillId="0" borderId="0">
      <alignment/>
      <protection/>
    </xf>
    <xf numFmtId="0" fontId="52" fillId="0" borderId="0">
      <alignment vertical="center"/>
      <protection/>
    </xf>
    <xf numFmtId="0" fontId="2" fillId="0" borderId="0">
      <alignment/>
      <protection/>
    </xf>
    <xf numFmtId="0" fontId="50" fillId="0" borderId="0">
      <alignment/>
      <protection/>
    </xf>
    <xf numFmtId="0" fontId="44" fillId="0" borderId="0" applyNumberFormat="0" applyFill="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49" fillId="17" borderId="6" applyNumberFormat="0" applyAlignment="0" applyProtection="0"/>
    <xf numFmtId="0" fontId="49" fillId="17" borderId="6" applyNumberFormat="0" applyAlignment="0" applyProtection="0"/>
    <xf numFmtId="0" fontId="49" fillId="17" borderId="6"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9" fillId="16" borderId="8" applyNumberFormat="0" applyAlignment="0" applyProtection="0"/>
    <xf numFmtId="0" fontId="39" fillId="16" borderId="8" applyNumberFormat="0" applyAlignment="0" applyProtection="0"/>
    <xf numFmtId="0" fontId="39" fillId="16" borderId="8" applyNumberFormat="0" applyAlignment="0" applyProtection="0"/>
    <xf numFmtId="0" fontId="41" fillId="7" borderId="5" applyNumberFormat="0" applyAlignment="0" applyProtection="0"/>
    <xf numFmtId="0" fontId="41" fillId="7" borderId="5" applyNumberFormat="0" applyAlignment="0" applyProtection="0"/>
    <xf numFmtId="0" fontId="41" fillId="7" borderId="5" applyNumberFormat="0" applyAlignment="0" applyProtection="0"/>
    <xf numFmtId="0" fontId="42"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cellStyleXfs>
  <cellXfs count="256">
    <xf numFmtId="0" fontId="0" fillId="0" borderId="0" xfId="0" applyAlignment="1">
      <alignment/>
    </xf>
    <xf numFmtId="0" fontId="2" fillId="0" borderId="0" xfId="93" applyAlignment="1">
      <alignment horizontal="center" vertical="center"/>
      <protection/>
    </xf>
    <xf numFmtId="0" fontId="2" fillId="0" borderId="0" xfId="93" applyFill="1" applyAlignment="1">
      <alignment horizontal="center" vertical="center"/>
      <protection/>
    </xf>
    <xf numFmtId="0" fontId="2" fillId="0" borderId="0" xfId="93" applyFill="1" applyAlignment="1">
      <alignment vertical="center"/>
      <protection/>
    </xf>
    <xf numFmtId="0" fontId="2" fillId="0" borderId="0" xfId="93" applyAlignment="1">
      <alignment vertical="center"/>
      <protection/>
    </xf>
    <xf numFmtId="0" fontId="2" fillId="0" borderId="0" xfId="93" applyAlignment="1">
      <alignment horizontal="right" vertical="center"/>
      <protection/>
    </xf>
    <xf numFmtId="0" fontId="2" fillId="0" borderId="10" xfId="93" applyFont="1" applyBorder="1" applyAlignment="1">
      <alignment horizontal="center" vertical="center"/>
      <protection/>
    </xf>
    <xf numFmtId="0" fontId="2" fillId="0" borderId="11" xfId="93" applyBorder="1" applyAlignment="1">
      <alignment horizontal="center" vertical="center"/>
      <protection/>
    </xf>
    <xf numFmtId="0" fontId="2" fillId="0" borderId="11" xfId="93" applyFont="1" applyBorder="1" applyAlignment="1">
      <alignment horizontal="center" vertical="center"/>
      <protection/>
    </xf>
    <xf numFmtId="0" fontId="2" fillId="0" borderId="12" xfId="93" applyBorder="1" applyAlignment="1">
      <alignment horizontal="center" vertical="center"/>
      <protection/>
    </xf>
    <xf numFmtId="0" fontId="4" fillId="0" borderId="13" xfId="93" applyFont="1" applyBorder="1" applyAlignment="1">
      <alignment horizontal="center" vertical="center"/>
      <protection/>
    </xf>
    <xf numFmtId="0" fontId="4" fillId="0" borderId="14" xfId="93" applyFont="1" applyBorder="1" applyAlignment="1">
      <alignment horizontal="center" vertical="center"/>
      <protection/>
    </xf>
    <xf numFmtId="0" fontId="5" fillId="0" borderId="14" xfId="0" applyFont="1" applyFill="1" applyBorder="1" applyAlignment="1">
      <alignment horizontal="center" vertical="center"/>
    </xf>
    <xf numFmtId="4" fontId="5" fillId="0" borderId="14" xfId="0" applyNumberFormat="1" applyFont="1" applyFill="1" applyBorder="1" applyAlignment="1">
      <alignment horizontal="center" vertical="center"/>
    </xf>
    <xf numFmtId="0" fontId="4" fillId="0" borderId="15" xfId="93" applyFont="1" applyBorder="1" applyAlignment="1">
      <alignment horizontal="center" vertical="center"/>
      <protection/>
    </xf>
    <xf numFmtId="0" fontId="2" fillId="0" borderId="13" xfId="93" applyFont="1" applyBorder="1" applyAlignment="1">
      <alignment horizontal="left" vertical="center"/>
      <protection/>
    </xf>
    <xf numFmtId="0" fontId="2" fillId="0" borderId="14" xfId="93" applyBorder="1" applyAlignment="1">
      <alignment horizontal="left" vertical="center" wrapText="1"/>
      <protection/>
    </xf>
    <xf numFmtId="0" fontId="2" fillId="0" borderId="14" xfId="93" applyBorder="1" applyAlignment="1">
      <alignment horizontal="center" vertical="center"/>
      <protection/>
    </xf>
    <xf numFmtId="0" fontId="2" fillId="0" borderId="14" xfId="93" applyBorder="1" applyAlignment="1">
      <alignment horizontal="left" vertical="center"/>
      <protection/>
    </xf>
    <xf numFmtId="2" fontId="2" fillId="0" borderId="14" xfId="119" applyNumberFormat="1" applyFont="1" applyBorder="1" applyAlignment="1">
      <alignment horizontal="right" vertical="center"/>
    </xf>
    <xf numFmtId="0" fontId="2" fillId="0" borderId="15" xfId="93" applyBorder="1" applyAlignment="1">
      <alignment horizontal="left" vertical="center"/>
      <protection/>
    </xf>
    <xf numFmtId="0" fontId="2" fillId="0" borderId="13" xfId="93" applyFont="1" applyFill="1" applyBorder="1" applyAlignment="1">
      <alignment horizontal="left" vertical="center"/>
      <protection/>
    </xf>
    <xf numFmtId="0" fontId="2" fillId="0" borderId="14" xfId="93" applyFill="1" applyBorder="1" applyAlignment="1">
      <alignment horizontal="left" vertical="center" wrapText="1"/>
      <protection/>
    </xf>
    <xf numFmtId="0" fontId="2" fillId="0" borderId="14" xfId="93" applyFill="1" applyBorder="1" applyAlignment="1">
      <alignment horizontal="center" vertical="center"/>
      <protection/>
    </xf>
    <xf numFmtId="0" fontId="2" fillId="0" borderId="14" xfId="93" applyFill="1" applyBorder="1" applyAlignment="1">
      <alignment horizontal="left" vertical="center"/>
      <protection/>
    </xf>
    <xf numFmtId="2" fontId="2" fillId="0" borderId="14" xfId="119" applyNumberFormat="1" applyFont="1" applyFill="1" applyBorder="1" applyAlignment="1">
      <alignment horizontal="right" vertical="center"/>
    </xf>
    <xf numFmtId="0" fontId="2" fillId="0" borderId="15" xfId="93" applyFill="1" applyBorder="1" applyAlignment="1">
      <alignment horizontal="left" vertical="center"/>
      <protection/>
    </xf>
    <xf numFmtId="0" fontId="2" fillId="0" borderId="14" xfId="93" applyFont="1" applyFill="1" applyBorder="1" applyAlignment="1">
      <alignment horizontal="left" vertical="center" wrapText="1"/>
      <protection/>
    </xf>
    <xf numFmtId="0" fontId="2" fillId="0" borderId="13" xfId="93" applyFill="1" applyBorder="1" applyAlignment="1">
      <alignment horizontal="left" vertical="center"/>
      <protection/>
    </xf>
    <xf numFmtId="0" fontId="2" fillId="0" borderId="16" xfId="93" applyFill="1" applyBorder="1" applyAlignment="1">
      <alignment horizontal="left" vertical="center"/>
      <protection/>
    </xf>
    <xf numFmtId="0" fontId="2" fillId="0" borderId="17" xfId="93" applyFont="1" applyFill="1" applyBorder="1" applyAlignment="1">
      <alignment horizontal="left" vertical="center" wrapText="1"/>
      <protection/>
    </xf>
    <xf numFmtId="0" fontId="2" fillId="0" borderId="17" xfId="93" applyFill="1" applyBorder="1" applyAlignment="1">
      <alignment horizontal="center" vertical="center"/>
      <protection/>
    </xf>
    <xf numFmtId="0" fontId="2" fillId="0" borderId="17" xfId="93" applyFill="1" applyBorder="1" applyAlignment="1">
      <alignment horizontal="left" vertical="center"/>
      <protection/>
    </xf>
    <xf numFmtId="2" fontId="2" fillId="0" borderId="17" xfId="119" applyNumberFormat="1" applyFont="1" applyFill="1" applyBorder="1" applyAlignment="1">
      <alignment horizontal="right" vertical="center"/>
    </xf>
    <xf numFmtId="0" fontId="2" fillId="0" borderId="18" xfId="93" applyFill="1" applyBorder="1" applyAlignment="1">
      <alignment horizontal="left" vertical="center"/>
      <protection/>
    </xf>
    <xf numFmtId="0" fontId="0" fillId="0" borderId="0" xfId="0" applyFill="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xf>
    <xf numFmtId="0" fontId="8" fillId="0" borderId="19" xfId="0" applyNumberFormat="1" applyFont="1" applyFill="1" applyBorder="1" applyAlignment="1" applyProtection="1">
      <alignment horizontal="left" vertical="center"/>
      <protection/>
    </xf>
    <xf numFmtId="0" fontId="9" fillId="0" borderId="15" xfId="0" applyFont="1" applyBorder="1" applyAlignment="1">
      <alignment horizontal="center" vertical="center"/>
    </xf>
    <xf numFmtId="0" fontId="1" fillId="0" borderId="19" xfId="0" applyNumberFormat="1" applyFont="1" applyFill="1" applyBorder="1" applyAlignment="1" applyProtection="1">
      <alignment horizontal="left" vertical="center" indent="1"/>
      <protection/>
    </xf>
    <xf numFmtId="0" fontId="9" fillId="0" borderId="15" xfId="0" applyFont="1" applyBorder="1" applyAlignment="1">
      <alignment horizontal="right" vertical="center"/>
    </xf>
    <xf numFmtId="0" fontId="8" fillId="0" borderId="13" xfId="0" applyNumberFormat="1" applyFont="1" applyFill="1" applyBorder="1" applyAlignment="1" applyProtection="1">
      <alignment horizontal="center" vertical="center"/>
      <protection/>
    </xf>
    <xf numFmtId="0" fontId="1" fillId="0" borderId="15" xfId="0" applyNumberFormat="1" applyFont="1" applyFill="1" applyBorder="1" applyAlignment="1" applyProtection="1">
      <alignment horizontal="right" vertical="center"/>
      <protection/>
    </xf>
    <xf numFmtId="0" fontId="8" fillId="0" borderId="13" xfId="0" applyNumberFormat="1" applyFont="1" applyFill="1" applyBorder="1" applyAlignment="1" applyProtection="1">
      <alignment horizontal="left" vertical="center"/>
      <protection/>
    </xf>
    <xf numFmtId="0" fontId="1" fillId="0" borderId="20" xfId="0" applyFont="1" applyFill="1" applyBorder="1" applyAlignment="1">
      <alignment vertical="center"/>
    </xf>
    <xf numFmtId="0" fontId="1" fillId="0" borderId="13" xfId="0" applyNumberFormat="1" applyFont="1" applyFill="1" applyBorder="1" applyAlignment="1" applyProtection="1">
      <alignment vertical="center"/>
      <protection/>
    </xf>
    <xf numFmtId="0" fontId="1" fillId="0" borderId="15" xfId="0" applyNumberFormat="1" applyFont="1" applyFill="1" applyBorder="1" applyAlignment="1" applyProtection="1">
      <alignment vertical="center"/>
      <protection/>
    </xf>
    <xf numFmtId="0" fontId="8" fillId="0" borderId="16" xfId="0" applyNumberFormat="1" applyFont="1" applyFill="1" applyBorder="1" applyAlignment="1" applyProtection="1">
      <alignment horizontal="center" vertical="center"/>
      <protection/>
    </xf>
    <xf numFmtId="0" fontId="1" fillId="0" borderId="18" xfId="0" applyNumberFormat="1" applyFont="1" applyFill="1" applyBorder="1" applyAlignment="1" applyProtection="1">
      <alignment horizontal="right" vertical="center"/>
      <protection/>
    </xf>
    <xf numFmtId="0" fontId="0"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0" fillId="0" borderId="21" xfId="0" applyNumberFormat="1" applyFont="1" applyFill="1" applyBorder="1" applyAlignment="1" applyProtection="1">
      <alignment horizontal="center" vertical="center"/>
      <protection/>
    </xf>
    <xf numFmtId="0" fontId="7" fillId="0" borderId="22" xfId="0" applyFont="1" applyFill="1" applyBorder="1" applyAlignment="1">
      <alignment horizontal="left" vertical="center" wrapText="1"/>
    </xf>
    <xf numFmtId="0" fontId="7" fillId="0" borderId="23" xfId="0" applyFont="1" applyFill="1" applyBorder="1" applyAlignment="1">
      <alignment horizontal="center" vertical="center"/>
    </xf>
    <xf numFmtId="0" fontId="10" fillId="0" borderId="21" xfId="0" applyNumberFormat="1" applyFont="1" applyFill="1" applyBorder="1" applyAlignment="1" applyProtection="1">
      <alignment vertical="center"/>
      <protection/>
    </xf>
    <xf numFmtId="0" fontId="1" fillId="0" borderId="19" xfId="0" applyNumberFormat="1" applyFont="1" applyFill="1" applyBorder="1" applyAlignment="1" applyProtection="1">
      <alignment horizontal="left" vertical="center"/>
      <protection/>
    </xf>
    <xf numFmtId="0" fontId="11" fillId="0" borderId="15" xfId="0" applyFont="1" applyBorder="1" applyAlignment="1">
      <alignment horizontal="center" vertical="center"/>
    </xf>
    <xf numFmtId="0" fontId="11" fillId="0" borderId="15" xfId="0" applyFont="1" applyBorder="1" applyAlignment="1">
      <alignment vertical="center"/>
    </xf>
    <xf numFmtId="0" fontId="5" fillId="0" borderId="21" xfId="0" applyNumberFormat="1" applyFont="1" applyFill="1" applyBorder="1" applyAlignment="1" applyProtection="1">
      <alignment vertical="center"/>
      <protection/>
    </xf>
    <xf numFmtId="0" fontId="9" fillId="0" borderId="15" xfId="0" applyFont="1" applyBorder="1" applyAlignment="1">
      <alignment vertical="center"/>
    </xf>
    <xf numFmtId="0" fontId="0" fillId="0" borderId="21" xfId="0" applyFill="1" applyBorder="1" applyAlignment="1">
      <alignment vertical="center"/>
    </xf>
    <xf numFmtId="0" fontId="1" fillId="0" borderId="15" xfId="0" applyFont="1" applyFill="1" applyBorder="1" applyAlignment="1">
      <alignment vertical="center"/>
    </xf>
    <xf numFmtId="0" fontId="11" fillId="0" borderId="15" xfId="0" applyFont="1" applyBorder="1" applyAlignment="1">
      <alignment horizontal="left" vertical="center"/>
    </xf>
    <xf numFmtId="0" fontId="0" fillId="0" borderId="18" xfId="0" applyFill="1" applyBorder="1" applyAlignment="1">
      <alignment vertical="center"/>
    </xf>
    <xf numFmtId="0" fontId="2" fillId="0" borderId="0" xfId="88" applyFill="1">
      <alignment/>
      <protection/>
    </xf>
    <xf numFmtId="0" fontId="0" fillId="0" borderId="0" xfId="0" applyFill="1" applyAlignment="1">
      <alignment/>
    </xf>
    <xf numFmtId="0" fontId="13" fillId="0" borderId="0" xfId="88" applyFont="1" applyFill="1" applyBorder="1" applyAlignment="1">
      <alignment horizontal="center"/>
      <protection/>
    </xf>
    <xf numFmtId="43" fontId="9" fillId="0" borderId="0" xfId="119" applyFont="1" applyFill="1" applyBorder="1" applyAlignment="1">
      <alignment horizontal="right"/>
    </xf>
    <xf numFmtId="0" fontId="9" fillId="0" borderId="10" xfId="88" applyFont="1" applyFill="1" applyBorder="1" applyAlignment="1">
      <alignment horizontal="center" vertical="center"/>
      <protection/>
    </xf>
    <xf numFmtId="0" fontId="9" fillId="0" borderId="12" xfId="88" applyFont="1" applyFill="1" applyBorder="1" applyAlignment="1">
      <alignment horizontal="center" vertical="center"/>
      <protection/>
    </xf>
    <xf numFmtId="0" fontId="14" fillId="0" borderId="16" xfId="88" applyFont="1" applyFill="1" applyBorder="1" applyAlignment="1">
      <alignment horizontal="center" vertical="center" wrapText="1"/>
      <protection/>
    </xf>
    <xf numFmtId="0" fontId="14" fillId="0" borderId="18" xfId="88" applyFont="1" applyFill="1" applyBorder="1" applyAlignment="1">
      <alignment horizontal="center" vertical="center"/>
      <protection/>
    </xf>
    <xf numFmtId="0" fontId="2" fillId="0" borderId="0" xfId="88" applyFill="1" applyAlignment="1">
      <alignment vertical="center"/>
      <protection/>
    </xf>
    <xf numFmtId="0" fontId="6" fillId="0" borderId="0" xfId="91" applyFont="1" applyAlignment="1">
      <alignment vertical="center"/>
      <protection/>
    </xf>
    <xf numFmtId="0" fontId="7" fillId="0" borderId="22" xfId="0" applyFont="1" applyFill="1" applyBorder="1" applyAlignment="1">
      <alignment horizontal="center" vertical="center" wrapText="1"/>
    </xf>
    <xf numFmtId="0" fontId="4" fillId="0" borderId="0" xfId="90" applyAlignment="1">
      <alignment vertical="center"/>
      <protection/>
    </xf>
    <xf numFmtId="0" fontId="15" fillId="0" borderId="0" xfId="90" applyFont="1" applyAlignment="1">
      <alignment horizontal="center" vertical="center"/>
      <protection/>
    </xf>
    <xf numFmtId="0" fontId="1" fillId="0" borderId="0" xfId="90" applyFont="1" applyAlignment="1">
      <alignment horizontal="center" vertical="center"/>
      <protection/>
    </xf>
    <xf numFmtId="0" fontId="1" fillId="0" borderId="0" xfId="90" applyFont="1" applyBorder="1" applyAlignment="1">
      <alignment horizontal="center" vertical="center" wrapText="1"/>
      <protection/>
    </xf>
    <xf numFmtId="0" fontId="1" fillId="0" borderId="15" xfId="90" applyFont="1" applyBorder="1" applyAlignment="1">
      <alignment horizontal="center" vertical="center" wrapText="1"/>
      <protection/>
    </xf>
    <xf numFmtId="0" fontId="9" fillId="0" borderId="16" xfId="89" applyFont="1" applyBorder="1" applyAlignment="1">
      <alignment horizontal="center" vertical="center"/>
      <protection/>
    </xf>
    <xf numFmtId="176" fontId="1" fillId="0" borderId="17" xfId="90" applyNumberFormat="1" applyFont="1" applyBorder="1" applyAlignment="1">
      <alignment horizontal="center" vertical="center"/>
      <protection/>
    </xf>
    <xf numFmtId="177" fontId="1" fillId="0" borderId="18" xfId="90" applyNumberFormat="1" applyFont="1" applyBorder="1" applyAlignment="1">
      <alignment horizontal="center" vertical="center"/>
      <protection/>
    </xf>
    <xf numFmtId="0" fontId="16" fillId="0" borderId="0" xfId="90" applyFont="1" applyAlignment="1">
      <alignment vertical="center"/>
      <protection/>
    </xf>
    <xf numFmtId="0" fontId="4" fillId="0" borderId="0" xfId="90" applyFont="1" applyAlignment="1">
      <alignment vertical="center"/>
      <protection/>
    </xf>
    <xf numFmtId="0" fontId="18" fillId="0" borderId="10" xfId="0" applyFont="1" applyFill="1" applyBorder="1" applyAlignment="1">
      <alignment horizontal="distributed" vertical="center"/>
    </xf>
    <xf numFmtId="178" fontId="2" fillId="0" borderId="14" xfId="0" applyNumberFormat="1" applyFont="1" applyFill="1" applyBorder="1" applyAlignment="1">
      <alignment horizontal="right" vertical="center"/>
    </xf>
    <xf numFmtId="177" fontId="0" fillId="0" borderId="14" xfId="0" applyNumberFormat="1" applyFont="1" applyFill="1" applyBorder="1" applyAlignment="1">
      <alignment horizontal="center" vertical="center"/>
    </xf>
    <xf numFmtId="177" fontId="9" fillId="0" borderId="15" xfId="0" applyNumberFormat="1" applyFont="1" applyFill="1" applyBorder="1" applyAlignment="1">
      <alignment horizontal="center" vertical="center"/>
    </xf>
    <xf numFmtId="0" fontId="9" fillId="0" borderId="13" xfId="0" applyFont="1" applyFill="1" applyBorder="1" applyAlignment="1">
      <alignment vertical="center"/>
    </xf>
    <xf numFmtId="1" fontId="9" fillId="0" borderId="13" xfId="0" applyNumberFormat="1" applyFont="1" applyFill="1" applyBorder="1" applyAlignment="1" applyProtection="1">
      <alignment vertical="center"/>
      <protection locked="0"/>
    </xf>
    <xf numFmtId="0" fontId="11" fillId="0" borderId="16" xfId="0" applyFont="1" applyFill="1" applyBorder="1" applyAlignment="1">
      <alignment horizontal="center" vertical="center"/>
    </xf>
    <xf numFmtId="0" fontId="7" fillId="0" borderId="10" xfId="0" applyFont="1" applyFill="1" applyBorder="1" applyAlignment="1">
      <alignment horizontal="distributed" vertical="center"/>
    </xf>
    <xf numFmtId="0" fontId="8" fillId="0" borderId="12" xfId="0" applyFont="1" applyFill="1" applyBorder="1" applyAlignment="1">
      <alignment horizontal="center" vertical="center"/>
    </xf>
    <xf numFmtId="3" fontId="1" fillId="0" borderId="13" xfId="0" applyNumberFormat="1" applyFont="1" applyFill="1" applyBorder="1" applyAlignment="1" applyProtection="1">
      <alignment vertical="center"/>
      <protection/>
    </xf>
    <xf numFmtId="0" fontId="1" fillId="0" borderId="13" xfId="0" applyFont="1" applyBorder="1" applyAlignment="1">
      <alignment vertical="center"/>
    </xf>
    <xf numFmtId="0" fontId="1" fillId="0" borderId="13" xfId="0" applyFont="1" applyFill="1" applyBorder="1" applyAlignment="1">
      <alignment vertical="center"/>
    </xf>
    <xf numFmtId="0" fontId="1" fillId="0" borderId="15" xfId="0" applyFont="1" applyFill="1" applyBorder="1" applyAlignment="1">
      <alignment horizontal="right" vertical="center"/>
    </xf>
    <xf numFmtId="0" fontId="8" fillId="0" borderId="13" xfId="0" applyFont="1" applyFill="1" applyBorder="1" applyAlignment="1">
      <alignment horizontal="center" vertical="center"/>
    </xf>
    <xf numFmtId="0" fontId="8" fillId="0" borderId="13" xfId="0" applyFont="1" applyFill="1" applyBorder="1" applyAlignment="1">
      <alignment vertical="center"/>
    </xf>
    <xf numFmtId="0" fontId="0" fillId="0" borderId="15" xfId="0" applyFill="1" applyBorder="1" applyAlignment="1">
      <alignment vertical="center"/>
    </xf>
    <xf numFmtId="1" fontId="1" fillId="0" borderId="13" xfId="0" applyNumberFormat="1" applyFont="1" applyFill="1" applyBorder="1" applyAlignment="1" applyProtection="1">
      <alignment vertical="center"/>
      <protection locked="0"/>
    </xf>
    <xf numFmtId="0" fontId="0" fillId="0" borderId="15" xfId="0" applyFill="1" applyBorder="1" applyAlignment="1">
      <alignment horizontal="right" vertical="center"/>
    </xf>
    <xf numFmtId="0" fontId="8" fillId="0" borderId="16" xfId="0" applyFont="1" applyFill="1" applyBorder="1" applyAlignment="1">
      <alignment horizontal="center" vertical="center"/>
    </xf>
    <xf numFmtId="0" fontId="0" fillId="0" borderId="18" xfId="0" applyFill="1" applyBorder="1" applyAlignment="1">
      <alignment horizontal="right" vertical="center"/>
    </xf>
    <xf numFmtId="0" fontId="19" fillId="0" borderId="0" xfId="91" applyFont="1">
      <alignment/>
      <protection/>
    </xf>
    <xf numFmtId="0" fontId="0" fillId="0" borderId="0" xfId="91">
      <alignment/>
      <protection/>
    </xf>
    <xf numFmtId="0" fontId="0" fillId="0" borderId="0" xfId="91" applyAlignment="1">
      <alignment horizontal="center"/>
      <protection/>
    </xf>
    <xf numFmtId="0" fontId="0" fillId="0" borderId="0" xfId="91" applyAlignment="1">
      <alignment/>
      <protection/>
    </xf>
    <xf numFmtId="0" fontId="1" fillId="0" borderId="0" xfId="91" applyFont="1" applyBorder="1" applyAlignment="1">
      <alignment vertical="center"/>
      <protection/>
    </xf>
    <xf numFmtId="0" fontId="1" fillId="0" borderId="0" xfId="91" applyFont="1" applyBorder="1" applyAlignment="1">
      <alignment horizontal="center" vertical="center"/>
      <protection/>
    </xf>
    <xf numFmtId="0" fontId="1" fillId="0" borderId="10" xfId="91" applyFont="1" applyBorder="1" applyAlignment="1">
      <alignment horizontal="center" vertical="center"/>
      <protection/>
    </xf>
    <xf numFmtId="0" fontId="1" fillId="0" borderId="11" xfId="91" applyFont="1" applyBorder="1" applyAlignment="1">
      <alignment horizontal="center" vertical="center"/>
      <protection/>
    </xf>
    <xf numFmtId="0" fontId="1" fillId="0" borderId="12" xfId="91" applyFont="1" applyBorder="1" applyAlignment="1">
      <alignment horizontal="center" vertical="center"/>
      <protection/>
    </xf>
    <xf numFmtId="0" fontId="1" fillId="0" borderId="13" xfId="91" applyFont="1" applyBorder="1" applyAlignment="1">
      <alignment horizontal="center" vertical="center"/>
      <protection/>
    </xf>
    <xf numFmtId="177" fontId="1" fillId="0" borderId="14" xfId="91" applyNumberFormat="1" applyFont="1" applyBorder="1" applyAlignment="1">
      <alignment horizontal="center" vertical="center"/>
      <protection/>
    </xf>
    <xf numFmtId="177" fontId="1" fillId="0" borderId="15" xfId="91" applyNumberFormat="1" applyFont="1" applyBorder="1" applyAlignment="1">
      <alignment horizontal="center" vertical="center"/>
      <protection/>
    </xf>
    <xf numFmtId="0" fontId="1" fillId="0" borderId="13" xfId="91" applyFont="1" applyBorder="1" applyAlignment="1">
      <alignment vertical="center"/>
      <protection/>
    </xf>
    <xf numFmtId="176" fontId="1" fillId="0" borderId="15" xfId="91" applyNumberFormat="1" applyFont="1" applyBorder="1" applyAlignment="1">
      <alignment horizontal="center" vertical="center"/>
      <protection/>
    </xf>
    <xf numFmtId="0" fontId="20" fillId="0" borderId="0" xfId="91" applyFont="1">
      <alignment/>
      <protection/>
    </xf>
    <xf numFmtId="0" fontId="1" fillId="0" borderId="13" xfId="91" applyFont="1" applyBorder="1" applyAlignment="1">
      <alignment horizontal="left" vertical="center" wrapText="1" indent="1"/>
      <protection/>
    </xf>
    <xf numFmtId="177" fontId="0" fillId="0" borderId="0" xfId="91" applyNumberFormat="1">
      <alignment/>
      <protection/>
    </xf>
    <xf numFmtId="0" fontId="1" fillId="0" borderId="16" xfId="91" applyFont="1" applyBorder="1" applyAlignment="1">
      <alignment horizontal="left" vertical="center" wrapText="1"/>
      <protection/>
    </xf>
    <xf numFmtId="177" fontId="1" fillId="0" borderId="17" xfId="91" applyNumberFormat="1" applyFont="1" applyBorder="1" applyAlignment="1">
      <alignment horizontal="center" vertical="center"/>
      <protection/>
    </xf>
    <xf numFmtId="176" fontId="1" fillId="0" borderId="18" xfId="91" applyNumberFormat="1" applyFont="1" applyBorder="1" applyAlignment="1">
      <alignment horizontal="center" vertical="center"/>
      <protection/>
    </xf>
    <xf numFmtId="0" fontId="1" fillId="0" borderId="0" xfId="90" applyFont="1" applyAlignment="1">
      <alignment horizontal="right" vertical="center"/>
      <protection/>
    </xf>
    <xf numFmtId="177" fontId="1" fillId="0" borderId="17" xfId="90" applyNumberFormat="1" applyFont="1" applyBorder="1" applyAlignment="1">
      <alignment horizontal="center" vertical="center"/>
      <protection/>
    </xf>
    <xf numFmtId="0" fontId="2" fillId="0" borderId="0" xfId="88" applyFill="1" applyAlignment="1">
      <alignment horizontal="left" wrapText="1"/>
      <protection/>
    </xf>
    <xf numFmtId="0" fontId="2" fillId="0" borderId="0" xfId="88" applyFill="1" applyAlignment="1">
      <alignment/>
      <protection/>
    </xf>
    <xf numFmtId="0" fontId="13" fillId="0" borderId="0" xfId="88" applyFont="1" applyFill="1" applyBorder="1" applyAlignment="1">
      <alignment horizontal="left" wrapText="1"/>
      <protection/>
    </xf>
    <xf numFmtId="0" fontId="21" fillId="0" borderId="10" xfId="0" applyFont="1" applyBorder="1" applyAlignment="1">
      <alignment horizontal="center" vertical="center" wrapText="1"/>
    </xf>
    <xf numFmtId="0" fontId="21" fillId="0" borderId="12" xfId="0" applyFont="1" applyBorder="1" applyAlignment="1">
      <alignment horizontal="center" vertical="center" wrapText="1"/>
    </xf>
    <xf numFmtId="0" fontId="22" fillId="0" borderId="13" xfId="0" applyFont="1" applyBorder="1" applyAlignment="1">
      <alignment horizontal="center" vertical="center" wrapText="1"/>
    </xf>
    <xf numFmtId="177" fontId="22" fillId="0" borderId="15" xfId="0" applyNumberFormat="1" applyFont="1" applyBorder="1" applyAlignment="1">
      <alignment vertical="center" wrapText="1"/>
    </xf>
    <xf numFmtId="0" fontId="23" fillId="0" borderId="13" xfId="0" applyFont="1" applyBorder="1" applyAlignment="1">
      <alignment horizontal="center" vertical="center" wrapText="1"/>
    </xf>
    <xf numFmtId="177" fontId="23" fillId="0" borderId="15" xfId="0" applyNumberFormat="1" applyFont="1" applyBorder="1" applyAlignment="1">
      <alignment vertical="center" wrapText="1"/>
    </xf>
    <xf numFmtId="0" fontId="24" fillId="0" borderId="13" xfId="0" applyFont="1" applyBorder="1" applyAlignment="1">
      <alignment horizontal="left" vertical="center" wrapText="1"/>
    </xf>
    <xf numFmtId="177" fontId="24" fillId="0" borderId="15" xfId="0" applyNumberFormat="1" applyFont="1" applyBorder="1" applyAlignment="1">
      <alignment vertical="center" wrapText="1"/>
    </xf>
    <xf numFmtId="0" fontId="2" fillId="0" borderId="13" xfId="88" applyFont="1" applyFill="1" applyBorder="1" applyAlignment="1">
      <alignment horizontal="left" vertical="center" wrapText="1"/>
      <protection/>
    </xf>
    <xf numFmtId="0" fontId="2" fillId="0" borderId="15" xfId="88" applyFont="1" applyFill="1" applyBorder="1" applyAlignment="1">
      <alignment vertical="center" wrapText="1"/>
      <protection/>
    </xf>
    <xf numFmtId="0" fontId="2" fillId="0" borderId="16" xfId="88" applyFont="1" applyFill="1" applyBorder="1" applyAlignment="1">
      <alignment horizontal="left" vertical="center" wrapText="1"/>
      <protection/>
    </xf>
    <xf numFmtId="0" fontId="2" fillId="0" borderId="18" xfId="88" applyFont="1" applyFill="1" applyBorder="1" applyAlignment="1">
      <alignment vertical="center" wrapText="1"/>
      <protection/>
    </xf>
    <xf numFmtId="43" fontId="9" fillId="0" borderId="24" xfId="119" applyFont="1" applyFill="1" applyBorder="1" applyAlignment="1">
      <alignment horizontal="right"/>
    </xf>
    <xf numFmtId="0" fontId="2" fillId="0" borderId="10" xfId="0" applyFont="1" applyBorder="1" applyAlignment="1">
      <alignment horizontal="center" vertical="center" shrinkToFit="1"/>
    </xf>
    <xf numFmtId="0" fontId="2" fillId="0" borderId="12" xfId="0" applyFont="1" applyBorder="1" applyAlignment="1">
      <alignment horizontal="center" vertical="center"/>
    </xf>
    <xf numFmtId="0" fontId="2" fillId="0" borderId="13" xfId="0" applyFont="1" applyBorder="1" applyAlignment="1">
      <alignment horizontal="center" vertical="center" shrinkToFit="1"/>
    </xf>
    <xf numFmtId="0" fontId="4" fillId="0" borderId="15" xfId="0" applyNumberFormat="1" applyFont="1" applyBorder="1" applyAlignment="1">
      <alignment vertical="center"/>
    </xf>
    <xf numFmtId="0" fontId="24" fillId="0" borderId="13" xfId="90" applyFont="1" applyBorder="1" applyAlignment="1">
      <alignment horizontal="center" vertical="center"/>
      <protection/>
    </xf>
    <xf numFmtId="0" fontId="24" fillId="0" borderId="16" xfId="90" applyFont="1" applyBorder="1" applyAlignment="1">
      <alignment horizontal="center" vertical="center"/>
      <protection/>
    </xf>
    <xf numFmtId="0" fontId="25" fillId="0" borderId="0" xfId="0" applyFont="1" applyFill="1" applyAlignment="1">
      <alignment vertical="center"/>
    </xf>
    <xf numFmtId="0" fontId="9" fillId="0" borderId="0" xfId="88" applyFont="1" applyBorder="1" applyAlignment="1">
      <alignment horizontal="right" vertical="center"/>
      <protection/>
    </xf>
    <xf numFmtId="179" fontId="1" fillId="0" borderId="10" xfId="94" applyNumberFormat="1" applyFont="1" applyFill="1" applyBorder="1" applyAlignment="1" applyProtection="1">
      <alignment horizontal="center" vertical="center" wrapText="1"/>
      <protection locked="0"/>
    </xf>
    <xf numFmtId="179" fontId="1" fillId="0" borderId="12" xfId="94" applyNumberFormat="1" applyFont="1" applyFill="1" applyBorder="1" applyAlignment="1" applyProtection="1">
      <alignment horizontal="center" vertical="center" wrapText="1"/>
      <protection locked="0"/>
    </xf>
    <xf numFmtId="0" fontId="14" fillId="0" borderId="13" xfId="0" applyFont="1" applyBorder="1" applyAlignment="1">
      <alignment horizontal="left" vertical="center"/>
    </xf>
    <xf numFmtId="0" fontId="1" fillId="0" borderId="13" xfId="0" applyFont="1" applyBorder="1" applyAlignment="1">
      <alignment horizontal="left" vertical="center"/>
    </xf>
    <xf numFmtId="177" fontId="14" fillId="0" borderId="15" xfId="0" applyNumberFormat="1" applyFont="1" applyBorder="1" applyAlignment="1">
      <alignment horizontal="center" vertical="center"/>
    </xf>
    <xf numFmtId="0" fontId="0" fillId="0" borderId="0" xfId="0" applyFont="1" applyFill="1" applyAlignment="1">
      <alignment horizontal="center" vertical="center"/>
    </xf>
    <xf numFmtId="0" fontId="27" fillId="0" borderId="0" xfId="0" applyFont="1" applyFill="1" applyAlignment="1">
      <alignment vertical="center"/>
    </xf>
    <xf numFmtId="0" fontId="28" fillId="0" borderId="0" xfId="0" applyFont="1" applyFill="1" applyAlignment="1">
      <alignment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2" fillId="0" borderId="14" xfId="0" applyFont="1" applyFill="1" applyBorder="1" applyAlignment="1">
      <alignment horizontal="left" vertical="center"/>
    </xf>
    <xf numFmtId="178" fontId="2" fillId="0" borderId="14" xfId="0" applyNumberFormat="1" applyFont="1" applyFill="1" applyBorder="1" applyAlignment="1">
      <alignment horizontal="center" vertical="center"/>
    </xf>
    <xf numFmtId="0" fontId="29" fillId="0" borderId="13" xfId="0" applyFont="1" applyFill="1" applyBorder="1" applyAlignment="1">
      <alignment vertical="center"/>
    </xf>
    <xf numFmtId="177" fontId="1" fillId="0" borderId="14" xfId="0" applyNumberFormat="1" applyFont="1" applyFill="1" applyBorder="1" applyAlignment="1">
      <alignment horizontal="center" vertical="center"/>
    </xf>
    <xf numFmtId="177" fontId="1" fillId="0" borderId="15" xfId="0" applyNumberFormat="1" applyFont="1" applyFill="1" applyBorder="1" applyAlignment="1">
      <alignment horizontal="center" vertical="center"/>
    </xf>
    <xf numFmtId="178" fontId="4" fillId="0" borderId="14" xfId="0" applyNumberFormat="1" applyFont="1" applyFill="1" applyBorder="1" applyAlignment="1">
      <alignment horizontal="center" vertical="center"/>
    </xf>
    <xf numFmtId="0" fontId="2" fillId="0" borderId="25" xfId="0" applyFont="1" applyFill="1" applyBorder="1" applyAlignment="1">
      <alignment horizontal="left" vertical="center"/>
    </xf>
    <xf numFmtId="177" fontId="1" fillId="0" borderId="25" xfId="0" applyNumberFormat="1" applyFont="1" applyFill="1" applyBorder="1" applyAlignment="1" applyProtection="1">
      <alignment horizontal="center" vertical="center"/>
      <protection locked="0"/>
    </xf>
    <xf numFmtId="0" fontId="8" fillId="0" borderId="14" xfId="0" applyFont="1" applyFill="1" applyBorder="1" applyAlignment="1" applyProtection="1">
      <alignment horizontal="left" vertical="center"/>
      <protection locked="0"/>
    </xf>
    <xf numFmtId="0" fontId="0" fillId="0" borderId="0" xfId="0" applyFont="1" applyFill="1" applyAlignment="1">
      <alignment horizontal="right" vertical="center"/>
    </xf>
    <xf numFmtId="0" fontId="1" fillId="0" borderId="0" xfId="0" applyFont="1" applyFill="1" applyAlignment="1">
      <alignment horizontal="right" vertical="center"/>
    </xf>
    <xf numFmtId="178" fontId="4" fillId="0" borderId="14" xfId="0" applyNumberFormat="1" applyFont="1" applyFill="1" applyBorder="1" applyAlignment="1">
      <alignment horizontal="right" vertical="center"/>
    </xf>
    <xf numFmtId="0" fontId="8" fillId="0" borderId="13" xfId="0" applyFont="1" applyFill="1" applyBorder="1" applyAlignment="1" applyProtection="1">
      <alignment horizontal="left" vertical="center"/>
      <protection locked="0"/>
    </xf>
    <xf numFmtId="1" fontId="8" fillId="0" borderId="13" xfId="0" applyNumberFormat="1" applyFont="1" applyFill="1" applyBorder="1" applyAlignment="1" applyProtection="1">
      <alignment vertical="center"/>
      <protection locked="0"/>
    </xf>
    <xf numFmtId="177" fontId="8" fillId="0" borderId="15" xfId="0" applyNumberFormat="1" applyFont="1" applyFill="1" applyBorder="1" applyAlignment="1" applyProtection="1">
      <alignment horizontal="center" vertical="center"/>
      <protection locked="0"/>
    </xf>
    <xf numFmtId="1" fontId="1" fillId="0" borderId="13" xfId="0" applyNumberFormat="1" applyFont="1" applyFill="1" applyBorder="1" applyAlignment="1" applyProtection="1">
      <alignment horizontal="left" vertical="center"/>
      <protection locked="0"/>
    </xf>
    <xf numFmtId="177" fontId="1" fillId="0" borderId="15" xfId="0" applyNumberFormat="1" applyFont="1" applyFill="1" applyBorder="1" applyAlignment="1" applyProtection="1">
      <alignment horizontal="center" vertical="center"/>
      <protection locked="0"/>
    </xf>
    <xf numFmtId="0" fontId="1" fillId="0" borderId="15" xfId="0" applyFont="1" applyFill="1" applyBorder="1" applyAlignment="1" applyProtection="1">
      <alignment vertical="center"/>
      <protection locked="0"/>
    </xf>
    <xf numFmtId="177" fontId="1" fillId="0" borderId="15" xfId="0" applyNumberFormat="1" applyFont="1" applyFill="1" applyBorder="1" applyAlignment="1">
      <alignment vertical="center"/>
    </xf>
    <xf numFmtId="0" fontId="8" fillId="0" borderId="13" xfId="0" applyFont="1" applyFill="1" applyBorder="1" applyAlignment="1">
      <alignment horizontal="left" vertical="center"/>
    </xf>
    <xf numFmtId="180" fontId="1" fillId="0" borderId="15" xfId="0" applyNumberFormat="1" applyFont="1" applyFill="1" applyBorder="1" applyAlignment="1">
      <alignment vertical="center"/>
    </xf>
    <xf numFmtId="180" fontId="8" fillId="0" borderId="15" xfId="0" applyNumberFormat="1" applyFont="1" applyFill="1" applyBorder="1" applyAlignment="1" applyProtection="1">
      <alignment horizontal="right" vertical="center"/>
      <protection locked="0"/>
    </xf>
    <xf numFmtId="180" fontId="1" fillId="0" borderId="15" xfId="0" applyNumberFormat="1" applyFont="1" applyFill="1" applyBorder="1" applyAlignment="1" applyProtection="1">
      <alignment horizontal="right" vertical="center"/>
      <protection locked="0"/>
    </xf>
    <xf numFmtId="180" fontId="1" fillId="0" borderId="15" xfId="0" applyNumberFormat="1" applyFont="1" applyFill="1" applyBorder="1" applyAlignment="1" applyProtection="1">
      <alignment vertical="center"/>
      <protection locked="0"/>
    </xf>
    <xf numFmtId="177" fontId="8" fillId="0" borderId="18" xfId="0" applyNumberFormat="1" applyFont="1" applyFill="1" applyBorder="1" applyAlignment="1">
      <alignment horizontal="center" vertical="center"/>
    </xf>
    <xf numFmtId="0" fontId="30" fillId="0" borderId="0" xfId="0" applyFont="1" applyFill="1" applyAlignment="1">
      <alignment vertical="center"/>
    </xf>
    <xf numFmtId="0" fontId="30" fillId="0" borderId="0" xfId="0" applyNumberFormat="1" applyFont="1" applyFill="1" applyAlignment="1">
      <alignment horizontal="right" vertical="center"/>
    </xf>
    <xf numFmtId="0" fontId="9" fillId="0" borderId="0" xfId="0" applyFont="1" applyFill="1" applyAlignment="1">
      <alignment vertical="center"/>
    </xf>
    <xf numFmtId="0" fontId="9" fillId="0" borderId="0" xfId="0" applyNumberFormat="1" applyFont="1" applyFill="1" applyAlignment="1">
      <alignment horizontal="right" vertical="center"/>
    </xf>
    <xf numFmtId="0" fontId="18" fillId="0" borderId="12" xfId="0" applyNumberFormat="1" applyFont="1" applyFill="1" applyBorder="1" applyAlignment="1">
      <alignment horizontal="center" vertical="center"/>
    </xf>
    <xf numFmtId="177" fontId="30" fillId="0" borderId="15" xfId="0" applyNumberFormat="1" applyFont="1" applyFill="1" applyBorder="1" applyAlignment="1">
      <alignment horizontal="center" vertical="center"/>
    </xf>
    <xf numFmtId="0" fontId="11" fillId="0" borderId="13" xfId="0" applyFont="1" applyFill="1" applyBorder="1" applyAlignment="1">
      <alignment horizontal="left" vertical="center"/>
    </xf>
    <xf numFmtId="177" fontId="8" fillId="0" borderId="15" xfId="0" applyNumberFormat="1" applyFont="1" applyFill="1" applyBorder="1" applyAlignment="1">
      <alignment horizontal="center" vertical="center"/>
    </xf>
    <xf numFmtId="1" fontId="11" fillId="0" borderId="13" xfId="0" applyNumberFormat="1" applyFont="1" applyFill="1" applyBorder="1" applyAlignment="1" applyProtection="1">
      <alignment vertical="center"/>
      <protection locked="0"/>
    </xf>
    <xf numFmtId="1" fontId="9" fillId="0" borderId="13" xfId="0" applyNumberFormat="1" applyFont="1" applyFill="1" applyBorder="1" applyAlignment="1" applyProtection="1">
      <alignment horizontal="left" vertical="center"/>
      <protection locked="0"/>
    </xf>
    <xf numFmtId="177" fontId="9" fillId="0" borderId="15" xfId="0" applyNumberFormat="1" applyFont="1" applyFill="1" applyBorder="1" applyAlignment="1" applyProtection="1">
      <alignment horizontal="center" vertical="center"/>
      <protection locked="0"/>
    </xf>
    <xf numFmtId="0" fontId="9" fillId="0" borderId="13" xfId="0" applyNumberFormat="1" applyFont="1" applyFill="1" applyBorder="1" applyAlignment="1" applyProtection="1">
      <alignment vertical="center"/>
      <protection locked="0"/>
    </xf>
    <xf numFmtId="3" fontId="9" fillId="0" borderId="13" xfId="0" applyNumberFormat="1" applyFont="1" applyFill="1" applyBorder="1" applyAlignment="1" applyProtection="1">
      <alignment vertical="center"/>
      <protection locked="0"/>
    </xf>
    <xf numFmtId="0" fontId="9" fillId="0" borderId="13" xfId="0" applyFont="1" applyBorder="1" applyAlignment="1" applyProtection="1">
      <alignment vertical="center" wrapText="1"/>
      <protection locked="0"/>
    </xf>
    <xf numFmtId="0" fontId="9" fillId="0" borderId="13" xfId="0" applyFont="1" applyBorder="1" applyAlignment="1" applyProtection="1">
      <alignment vertical="center"/>
      <protection locked="0"/>
    </xf>
    <xf numFmtId="177" fontId="30" fillId="0" borderId="15" xfId="0" applyNumberFormat="1" applyFont="1" applyFill="1" applyBorder="1" applyAlignment="1" applyProtection="1">
      <alignment horizontal="center" vertical="center"/>
      <protection locked="0"/>
    </xf>
    <xf numFmtId="1" fontId="9" fillId="24" borderId="13" xfId="0" applyNumberFormat="1" applyFont="1" applyFill="1" applyBorder="1" applyAlignment="1" applyProtection="1">
      <alignment vertical="center"/>
      <protection locked="0"/>
    </xf>
    <xf numFmtId="177" fontId="11" fillId="0" borderId="18" xfId="0" applyNumberFormat="1" applyFont="1" applyFill="1" applyBorder="1" applyAlignment="1" applyProtection="1">
      <alignment horizontal="center" vertical="center"/>
      <protection locked="0"/>
    </xf>
    <xf numFmtId="0" fontId="31" fillId="0" borderId="0" xfId="0" applyFont="1" applyAlignment="1">
      <alignment horizontal="center"/>
    </xf>
    <xf numFmtId="0" fontId="32" fillId="0" borderId="0" xfId="95" applyFont="1" applyBorder="1" applyAlignment="1" applyProtection="1">
      <alignment/>
      <protection/>
    </xf>
    <xf numFmtId="0" fontId="0" fillId="0" borderId="0" xfId="0" applyBorder="1" applyAlignment="1">
      <alignment/>
    </xf>
    <xf numFmtId="181" fontId="1" fillId="0" borderId="18" xfId="0" applyNumberFormat="1" applyFont="1" applyFill="1" applyBorder="1" applyAlignment="1">
      <alignment horizontal="right" vertical="center"/>
    </xf>
    <xf numFmtId="181" fontId="1" fillId="0" borderId="15" xfId="0" applyNumberFormat="1" applyFont="1" applyFill="1" applyBorder="1" applyAlignment="1">
      <alignment vertical="center"/>
    </xf>
    <xf numFmtId="0" fontId="11" fillId="0" borderId="12" xfId="0" applyNumberFormat="1" applyFont="1" applyFill="1" applyBorder="1" applyAlignment="1">
      <alignment horizontal="center" vertical="center"/>
    </xf>
    <xf numFmtId="3" fontId="9" fillId="0" borderId="13" xfId="0" applyNumberFormat="1" applyFont="1" applyFill="1" applyBorder="1" applyAlignment="1" applyProtection="1">
      <alignment vertical="center"/>
      <protection/>
    </xf>
    <xf numFmtId="0" fontId="9" fillId="0" borderId="15" xfId="0" applyFont="1" applyFill="1" applyBorder="1" applyAlignment="1">
      <alignment vertical="center"/>
    </xf>
    <xf numFmtId="3" fontId="9" fillId="0" borderId="13" xfId="0" applyNumberFormat="1" applyFont="1" applyFill="1" applyBorder="1" applyAlignment="1" applyProtection="1">
      <alignment horizontal="left" vertical="center"/>
      <protection/>
    </xf>
    <xf numFmtId="0" fontId="9" fillId="0" borderId="13" xfId="88" applyFont="1" applyFill="1" applyBorder="1" applyAlignment="1">
      <alignment vertical="center" wrapText="1"/>
      <protection/>
    </xf>
    <xf numFmtId="178" fontId="51" fillId="0" borderId="14" xfId="0" applyNumberFormat="1" applyFont="1" applyFill="1" applyBorder="1" applyAlignment="1">
      <alignment horizontal="right" vertical="center"/>
    </xf>
    <xf numFmtId="0" fontId="9" fillId="0" borderId="13" xfId="0" applyFont="1" applyFill="1" applyBorder="1" applyAlignment="1">
      <alignment horizontal="left" vertical="center"/>
    </xf>
    <xf numFmtId="0" fontId="9" fillId="0" borderId="15" xfId="0" applyNumberFormat="1" applyFont="1" applyFill="1" applyBorder="1" applyAlignment="1">
      <alignment vertical="center"/>
    </xf>
    <xf numFmtId="0" fontId="11" fillId="0" borderId="13" xfId="0" applyFont="1" applyFill="1" applyBorder="1" applyAlignment="1">
      <alignment horizontal="distributed" vertical="center"/>
    </xf>
    <xf numFmtId="0" fontId="1" fillId="0" borderId="15" xfId="0" applyNumberFormat="1" applyFont="1" applyFill="1" applyBorder="1" applyAlignment="1">
      <alignment vertical="center"/>
    </xf>
    <xf numFmtId="0" fontId="11" fillId="0" borderId="13" xfId="0" applyFont="1" applyFill="1" applyBorder="1" applyAlignment="1">
      <alignment vertical="center"/>
    </xf>
    <xf numFmtId="0" fontId="1" fillId="0" borderId="15" xfId="0" applyNumberFormat="1" applyFont="1" applyFill="1" applyBorder="1" applyAlignment="1">
      <alignment horizontal="right" vertical="center"/>
    </xf>
    <xf numFmtId="0" fontId="11" fillId="0" borderId="16" xfId="0" applyFont="1" applyFill="1" applyBorder="1" applyAlignment="1">
      <alignment horizontal="distributed" vertical="center"/>
    </xf>
    <xf numFmtId="0" fontId="26" fillId="0" borderId="0" xfId="91" applyFont="1" applyAlignment="1">
      <alignment horizontal="center" vertical="center"/>
      <protection/>
    </xf>
    <xf numFmtId="0" fontId="6" fillId="0" borderId="0" xfId="91" applyFont="1" applyFill="1" applyAlignment="1">
      <alignment horizontal="center" vertical="center"/>
      <protection/>
    </xf>
    <xf numFmtId="0" fontId="1" fillId="0" borderId="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3" xfId="0" applyFont="1" applyFill="1" applyBorder="1" applyAlignment="1">
      <alignment horizontal="center" vertical="center"/>
    </xf>
    <xf numFmtId="0" fontId="26" fillId="0" borderId="0" xfId="88" applyFont="1" applyAlignment="1">
      <alignment horizontal="center" vertical="center"/>
      <protection/>
    </xf>
    <xf numFmtId="0" fontId="17" fillId="0" borderId="0" xfId="88" applyFont="1" applyFill="1" applyBorder="1" applyAlignment="1">
      <alignment horizontal="center"/>
      <protection/>
    </xf>
    <xf numFmtId="0" fontId="12" fillId="0" borderId="0" xfId="88" applyFont="1" applyFill="1" applyBorder="1" applyAlignment="1">
      <alignment horizontal="center"/>
      <protection/>
    </xf>
    <xf numFmtId="0" fontId="6" fillId="0" borderId="0" xfId="90" applyFont="1" applyAlignment="1">
      <alignment horizontal="center" vertical="center"/>
      <protection/>
    </xf>
    <xf numFmtId="0" fontId="9" fillId="0" borderId="0" xfId="89" applyFont="1" applyFill="1" applyBorder="1" applyAlignment="1">
      <alignment horizontal="left" vertical="center" wrapText="1"/>
      <protection/>
    </xf>
    <xf numFmtId="0" fontId="1" fillId="0" borderId="10" xfId="90" applyFont="1" applyBorder="1" applyAlignment="1">
      <alignment horizontal="center" vertical="center"/>
      <protection/>
    </xf>
    <xf numFmtId="0" fontId="1" fillId="0" borderId="13" xfId="90" applyFont="1" applyBorder="1" applyAlignment="1">
      <alignment horizontal="center" vertical="center"/>
      <protection/>
    </xf>
    <xf numFmtId="0" fontId="1" fillId="0" borderId="11" xfId="90" applyFont="1" applyBorder="1" applyAlignment="1">
      <alignment horizontal="center" vertical="center" wrapText="1"/>
      <protection/>
    </xf>
    <xf numFmtId="0" fontId="1" fillId="0" borderId="14" xfId="90" applyFont="1" applyBorder="1" applyAlignment="1">
      <alignment horizontal="center" vertical="center" wrapText="1"/>
      <protection/>
    </xf>
    <xf numFmtId="0" fontId="1" fillId="0" borderId="26" xfId="90" applyFont="1" applyBorder="1" applyAlignment="1">
      <alignment horizontal="center" vertical="center" wrapText="1"/>
      <protection/>
    </xf>
    <xf numFmtId="0" fontId="1" fillId="0" borderId="27" xfId="90" applyFont="1" applyBorder="1" applyAlignment="1">
      <alignment horizontal="center" vertical="center" wrapText="1"/>
      <protection/>
    </xf>
    <xf numFmtId="0" fontId="1" fillId="0" borderId="0" xfId="90" applyFont="1" applyBorder="1" applyAlignment="1">
      <alignment horizontal="center" vertical="center" wrapText="1"/>
      <protection/>
    </xf>
    <xf numFmtId="0" fontId="1" fillId="0" borderId="28" xfId="90" applyFont="1" applyBorder="1" applyAlignment="1">
      <alignment horizontal="center" vertical="center" wrapText="1"/>
      <protection/>
    </xf>
    <xf numFmtId="0" fontId="6" fillId="0" borderId="0" xfId="91" applyFont="1" applyAlignment="1">
      <alignment horizontal="center" vertical="center"/>
      <protection/>
    </xf>
    <xf numFmtId="0" fontId="1" fillId="0" borderId="0" xfId="91" applyFont="1" applyAlignment="1">
      <alignment horizontal="center" vertical="center"/>
      <protection/>
    </xf>
    <xf numFmtId="0" fontId="1" fillId="0" borderId="0" xfId="0" applyFont="1" applyAlignment="1">
      <alignment horizontal="left" vertical="center" wrapText="1"/>
    </xf>
    <xf numFmtId="0" fontId="1" fillId="0" borderId="0" xfId="0" applyFont="1" applyAlignment="1">
      <alignment horizontal="center" vertical="center" wrapText="1"/>
    </xf>
    <xf numFmtId="0" fontId="8" fillId="0" borderId="0" xfId="0" applyFont="1" applyAlignment="1">
      <alignment horizontal="center" vertical="center" wrapText="1"/>
    </xf>
    <xf numFmtId="0" fontId="6" fillId="0" borderId="0" xfId="91" applyNumberFormat="1" applyFont="1" applyAlignment="1">
      <alignment horizontal="center" vertical="center"/>
      <protection/>
    </xf>
    <xf numFmtId="0" fontId="1" fillId="0" borderId="0" xfId="0" applyFont="1" applyFill="1" applyBorder="1" applyAlignment="1">
      <alignment horizontal="right" vertical="center"/>
    </xf>
    <xf numFmtId="0" fontId="1" fillId="0" borderId="0" xfId="0" applyNumberFormat="1" applyFont="1" applyFill="1" applyBorder="1" applyAlignment="1">
      <alignment horizontal="right" vertical="center"/>
    </xf>
    <xf numFmtId="0" fontId="3" fillId="0" borderId="0" xfId="93" applyFont="1" applyAlignment="1">
      <alignment horizontal="center" vertical="center"/>
      <protection/>
    </xf>
    <xf numFmtId="0" fontId="2" fillId="0" borderId="0" xfId="93" applyFont="1" applyAlignment="1">
      <alignment horizontal="center" vertical="center"/>
      <protection/>
    </xf>
  </cellXfs>
  <cellStyles count="138">
    <cellStyle name="Normal" xfId="0"/>
    <cellStyle name="20% - 强调文字颜色 1" xfId="15"/>
    <cellStyle name="20% - 强调文字颜色 1 2" xfId="16"/>
    <cellStyle name="20% - 强调文字颜色 1 3" xfId="17"/>
    <cellStyle name="20% - 强调文字颜色 2" xfId="18"/>
    <cellStyle name="20% - 强调文字颜色 2 2" xfId="19"/>
    <cellStyle name="20% - 强调文字颜色 2 3" xfId="20"/>
    <cellStyle name="20% - 强调文字颜色 3" xfId="21"/>
    <cellStyle name="20% - 强调文字颜色 3 2" xfId="22"/>
    <cellStyle name="20% - 强调文字颜色 3 3" xfId="23"/>
    <cellStyle name="20% - 强调文字颜色 4" xfId="24"/>
    <cellStyle name="20% - 强调文字颜色 4 2" xfId="25"/>
    <cellStyle name="20% - 强调文字颜色 4 3" xfId="26"/>
    <cellStyle name="20% - 强调文字颜色 5" xfId="27"/>
    <cellStyle name="20% - 强调文字颜色 5 2" xfId="28"/>
    <cellStyle name="20% - 强调文字颜色 5 3" xfId="29"/>
    <cellStyle name="20% - 强调文字颜色 6" xfId="30"/>
    <cellStyle name="20% - 强调文字颜色 6 2" xfId="31"/>
    <cellStyle name="20% - 强调文字颜色 6 3" xfId="32"/>
    <cellStyle name="40% - 强调文字颜色 1" xfId="33"/>
    <cellStyle name="40% - 强调文字颜色 1 2" xfId="34"/>
    <cellStyle name="40% - 强调文字颜色 1 3" xfId="35"/>
    <cellStyle name="40% - 强调文字颜色 2" xfId="36"/>
    <cellStyle name="40% - 强调文字颜色 2 2" xfId="37"/>
    <cellStyle name="40% - 强调文字颜色 2 3" xfId="38"/>
    <cellStyle name="40% - 强调文字颜色 3" xfId="39"/>
    <cellStyle name="40% - 强调文字颜色 3 2" xfId="40"/>
    <cellStyle name="40% - 强调文字颜色 3 3" xfId="41"/>
    <cellStyle name="40% - 强调文字颜色 4" xfId="42"/>
    <cellStyle name="40% - 强调文字颜色 4 2" xfId="43"/>
    <cellStyle name="40% - 强调文字颜色 4 3" xfId="44"/>
    <cellStyle name="40% - 强调文字颜色 5" xfId="45"/>
    <cellStyle name="40% - 强调文字颜色 5 2" xfId="46"/>
    <cellStyle name="40% - 强调文字颜色 5 3" xfId="47"/>
    <cellStyle name="40% - 强调文字颜色 6" xfId="48"/>
    <cellStyle name="40% - 强调文字颜色 6 2" xfId="49"/>
    <cellStyle name="40% - 强调文字颜色 6 3" xfId="50"/>
    <cellStyle name="60% - 强调文字颜色 1" xfId="51"/>
    <cellStyle name="60% - 强调文字颜色 1 2" xfId="52"/>
    <cellStyle name="60% - 强调文字颜色 1 3" xfId="53"/>
    <cellStyle name="60% - 强调文字颜色 2" xfId="54"/>
    <cellStyle name="60% - 强调文字颜色 2 2" xfId="55"/>
    <cellStyle name="60% - 强调文字颜色 2 3" xfId="56"/>
    <cellStyle name="60% - 强调文字颜色 3" xfId="57"/>
    <cellStyle name="60% - 强调文字颜色 3 2" xfId="58"/>
    <cellStyle name="60% - 强调文字颜色 3 3" xfId="59"/>
    <cellStyle name="60% - 强调文字颜色 4" xfId="60"/>
    <cellStyle name="60% - 强调文字颜色 4 2" xfId="61"/>
    <cellStyle name="60% - 强调文字颜色 4 3" xfId="62"/>
    <cellStyle name="60% - 强调文字颜色 5" xfId="63"/>
    <cellStyle name="60% - 强调文字颜色 5 2" xfId="64"/>
    <cellStyle name="60% - 强调文字颜色 5 3" xfId="65"/>
    <cellStyle name="60% - 强调文字颜色 6" xfId="66"/>
    <cellStyle name="60% - 强调文字颜色 6 2" xfId="67"/>
    <cellStyle name="60% - 强调文字颜色 6 3" xfId="68"/>
    <cellStyle name="Percent" xfId="69"/>
    <cellStyle name="标题" xfId="70"/>
    <cellStyle name="标题 1" xfId="71"/>
    <cellStyle name="标题 1 2" xfId="72"/>
    <cellStyle name="标题 1 3" xfId="73"/>
    <cellStyle name="标题 2" xfId="74"/>
    <cellStyle name="标题 2 2" xfId="75"/>
    <cellStyle name="标题 2 3" xfId="76"/>
    <cellStyle name="标题 3" xfId="77"/>
    <cellStyle name="标题 3 2" xfId="78"/>
    <cellStyle name="标题 3 3" xfId="79"/>
    <cellStyle name="标题 4" xfId="80"/>
    <cellStyle name="标题 4 2" xfId="81"/>
    <cellStyle name="标题 4 3" xfId="82"/>
    <cellStyle name="标题 5" xfId="83"/>
    <cellStyle name="标题 6" xfId="84"/>
    <cellStyle name="差" xfId="85"/>
    <cellStyle name="差 2" xfId="86"/>
    <cellStyle name="差 3" xfId="87"/>
    <cellStyle name="常规 2" xfId="88"/>
    <cellStyle name="常规 2 2" xfId="89"/>
    <cellStyle name="常规 3" xfId="90"/>
    <cellStyle name="常规 4" xfId="91"/>
    <cellStyle name="常规 5" xfId="92"/>
    <cellStyle name="常规 6" xfId="93"/>
    <cellStyle name="常规_2007人代会数据 2" xfId="94"/>
    <cellStyle name="Hyperlink" xfId="95"/>
    <cellStyle name="好" xfId="96"/>
    <cellStyle name="好 2" xfId="97"/>
    <cellStyle name="好 3" xfId="98"/>
    <cellStyle name="汇总" xfId="99"/>
    <cellStyle name="汇总 2" xfId="100"/>
    <cellStyle name="汇总 3" xfId="101"/>
    <cellStyle name="Currency" xfId="102"/>
    <cellStyle name="Currency [0]" xfId="103"/>
    <cellStyle name="计算" xfId="104"/>
    <cellStyle name="计算 2" xfId="105"/>
    <cellStyle name="计算 3" xfId="106"/>
    <cellStyle name="检查单元格" xfId="107"/>
    <cellStyle name="检查单元格 2" xfId="108"/>
    <cellStyle name="检查单元格 3" xfId="109"/>
    <cellStyle name="解释性文本" xfId="110"/>
    <cellStyle name="解释性文本 2" xfId="111"/>
    <cellStyle name="解释性文本 3" xfId="112"/>
    <cellStyle name="警告文本" xfId="113"/>
    <cellStyle name="警告文本 2" xfId="114"/>
    <cellStyle name="警告文本 3" xfId="115"/>
    <cellStyle name="链接单元格" xfId="116"/>
    <cellStyle name="链接单元格 2" xfId="117"/>
    <cellStyle name="链接单元格 3" xfId="118"/>
    <cellStyle name="Comma" xfId="119"/>
    <cellStyle name="Comma [0]" xfId="120"/>
    <cellStyle name="强调文字颜色 1" xfId="121"/>
    <cellStyle name="强调文字颜色 1 2" xfId="122"/>
    <cellStyle name="强调文字颜色 1 3" xfId="123"/>
    <cellStyle name="强调文字颜色 2" xfId="124"/>
    <cellStyle name="强调文字颜色 2 2" xfId="125"/>
    <cellStyle name="强调文字颜色 2 3" xfId="126"/>
    <cellStyle name="强调文字颜色 3" xfId="127"/>
    <cellStyle name="强调文字颜色 3 2" xfId="128"/>
    <cellStyle name="强调文字颜色 3 3" xfId="129"/>
    <cellStyle name="强调文字颜色 4" xfId="130"/>
    <cellStyle name="强调文字颜色 4 2" xfId="131"/>
    <cellStyle name="强调文字颜色 4 3" xfId="132"/>
    <cellStyle name="强调文字颜色 5" xfId="133"/>
    <cellStyle name="强调文字颜色 5 2" xfId="134"/>
    <cellStyle name="强调文字颜色 5 3" xfId="135"/>
    <cellStyle name="强调文字颜色 6" xfId="136"/>
    <cellStyle name="强调文字颜色 6 2" xfId="137"/>
    <cellStyle name="强调文字颜色 6 3" xfId="138"/>
    <cellStyle name="适中" xfId="139"/>
    <cellStyle name="适中 2" xfId="140"/>
    <cellStyle name="适中 3" xfId="141"/>
    <cellStyle name="输出" xfId="142"/>
    <cellStyle name="输出 2" xfId="143"/>
    <cellStyle name="输出 3" xfId="144"/>
    <cellStyle name="输入" xfId="145"/>
    <cellStyle name="输入 2" xfId="146"/>
    <cellStyle name="输入 3" xfId="147"/>
    <cellStyle name="Followed Hyperlink" xfId="148"/>
    <cellStyle name="注释" xfId="149"/>
    <cellStyle name="注释 2" xfId="150"/>
    <cellStyle name="注释 3" xfId="15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9579;&#26041;&#33459;2012\&#25253;&#36130;&#25919;&#37096;\2013&#39044;&#31639;&#25253;&#36130;&#25919;&#37096;\3&#26376;\3&#26376;\2013&#21306;&#21439;&#39044;&#31639;3.31\901%20&#28189;&#20013;&#213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6130;&#25919;&#39044;&#20915;&#31639;&#20844;&#24320;\&#25919;&#24220;&#39044;&#31639;&#20844;&#24320;\&#36130;&#39044;&#12304;2013&#12305;309&#21495;&#38468;&#202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 val="表五"/>
      <sheetName val="表六"/>
      <sheetName val="表七"/>
      <sheetName val="表间审核公式"/>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公共预算 "/>
      <sheetName val="1-2公共决算"/>
      <sheetName val="2-1基金预算"/>
      <sheetName val="2-2基金决算"/>
      <sheetName val="03收支总表"/>
      <sheetName val="04财政拨款表"/>
      <sheetName val="5-1三公预算"/>
      <sheetName val="5-2三公决算"/>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21"/>
  <sheetViews>
    <sheetView workbookViewId="0" topLeftCell="A11">
      <selection activeCell="B13" sqref="B13"/>
    </sheetView>
  </sheetViews>
  <sheetFormatPr defaultColWidth="9.00390625" defaultRowHeight="14.25"/>
  <cols>
    <col min="1" max="1" width="78.875" style="0" customWidth="1"/>
  </cols>
  <sheetData>
    <row r="1" ht="27">
      <c r="A1" s="208" t="s">
        <v>0</v>
      </c>
    </row>
    <row r="3" ht="26.25" customHeight="1">
      <c r="A3" s="209" t="s">
        <v>535</v>
      </c>
    </row>
    <row r="4" ht="26.25" customHeight="1">
      <c r="A4" s="209" t="s">
        <v>536</v>
      </c>
    </row>
    <row r="5" ht="26.25" customHeight="1">
      <c r="A5" s="209" t="s">
        <v>537</v>
      </c>
    </row>
    <row r="6" ht="26.25" customHeight="1">
      <c r="A6" s="209" t="s">
        <v>538</v>
      </c>
    </row>
    <row r="7" ht="26.25" customHeight="1">
      <c r="A7" s="209" t="s">
        <v>539</v>
      </c>
    </row>
    <row r="8" ht="26.25" customHeight="1">
      <c r="A8" s="209" t="s">
        <v>540</v>
      </c>
    </row>
    <row r="9" ht="26.25" customHeight="1">
      <c r="A9" s="209" t="s">
        <v>541</v>
      </c>
    </row>
    <row r="10" ht="26.25" customHeight="1">
      <c r="A10" s="209" t="s">
        <v>542</v>
      </c>
    </row>
    <row r="11" ht="26.25" customHeight="1">
      <c r="A11" s="209" t="s">
        <v>543</v>
      </c>
    </row>
    <row r="12" ht="26.25" customHeight="1">
      <c r="A12" s="209" t="s">
        <v>544</v>
      </c>
    </row>
    <row r="13" ht="26.25" customHeight="1">
      <c r="A13" s="209" t="s">
        <v>545</v>
      </c>
    </row>
    <row r="14" ht="26.25" customHeight="1">
      <c r="A14" s="209" t="s">
        <v>546</v>
      </c>
    </row>
    <row r="15" ht="26.25" customHeight="1">
      <c r="A15" s="209" t="s">
        <v>547</v>
      </c>
    </row>
    <row r="16" ht="26.25" customHeight="1">
      <c r="A16" s="209" t="s">
        <v>548</v>
      </c>
    </row>
    <row r="17" ht="26.25" customHeight="1">
      <c r="A17" s="209" t="s">
        <v>549</v>
      </c>
    </row>
    <row r="18" ht="26.25" customHeight="1">
      <c r="A18" s="209" t="s">
        <v>550</v>
      </c>
    </row>
    <row r="19" ht="26.25" customHeight="1">
      <c r="A19" s="209" t="s">
        <v>551</v>
      </c>
    </row>
    <row r="20" ht="26.25" customHeight="1">
      <c r="A20" s="209" t="s">
        <v>552</v>
      </c>
    </row>
    <row r="21" ht="14.25">
      <c r="A21" s="210"/>
    </row>
  </sheetData>
  <sheetProtection/>
  <hyperlinks>
    <hyperlink ref="A3" location="表一!A1" display="1．重庆市渝北区  镇（街道）2021年一般公共预算收入表"/>
    <hyperlink ref="A4" location="表二!A1" display="2．重庆市渝北区 镇（街道）2021年一般公共预算支出表"/>
    <hyperlink ref="A5" location="表三!A1" display="3．重庆市渝北区 镇（街道）本级2021年一般公共预算支出表"/>
    <hyperlink ref="A6" location="表四!A1" display="4．重庆市渝北区 镇（街道）本级2021年一般公共预算基本支出表"/>
    <hyperlink ref="A7" location="表五!A1" display="5．重庆市渝北区 镇（街道）2021年一般公共预算一般性转移支付预算表"/>
    <hyperlink ref="A8" location="表六!A1" display="6．重庆市渝北区 镇（街道）2021年一般公共预算专项转移支付预算表"/>
    <hyperlink ref="A9" location="表七!A1" display="7．重庆市渝北区 镇（街道）2020年一般债务限额和余额情况表"/>
    <hyperlink ref="A10" location="表八!A1" display="8．重庆市渝北区 镇（街道）2021年“三公”经费预算表"/>
    <hyperlink ref="A11" location="表九!A1" display="9．重庆市渝北区 镇（街道）2021年政府性基金预算收入表"/>
    <hyperlink ref="A12" location="表十!A1" display="10．重庆市渝北区 镇（街道）2021年政府性基金预算支出表"/>
    <hyperlink ref="A13" location="表十一!A1" display="11．重庆市渝北区 镇（街道）2021年政府性基金预算专项转移支付预算表"/>
    <hyperlink ref="A14" location="表十二!A1" display="12．重庆市渝北区 镇（街道）2020年专项债务限额和余额情况表"/>
    <hyperlink ref="A15" location="表十三!A1" display="13．重庆市渝北区 镇（街道）2021年国有资本经营预算收入表"/>
    <hyperlink ref="A16" location="表十四!A1" display="14．重庆市渝北区 镇（街道）2021年国有资本经营预算支出表"/>
    <hyperlink ref="A17" location="表十五!A1" display="15．重庆市渝北区 镇（街道）2021年国有资本经营预算专项转移支付预算表"/>
    <hyperlink ref="A18" location="表十六!A1" display="16．重庆市渝北区 镇（街道）2021年社会保险基金预算收入表"/>
    <hyperlink ref="A19" location="表十七!A1" display="17．重庆市渝北区 镇（街道）2021年社会保险基金预算支出表"/>
    <hyperlink ref="A20" location="表十八!A1" display="18．重庆市渝北区 镇（街道）2021年扶贫项目公开表"/>
  </hyperlinks>
  <printOptions horizontalCentered="1"/>
  <pageMargins left="1.1023622047244095" right="0.7086614173228347" top="0.7480314960629921" bottom="0.7480314960629921" header="0.31496062992125984" footer="0.31496062992125984"/>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B46"/>
  <sheetViews>
    <sheetView showGridLines="0" showZeros="0" workbookViewId="0" topLeftCell="A1">
      <pane ySplit="3" topLeftCell="A19" activePane="bottomLeft" state="frozen"/>
      <selection pane="topLeft" activeCell="A1" sqref="A1"/>
      <selection pane="bottomLeft" activeCell="B30" sqref="B30"/>
    </sheetView>
  </sheetViews>
  <sheetFormatPr defaultColWidth="9.00390625" defaultRowHeight="14.25"/>
  <cols>
    <col min="1" max="1" width="50.875" style="35" customWidth="1"/>
    <col min="2" max="2" width="24.625" style="35" customWidth="1"/>
    <col min="3" max="16384" width="9.00390625" style="35" customWidth="1"/>
  </cols>
  <sheetData>
    <row r="1" spans="1:2" ht="28.5" customHeight="1">
      <c r="A1" s="246" t="s">
        <v>329</v>
      </c>
      <c r="B1" s="246"/>
    </row>
    <row r="2" spans="1:2" ht="18" customHeight="1">
      <c r="A2" s="53"/>
      <c r="B2" s="54" t="s">
        <v>1</v>
      </c>
    </row>
    <row r="3" spans="1:2" ht="19.5" customHeight="1">
      <c r="A3" s="96" t="s">
        <v>113</v>
      </c>
      <c r="B3" s="97" t="s">
        <v>3</v>
      </c>
    </row>
    <row r="4" spans="1:2" ht="19.5" customHeight="1">
      <c r="A4" s="98" t="s">
        <v>330</v>
      </c>
      <c r="B4" s="65"/>
    </row>
    <row r="5" spans="1:2" ht="19.5" customHeight="1">
      <c r="A5" s="98" t="s">
        <v>331</v>
      </c>
      <c r="B5" s="65"/>
    </row>
    <row r="6" spans="1:2" ht="19.5" customHeight="1">
      <c r="A6" s="98" t="s">
        <v>332</v>
      </c>
      <c r="B6" s="65"/>
    </row>
    <row r="7" spans="1:2" ht="19.5" customHeight="1">
      <c r="A7" s="98" t="s">
        <v>333</v>
      </c>
      <c r="B7" s="65"/>
    </row>
    <row r="8" spans="1:2" ht="19.5" customHeight="1">
      <c r="A8" s="98" t="s">
        <v>334</v>
      </c>
      <c r="B8" s="65"/>
    </row>
    <row r="9" spans="1:2" ht="19.5" customHeight="1">
      <c r="A9" s="98" t="s">
        <v>335</v>
      </c>
      <c r="B9" s="65"/>
    </row>
    <row r="10" spans="1:2" ht="19.5" customHeight="1">
      <c r="A10" s="98" t="s">
        <v>336</v>
      </c>
      <c r="B10" s="65">
        <f>SUM(B11:B15)</f>
        <v>0</v>
      </c>
    </row>
    <row r="11" spans="1:2" ht="19.5" customHeight="1">
      <c r="A11" s="99" t="s">
        <v>337</v>
      </c>
      <c r="B11" s="65"/>
    </row>
    <row r="12" spans="1:2" ht="19.5" customHeight="1">
      <c r="A12" s="99" t="s">
        <v>338</v>
      </c>
      <c r="B12" s="65"/>
    </row>
    <row r="13" spans="1:2" ht="19.5" customHeight="1">
      <c r="A13" s="99" t="s">
        <v>339</v>
      </c>
      <c r="B13" s="65"/>
    </row>
    <row r="14" spans="1:2" ht="19.5" customHeight="1">
      <c r="A14" s="99" t="s">
        <v>340</v>
      </c>
      <c r="B14" s="65"/>
    </row>
    <row r="15" spans="1:2" ht="19.5" customHeight="1">
      <c r="A15" s="99" t="s">
        <v>341</v>
      </c>
      <c r="B15" s="65"/>
    </row>
    <row r="16" spans="1:2" ht="19.5" customHeight="1">
      <c r="A16" s="98" t="s">
        <v>342</v>
      </c>
      <c r="B16" s="65"/>
    </row>
    <row r="17" spans="1:2" ht="19.5" customHeight="1">
      <c r="A17" s="98" t="s">
        <v>343</v>
      </c>
      <c r="B17" s="65">
        <f>SUM(B18:B19)</f>
        <v>0</v>
      </c>
    </row>
    <row r="18" spans="1:2" ht="19.5" customHeight="1">
      <c r="A18" s="99" t="s">
        <v>344</v>
      </c>
      <c r="B18" s="65"/>
    </row>
    <row r="19" spans="1:2" ht="19.5" customHeight="1">
      <c r="A19" s="99" t="s">
        <v>345</v>
      </c>
      <c r="B19" s="65"/>
    </row>
    <row r="20" spans="1:2" ht="19.5" customHeight="1">
      <c r="A20" s="98" t="s">
        <v>346</v>
      </c>
      <c r="B20" s="65"/>
    </row>
    <row r="21" spans="1:2" ht="19.5" customHeight="1">
      <c r="A21" s="98" t="s">
        <v>347</v>
      </c>
      <c r="B21" s="65"/>
    </row>
    <row r="22" spans="1:2" ht="19.5" customHeight="1">
      <c r="A22" s="98" t="s">
        <v>348</v>
      </c>
      <c r="B22" s="65">
        <f>SUM(B23:B25)</f>
        <v>0</v>
      </c>
    </row>
    <row r="23" spans="1:2" ht="19.5" customHeight="1">
      <c r="A23" s="99" t="s">
        <v>349</v>
      </c>
      <c r="B23" s="65"/>
    </row>
    <row r="24" spans="1:2" ht="19.5" customHeight="1">
      <c r="A24" s="99" t="s">
        <v>350</v>
      </c>
      <c r="B24" s="65"/>
    </row>
    <row r="25" spans="1:2" ht="19.5" customHeight="1">
      <c r="A25" s="99" t="s">
        <v>351</v>
      </c>
      <c r="B25" s="65"/>
    </row>
    <row r="26" spans="1:2" ht="19.5" customHeight="1">
      <c r="A26" s="98" t="s">
        <v>352</v>
      </c>
      <c r="B26" s="65"/>
    </row>
    <row r="27" spans="1:2" ht="19.5" customHeight="1">
      <c r="A27" s="98" t="s">
        <v>353</v>
      </c>
      <c r="B27" s="65"/>
    </row>
    <row r="28" spans="1:2" ht="19.5" customHeight="1">
      <c r="A28" s="98" t="s">
        <v>354</v>
      </c>
      <c r="B28" s="65"/>
    </row>
    <row r="29" spans="1:2" ht="19.5" customHeight="1">
      <c r="A29" s="98" t="s">
        <v>355</v>
      </c>
      <c r="B29" s="65"/>
    </row>
    <row r="30" spans="1:2" ht="19.5" customHeight="1">
      <c r="A30" s="100" t="s">
        <v>356</v>
      </c>
      <c r="B30" s="65"/>
    </row>
    <row r="31" spans="1:2" ht="19.5" customHeight="1">
      <c r="A31" s="98"/>
      <c r="B31" s="101"/>
    </row>
    <row r="32" spans="1:2" ht="19.5" customHeight="1">
      <c r="A32" s="98"/>
      <c r="B32" s="101"/>
    </row>
    <row r="33" spans="1:2" ht="19.5" customHeight="1">
      <c r="A33" s="102" t="s">
        <v>357</v>
      </c>
      <c r="B33" s="101">
        <f>SUM(B4:B10,B16:B17,B20:B22,B26:B30)</f>
        <v>0</v>
      </c>
    </row>
    <row r="34" spans="1:2" ht="19.5" customHeight="1">
      <c r="A34" s="103" t="s">
        <v>31</v>
      </c>
      <c r="B34" s="65">
        <f>SUM(B35,B38,B39,B41,B42)</f>
        <v>1583623.77</v>
      </c>
    </row>
    <row r="35" spans="1:2" ht="19.5" customHeight="1">
      <c r="A35" s="100" t="s">
        <v>358</v>
      </c>
      <c r="B35" s="65">
        <f>SUM(B36:B37)</f>
        <v>0</v>
      </c>
    </row>
    <row r="36" spans="1:2" ht="19.5" customHeight="1">
      <c r="A36" s="100" t="s">
        <v>359</v>
      </c>
      <c r="B36" s="65"/>
    </row>
    <row r="37" spans="1:2" ht="19.5" customHeight="1">
      <c r="A37" s="100" t="s">
        <v>360</v>
      </c>
      <c r="B37" s="104"/>
    </row>
    <row r="38" spans="1:2" ht="19.5" customHeight="1">
      <c r="A38" s="100" t="s">
        <v>102</v>
      </c>
      <c r="B38" s="90">
        <v>1583623.77</v>
      </c>
    </row>
    <row r="39" spans="1:2" ht="19.5" customHeight="1">
      <c r="A39" s="100" t="s">
        <v>103</v>
      </c>
      <c r="B39" s="104"/>
    </row>
    <row r="40" spans="1:2" ht="19.5" customHeight="1">
      <c r="A40" s="100" t="s">
        <v>361</v>
      </c>
      <c r="B40" s="104"/>
    </row>
    <row r="41" spans="1:2" ht="19.5" customHeight="1">
      <c r="A41" s="105" t="s">
        <v>362</v>
      </c>
      <c r="B41" s="104"/>
    </row>
    <row r="42" spans="1:2" ht="19.5" customHeight="1">
      <c r="A42" s="105" t="s">
        <v>363</v>
      </c>
      <c r="B42" s="104"/>
    </row>
    <row r="43" spans="1:2" ht="19.5" customHeight="1">
      <c r="A43" s="105"/>
      <c r="B43" s="106"/>
    </row>
    <row r="44" spans="1:2" ht="19.5" customHeight="1">
      <c r="A44" s="105"/>
      <c r="B44" s="106"/>
    </row>
    <row r="45" spans="1:2" ht="19.5" customHeight="1">
      <c r="A45" s="105"/>
      <c r="B45" s="106"/>
    </row>
    <row r="46" spans="1:2" ht="19.5" customHeight="1">
      <c r="A46" s="107" t="s">
        <v>111</v>
      </c>
      <c r="B46" s="108">
        <f>SUM(B33:B34)</f>
        <v>1583623.77</v>
      </c>
    </row>
  </sheetData>
  <sheetProtection/>
  <protectedRanges>
    <protectedRange sqref="B4:B31" name="区域1"/>
    <protectedRange sqref="B35:B42" name="区域1_1"/>
  </protectedRanges>
  <mergeCells count="1">
    <mergeCell ref="A1:B1"/>
  </mergeCells>
  <printOptions horizontalCentered="1"/>
  <pageMargins left="0.35433070866141736" right="0.35433070866141736" top="0.8661417322834646" bottom="0.8661417322834646" header="0.11811023622047245" footer="0.31496062992125984"/>
  <pageSetup firstPageNumber="1" useFirstPageNumber="1" horizontalDpi="600" verticalDpi="600" orientation="portrait"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B200"/>
  <sheetViews>
    <sheetView tabSelected="1" zoomScalePageLayoutView="0" workbookViewId="0" topLeftCell="A170">
      <selection activeCell="A184" sqref="A184"/>
    </sheetView>
  </sheetViews>
  <sheetFormatPr defaultColWidth="9.00390625" defaultRowHeight="14.25"/>
  <cols>
    <col min="1" max="1" width="53.50390625" style="0" customWidth="1"/>
    <col min="2" max="2" width="25.875" style="0" customWidth="1"/>
  </cols>
  <sheetData>
    <row r="1" spans="1:2" ht="22.5" customHeight="1">
      <c r="A1" s="246" t="s">
        <v>704</v>
      </c>
      <c r="B1" s="251"/>
    </row>
    <row r="2" spans="1:2" ht="19.5" customHeight="1" thickBot="1">
      <c r="A2" s="252" t="s">
        <v>553</v>
      </c>
      <c r="B2" s="253"/>
    </row>
    <row r="3" spans="1:2" ht="19.5" customHeight="1">
      <c r="A3" s="89" t="s">
        <v>2</v>
      </c>
      <c r="B3" s="213" t="s">
        <v>3</v>
      </c>
    </row>
    <row r="4" spans="1:2" ht="19.5" customHeight="1">
      <c r="A4" s="214" t="s">
        <v>554</v>
      </c>
      <c r="B4" s="215"/>
    </row>
    <row r="5" spans="1:2" ht="19.5" customHeight="1">
      <c r="A5" s="216" t="s">
        <v>555</v>
      </c>
      <c r="B5" s="215"/>
    </row>
    <row r="6" spans="1:2" ht="19.5" customHeight="1">
      <c r="A6" s="216" t="s">
        <v>556</v>
      </c>
      <c r="B6" s="215"/>
    </row>
    <row r="7" spans="1:2" ht="19.5" customHeight="1">
      <c r="A7" s="216" t="s">
        <v>557</v>
      </c>
      <c r="B7" s="215"/>
    </row>
    <row r="8" spans="1:2" ht="19.5" customHeight="1">
      <c r="A8" s="216" t="s">
        <v>558</v>
      </c>
      <c r="B8" s="215"/>
    </row>
    <row r="9" spans="1:2" ht="19.5" customHeight="1">
      <c r="A9" s="216" t="s">
        <v>559</v>
      </c>
      <c r="B9" s="215"/>
    </row>
    <row r="10" spans="1:2" ht="19.5" customHeight="1">
      <c r="A10" s="216" t="s">
        <v>560</v>
      </c>
      <c r="B10" s="215"/>
    </row>
    <row r="11" spans="1:2" ht="19.5" customHeight="1">
      <c r="A11" s="216" t="s">
        <v>561</v>
      </c>
      <c r="B11" s="215"/>
    </row>
    <row r="12" spans="1:2" ht="19.5" customHeight="1">
      <c r="A12" s="216" t="s">
        <v>562</v>
      </c>
      <c r="B12" s="215"/>
    </row>
    <row r="13" spans="1:2" ht="19.5" customHeight="1">
      <c r="A13" s="216" t="s">
        <v>563</v>
      </c>
      <c r="B13" s="215"/>
    </row>
    <row r="14" spans="1:2" ht="19.5" customHeight="1">
      <c r="A14" s="216" t="s">
        <v>564</v>
      </c>
      <c r="B14" s="215"/>
    </row>
    <row r="15" spans="1:2" ht="19.5" customHeight="1">
      <c r="A15" s="216" t="s">
        <v>565</v>
      </c>
      <c r="B15" s="215"/>
    </row>
    <row r="16" spans="1:2" ht="19.5" customHeight="1">
      <c r="A16" s="216" t="s">
        <v>566</v>
      </c>
      <c r="B16" s="215"/>
    </row>
    <row r="17" spans="1:2" ht="19.5" customHeight="1">
      <c r="A17" s="217" t="s">
        <v>567</v>
      </c>
      <c r="B17" s="215"/>
    </row>
    <row r="18" spans="1:2" ht="19.5" customHeight="1">
      <c r="A18" s="217" t="s">
        <v>568</v>
      </c>
      <c r="B18" s="215"/>
    </row>
    <row r="19" spans="1:2" ht="19.5" customHeight="1">
      <c r="A19" s="214" t="s">
        <v>364</v>
      </c>
      <c r="B19" s="90">
        <v>408835</v>
      </c>
    </row>
    <row r="20" spans="1:2" ht="19.5" customHeight="1">
      <c r="A20" s="216" t="s">
        <v>569</v>
      </c>
      <c r="B20" s="90">
        <v>408835</v>
      </c>
    </row>
    <row r="21" spans="1:2" ht="19.5" customHeight="1">
      <c r="A21" s="216" t="s">
        <v>570</v>
      </c>
      <c r="B21" s="90">
        <v>408835</v>
      </c>
    </row>
    <row r="22" spans="1:2" ht="19.5" customHeight="1">
      <c r="A22" s="216" t="s">
        <v>571</v>
      </c>
      <c r="B22" s="218"/>
    </row>
    <row r="23" spans="1:2" ht="19.5" customHeight="1">
      <c r="A23" s="216" t="s">
        <v>572</v>
      </c>
      <c r="B23" s="215"/>
    </row>
    <row r="24" spans="1:2" ht="19.5" customHeight="1">
      <c r="A24" s="216" t="s">
        <v>573</v>
      </c>
      <c r="B24" s="215"/>
    </row>
    <row r="25" spans="1:2" ht="19.5" customHeight="1">
      <c r="A25" s="216" t="s">
        <v>570</v>
      </c>
      <c r="B25" s="215"/>
    </row>
    <row r="26" spans="1:2" ht="19.5" customHeight="1">
      <c r="A26" s="216" t="s">
        <v>571</v>
      </c>
      <c r="B26" s="215"/>
    </row>
    <row r="27" spans="1:2" ht="19.5" customHeight="1">
      <c r="A27" s="219" t="s">
        <v>574</v>
      </c>
      <c r="B27" s="215"/>
    </row>
    <row r="28" spans="1:2" ht="19.5" customHeight="1">
      <c r="A28" s="216" t="s">
        <v>575</v>
      </c>
      <c r="B28" s="215"/>
    </row>
    <row r="29" spans="1:2" ht="19.5" customHeight="1">
      <c r="A29" s="217" t="s">
        <v>571</v>
      </c>
      <c r="B29" s="215"/>
    </row>
    <row r="30" spans="1:2" ht="19.5" customHeight="1">
      <c r="A30" s="217" t="s">
        <v>576</v>
      </c>
      <c r="B30" s="215"/>
    </row>
    <row r="31" spans="1:2" ht="19.5" customHeight="1">
      <c r="A31" s="214" t="s">
        <v>577</v>
      </c>
      <c r="B31" s="215"/>
    </row>
    <row r="32" spans="1:2" ht="19.5" customHeight="1">
      <c r="A32" s="214" t="s">
        <v>578</v>
      </c>
      <c r="B32" s="215"/>
    </row>
    <row r="33" spans="1:2" ht="19.5" customHeight="1">
      <c r="A33" s="214" t="s">
        <v>579</v>
      </c>
      <c r="B33" s="215"/>
    </row>
    <row r="34" spans="1:2" ht="19.5" customHeight="1">
      <c r="A34" s="214" t="s">
        <v>580</v>
      </c>
      <c r="B34" s="215"/>
    </row>
    <row r="35" spans="1:2" ht="19.5" customHeight="1">
      <c r="A35" s="214" t="s">
        <v>581</v>
      </c>
      <c r="B35" s="215"/>
    </row>
    <row r="36" spans="1:2" ht="19.5" customHeight="1">
      <c r="A36" s="214" t="s">
        <v>582</v>
      </c>
      <c r="B36" s="215"/>
    </row>
    <row r="37" spans="1:2" ht="19.5" customHeight="1">
      <c r="A37" s="214" t="s">
        <v>583</v>
      </c>
      <c r="B37" s="215"/>
    </row>
    <row r="38" spans="1:2" ht="19.5" customHeight="1">
      <c r="A38" s="214" t="s">
        <v>365</v>
      </c>
      <c r="B38" s="90">
        <v>1174788.77</v>
      </c>
    </row>
    <row r="39" spans="1:2" ht="19.5" customHeight="1">
      <c r="A39" s="214" t="s">
        <v>705</v>
      </c>
      <c r="B39" s="90">
        <v>1174788.77</v>
      </c>
    </row>
    <row r="40" spans="1:2" ht="19.5" customHeight="1">
      <c r="A40" s="219" t="s">
        <v>584</v>
      </c>
      <c r="B40" s="90"/>
    </row>
    <row r="41" spans="1:2" ht="19.5" customHeight="1">
      <c r="A41" s="219" t="s">
        <v>585</v>
      </c>
      <c r="B41" s="218"/>
    </row>
    <row r="42" spans="1:2" ht="19.5" customHeight="1">
      <c r="A42" s="219" t="s">
        <v>586</v>
      </c>
      <c r="B42" s="90">
        <v>1097711.73</v>
      </c>
    </row>
    <row r="43" spans="1:2" ht="19.5" customHeight="1">
      <c r="A43" s="219" t="s">
        <v>587</v>
      </c>
      <c r="B43" s="218"/>
    </row>
    <row r="44" spans="1:2" ht="19.5" customHeight="1">
      <c r="A44" s="219" t="s">
        <v>588</v>
      </c>
      <c r="B44" s="215"/>
    </row>
    <row r="45" spans="1:2" ht="19.5" customHeight="1">
      <c r="A45" s="219" t="s">
        <v>589</v>
      </c>
      <c r="B45" s="215"/>
    </row>
    <row r="46" spans="1:2" ht="19.5" customHeight="1">
      <c r="A46" s="219" t="s">
        <v>590</v>
      </c>
      <c r="B46" s="215"/>
    </row>
    <row r="47" spans="1:2" ht="19.5" customHeight="1">
      <c r="A47" s="219" t="s">
        <v>591</v>
      </c>
      <c r="B47" s="215"/>
    </row>
    <row r="48" spans="1:2" ht="19.5" customHeight="1">
      <c r="A48" s="219" t="s">
        <v>592</v>
      </c>
      <c r="B48" s="215"/>
    </row>
    <row r="49" spans="1:2" ht="19.5" customHeight="1">
      <c r="A49" s="219" t="s">
        <v>593</v>
      </c>
      <c r="B49" s="215"/>
    </row>
    <row r="50" spans="1:2" ht="19.5" customHeight="1">
      <c r="A50" s="219" t="s">
        <v>594</v>
      </c>
      <c r="B50" s="215"/>
    </row>
    <row r="51" spans="1:2" ht="19.5" customHeight="1">
      <c r="A51" s="219" t="s">
        <v>595</v>
      </c>
      <c r="B51" s="90">
        <v>77077.04</v>
      </c>
    </row>
    <row r="52" spans="1:2" ht="19.5" customHeight="1">
      <c r="A52" s="214" t="s">
        <v>596</v>
      </c>
      <c r="B52" s="215"/>
    </row>
    <row r="53" spans="1:2" ht="19.5" customHeight="1">
      <c r="A53" s="219" t="s">
        <v>584</v>
      </c>
      <c r="B53" s="215"/>
    </row>
    <row r="54" spans="1:2" ht="19.5" customHeight="1">
      <c r="A54" s="219" t="s">
        <v>585</v>
      </c>
      <c r="B54" s="215"/>
    </row>
    <row r="55" spans="1:2" ht="19.5" customHeight="1">
      <c r="A55" s="219" t="s">
        <v>597</v>
      </c>
      <c r="B55" s="215"/>
    </row>
    <row r="56" spans="1:2" ht="19.5" customHeight="1">
      <c r="A56" s="214" t="s">
        <v>598</v>
      </c>
      <c r="B56" s="215"/>
    </row>
    <row r="57" spans="1:2" ht="19.5" customHeight="1">
      <c r="A57" s="214" t="s">
        <v>599</v>
      </c>
      <c r="B57" s="215"/>
    </row>
    <row r="58" spans="1:2" ht="19.5" customHeight="1">
      <c r="A58" s="219" t="s">
        <v>600</v>
      </c>
      <c r="B58" s="215"/>
    </row>
    <row r="59" spans="1:2" ht="19.5" customHeight="1">
      <c r="A59" s="219" t="s">
        <v>601</v>
      </c>
      <c r="B59" s="215"/>
    </row>
    <row r="60" spans="1:2" ht="19.5" customHeight="1">
      <c r="A60" s="219" t="s">
        <v>602</v>
      </c>
      <c r="B60" s="215"/>
    </row>
    <row r="61" spans="1:2" ht="19.5" customHeight="1">
      <c r="A61" s="219" t="s">
        <v>603</v>
      </c>
      <c r="B61" s="215"/>
    </row>
    <row r="62" spans="1:2" ht="19.5" customHeight="1">
      <c r="A62" s="219" t="s">
        <v>604</v>
      </c>
      <c r="B62" s="215"/>
    </row>
    <row r="63" spans="1:2" ht="19.5" customHeight="1">
      <c r="A63" s="214" t="s">
        <v>605</v>
      </c>
      <c r="B63" s="215"/>
    </row>
    <row r="64" spans="1:2" ht="19.5" customHeight="1">
      <c r="A64" s="214" t="s">
        <v>606</v>
      </c>
      <c r="B64" s="215"/>
    </row>
    <row r="65" spans="1:2" ht="19.5" customHeight="1">
      <c r="A65" s="214" t="s">
        <v>607</v>
      </c>
      <c r="B65" s="215"/>
    </row>
    <row r="66" spans="1:2" ht="19.5" customHeight="1">
      <c r="A66" s="214" t="s">
        <v>608</v>
      </c>
      <c r="B66" s="215"/>
    </row>
    <row r="67" spans="1:2" ht="19.5" customHeight="1">
      <c r="A67" s="214" t="s">
        <v>609</v>
      </c>
      <c r="B67" s="215"/>
    </row>
    <row r="68" spans="1:2" ht="19.5" customHeight="1">
      <c r="A68" s="217" t="s">
        <v>584</v>
      </c>
      <c r="B68" s="215"/>
    </row>
    <row r="69" spans="1:2" ht="19.5" customHeight="1">
      <c r="A69" s="217" t="s">
        <v>585</v>
      </c>
      <c r="B69" s="215"/>
    </row>
    <row r="70" spans="1:2" ht="19.5" customHeight="1">
      <c r="A70" s="217" t="s">
        <v>610</v>
      </c>
      <c r="B70" s="215"/>
    </row>
    <row r="71" spans="1:2" ht="19.5" customHeight="1">
      <c r="A71" s="214" t="s">
        <v>611</v>
      </c>
      <c r="B71" s="215"/>
    </row>
    <row r="72" spans="1:2" ht="19.5" customHeight="1">
      <c r="A72" s="217" t="s">
        <v>584</v>
      </c>
      <c r="B72" s="215"/>
    </row>
    <row r="73" spans="1:2" ht="19.5" customHeight="1">
      <c r="A73" s="217" t="s">
        <v>585</v>
      </c>
      <c r="B73" s="215"/>
    </row>
    <row r="74" spans="1:2" ht="19.5" customHeight="1">
      <c r="A74" s="217" t="s">
        <v>612</v>
      </c>
      <c r="B74" s="215"/>
    </row>
    <row r="75" spans="1:2" ht="19.5" customHeight="1">
      <c r="A75" s="214" t="s">
        <v>613</v>
      </c>
      <c r="B75" s="220"/>
    </row>
    <row r="76" spans="1:2" ht="19.5" customHeight="1">
      <c r="A76" s="217" t="s">
        <v>600</v>
      </c>
      <c r="B76" s="220"/>
    </row>
    <row r="77" spans="1:2" ht="19.5" customHeight="1">
      <c r="A77" s="217" t="s">
        <v>601</v>
      </c>
      <c r="B77" s="220"/>
    </row>
    <row r="78" spans="1:2" ht="19.5" customHeight="1">
      <c r="A78" s="217" t="s">
        <v>602</v>
      </c>
      <c r="B78" s="215"/>
    </row>
    <row r="79" spans="1:2" ht="19.5" customHeight="1">
      <c r="A79" s="217" t="s">
        <v>603</v>
      </c>
      <c r="B79" s="215"/>
    </row>
    <row r="80" spans="1:2" ht="19.5" customHeight="1">
      <c r="A80" s="217" t="s">
        <v>614</v>
      </c>
      <c r="B80" s="215"/>
    </row>
    <row r="81" spans="1:2" ht="19.5" customHeight="1">
      <c r="A81" s="214" t="s">
        <v>615</v>
      </c>
      <c r="B81" s="215"/>
    </row>
    <row r="82" spans="1:2" ht="19.5" customHeight="1">
      <c r="A82" s="217" t="s">
        <v>606</v>
      </c>
      <c r="B82" s="215"/>
    </row>
    <row r="83" spans="1:2" ht="19.5" customHeight="1">
      <c r="A83" s="217" t="s">
        <v>616</v>
      </c>
      <c r="B83" s="215"/>
    </row>
    <row r="84" spans="1:2" ht="19.5" customHeight="1">
      <c r="A84" s="214" t="s">
        <v>366</v>
      </c>
      <c r="B84" s="215"/>
    </row>
    <row r="85" spans="1:2" ht="19.5" customHeight="1">
      <c r="A85" s="219" t="s">
        <v>617</v>
      </c>
      <c r="B85" s="215"/>
    </row>
    <row r="86" spans="1:2" ht="19.5" customHeight="1">
      <c r="A86" s="219" t="s">
        <v>571</v>
      </c>
      <c r="B86" s="215"/>
    </row>
    <row r="87" spans="1:2" ht="19.5" customHeight="1">
      <c r="A87" s="219" t="s">
        <v>618</v>
      </c>
      <c r="B87" s="215"/>
    </row>
    <row r="88" spans="1:2" ht="19.5" customHeight="1">
      <c r="A88" s="219" t="s">
        <v>619</v>
      </c>
      <c r="B88" s="215"/>
    </row>
    <row r="89" spans="1:2" ht="19.5" customHeight="1">
      <c r="A89" s="219" t="s">
        <v>620</v>
      </c>
      <c r="B89" s="215"/>
    </row>
    <row r="90" spans="1:2" ht="19.5" customHeight="1">
      <c r="A90" s="219" t="s">
        <v>621</v>
      </c>
      <c r="B90" s="215"/>
    </row>
    <row r="91" spans="1:2" ht="19.5" customHeight="1">
      <c r="A91" s="219" t="s">
        <v>571</v>
      </c>
      <c r="B91" s="215"/>
    </row>
    <row r="92" spans="1:2" ht="19.5" customHeight="1">
      <c r="A92" s="219" t="s">
        <v>618</v>
      </c>
      <c r="B92" s="215"/>
    </row>
    <row r="93" spans="1:2" ht="19.5" customHeight="1">
      <c r="A93" s="219" t="s">
        <v>622</v>
      </c>
      <c r="B93" s="215"/>
    </row>
    <row r="94" spans="1:2" ht="19.5" customHeight="1">
      <c r="A94" s="219" t="s">
        <v>623</v>
      </c>
      <c r="B94" s="215"/>
    </row>
    <row r="95" spans="1:2" ht="19.5" customHeight="1">
      <c r="A95" s="219" t="s">
        <v>624</v>
      </c>
      <c r="B95" s="215"/>
    </row>
    <row r="96" spans="1:2" ht="19.5" customHeight="1">
      <c r="A96" s="219" t="s">
        <v>625</v>
      </c>
      <c r="B96" s="215"/>
    </row>
    <row r="97" spans="1:2" ht="19.5" customHeight="1">
      <c r="A97" s="219" t="s">
        <v>626</v>
      </c>
      <c r="B97" s="215"/>
    </row>
    <row r="98" spans="1:2" ht="19.5" customHeight="1">
      <c r="A98" s="219" t="s">
        <v>627</v>
      </c>
      <c r="B98" s="215"/>
    </row>
    <row r="99" spans="1:2" ht="19.5" customHeight="1">
      <c r="A99" s="219" t="s">
        <v>628</v>
      </c>
      <c r="B99" s="215"/>
    </row>
    <row r="100" spans="1:2" ht="19.5" customHeight="1">
      <c r="A100" s="217" t="s">
        <v>629</v>
      </c>
      <c r="B100" s="215"/>
    </row>
    <row r="101" spans="1:2" ht="19.5" customHeight="1">
      <c r="A101" s="217" t="s">
        <v>571</v>
      </c>
      <c r="B101" s="215"/>
    </row>
    <row r="102" spans="1:2" ht="19.5" customHeight="1">
      <c r="A102" s="217" t="s">
        <v>630</v>
      </c>
      <c r="B102" s="215"/>
    </row>
    <row r="103" spans="1:2" ht="19.5" customHeight="1">
      <c r="A103" s="217" t="s">
        <v>631</v>
      </c>
      <c r="B103" s="215"/>
    </row>
    <row r="104" spans="1:2" ht="19.5" customHeight="1">
      <c r="A104" s="217" t="s">
        <v>625</v>
      </c>
      <c r="B104" s="215"/>
    </row>
    <row r="105" spans="1:2" ht="19.5" customHeight="1">
      <c r="A105" s="217" t="s">
        <v>626</v>
      </c>
      <c r="B105" s="215"/>
    </row>
    <row r="106" spans="1:2" ht="19.5" customHeight="1">
      <c r="A106" s="217" t="s">
        <v>627</v>
      </c>
      <c r="B106" s="215"/>
    </row>
    <row r="107" spans="1:2" ht="19.5" customHeight="1">
      <c r="A107" s="217" t="s">
        <v>632</v>
      </c>
      <c r="B107" s="215"/>
    </row>
    <row r="108" spans="1:2" ht="19.5" customHeight="1">
      <c r="A108" s="216" t="s">
        <v>633</v>
      </c>
      <c r="B108" s="215"/>
    </row>
    <row r="109" spans="1:2" ht="19.5" customHeight="1">
      <c r="A109" s="219" t="s">
        <v>634</v>
      </c>
      <c r="B109" s="215"/>
    </row>
    <row r="110" spans="1:2" ht="19.5" customHeight="1">
      <c r="A110" s="219" t="s">
        <v>635</v>
      </c>
      <c r="B110" s="215"/>
    </row>
    <row r="111" spans="1:2" ht="19.5" customHeight="1">
      <c r="A111" s="219" t="s">
        <v>636</v>
      </c>
      <c r="B111" s="215"/>
    </row>
    <row r="112" spans="1:2" ht="19.5" customHeight="1">
      <c r="A112" s="219" t="s">
        <v>637</v>
      </c>
      <c r="B112" s="215"/>
    </row>
    <row r="113" spans="1:2" ht="19.5" customHeight="1">
      <c r="A113" s="219" t="s">
        <v>638</v>
      </c>
      <c r="B113" s="215"/>
    </row>
    <row r="114" spans="1:2" ht="19.5" customHeight="1">
      <c r="A114" s="219" t="s">
        <v>639</v>
      </c>
      <c r="B114" s="215"/>
    </row>
    <row r="115" spans="1:2" ht="19.5" customHeight="1">
      <c r="A115" s="219" t="s">
        <v>637</v>
      </c>
      <c r="B115" s="215"/>
    </row>
    <row r="116" spans="1:2" ht="19.5" customHeight="1">
      <c r="A116" s="219" t="s">
        <v>640</v>
      </c>
      <c r="B116" s="215"/>
    </row>
    <row r="117" spans="1:2" ht="19.5" customHeight="1">
      <c r="A117" s="219" t="s">
        <v>641</v>
      </c>
      <c r="B117" s="215"/>
    </row>
    <row r="118" spans="1:2" ht="19.5" customHeight="1">
      <c r="A118" s="219" t="s">
        <v>642</v>
      </c>
      <c r="B118" s="215"/>
    </row>
    <row r="119" spans="1:2" ht="19.5" customHeight="1">
      <c r="A119" s="219" t="s">
        <v>643</v>
      </c>
      <c r="B119" s="215"/>
    </row>
    <row r="120" spans="1:2" ht="19.5" customHeight="1">
      <c r="A120" s="219" t="s">
        <v>644</v>
      </c>
      <c r="B120" s="215"/>
    </row>
    <row r="121" spans="1:2" ht="19.5" customHeight="1">
      <c r="A121" s="219" t="s">
        <v>645</v>
      </c>
      <c r="B121" s="215"/>
    </row>
    <row r="122" spans="1:2" ht="19.5" customHeight="1">
      <c r="A122" s="219" t="s">
        <v>646</v>
      </c>
      <c r="B122" s="215"/>
    </row>
    <row r="123" spans="1:2" ht="19.5" customHeight="1">
      <c r="A123" s="219" t="s">
        <v>647</v>
      </c>
      <c r="B123" s="215"/>
    </row>
    <row r="124" spans="1:2" ht="19.5" customHeight="1">
      <c r="A124" s="219" t="s">
        <v>648</v>
      </c>
      <c r="B124" s="215"/>
    </row>
    <row r="125" spans="1:2" ht="19.5" customHeight="1">
      <c r="A125" s="219" t="s">
        <v>649</v>
      </c>
      <c r="B125" s="215"/>
    </row>
    <row r="126" spans="1:2" ht="19.5" customHeight="1">
      <c r="A126" s="219" t="s">
        <v>650</v>
      </c>
      <c r="B126" s="215"/>
    </row>
    <row r="127" spans="1:2" ht="19.5" customHeight="1">
      <c r="A127" s="219" t="s">
        <v>651</v>
      </c>
      <c r="B127" s="215"/>
    </row>
    <row r="128" spans="1:2" ht="19.5" customHeight="1">
      <c r="A128" s="219" t="s">
        <v>652</v>
      </c>
      <c r="B128" s="215"/>
    </row>
    <row r="129" spans="1:2" ht="19.5" customHeight="1">
      <c r="A129" s="219" t="s">
        <v>653</v>
      </c>
      <c r="B129" s="215"/>
    </row>
    <row r="130" spans="1:2" ht="19.5" customHeight="1">
      <c r="A130" s="219" t="s">
        <v>654</v>
      </c>
      <c r="B130" s="215"/>
    </row>
    <row r="131" spans="1:2" ht="19.5" customHeight="1">
      <c r="A131" s="219" t="s">
        <v>655</v>
      </c>
      <c r="B131" s="215"/>
    </row>
    <row r="132" spans="1:2" ht="19.5" customHeight="1">
      <c r="A132" s="219" t="s">
        <v>656</v>
      </c>
      <c r="B132" s="215"/>
    </row>
    <row r="133" spans="1:2" ht="19.5" customHeight="1">
      <c r="A133" s="219" t="s">
        <v>657</v>
      </c>
      <c r="B133" s="215"/>
    </row>
    <row r="134" spans="1:2" ht="19.5" customHeight="1">
      <c r="A134" s="219" t="s">
        <v>658</v>
      </c>
      <c r="B134" s="215"/>
    </row>
    <row r="135" spans="1:2" ht="19.5" customHeight="1">
      <c r="A135" s="219" t="s">
        <v>659</v>
      </c>
      <c r="B135" s="215"/>
    </row>
    <row r="136" spans="1:2" ht="19.5" customHeight="1">
      <c r="A136" s="219" t="s">
        <v>660</v>
      </c>
      <c r="B136" s="215"/>
    </row>
    <row r="137" spans="1:2" ht="19.5" customHeight="1">
      <c r="A137" s="219" t="s">
        <v>661</v>
      </c>
      <c r="B137" s="215"/>
    </row>
    <row r="138" spans="1:2" ht="19.5" customHeight="1">
      <c r="A138" s="219" t="s">
        <v>662</v>
      </c>
      <c r="B138" s="215"/>
    </row>
    <row r="139" spans="1:2" ht="19.5" customHeight="1">
      <c r="A139" s="219" t="s">
        <v>663</v>
      </c>
      <c r="B139" s="215"/>
    </row>
    <row r="140" spans="1:2" ht="19.5" customHeight="1">
      <c r="A140" s="219" t="s">
        <v>664</v>
      </c>
      <c r="B140" s="215"/>
    </row>
    <row r="141" spans="1:2" ht="19.5" customHeight="1">
      <c r="A141" s="219" t="s">
        <v>665</v>
      </c>
      <c r="B141" s="215"/>
    </row>
    <row r="142" spans="1:2" ht="19.5" customHeight="1">
      <c r="A142" s="219" t="s">
        <v>666</v>
      </c>
      <c r="B142" s="215"/>
    </row>
    <row r="143" spans="1:2" ht="19.5" customHeight="1">
      <c r="A143" s="219" t="s">
        <v>667</v>
      </c>
      <c r="B143" s="215"/>
    </row>
    <row r="144" spans="1:2" ht="19.5" customHeight="1">
      <c r="A144" s="219" t="s">
        <v>668</v>
      </c>
      <c r="B144" s="215"/>
    </row>
    <row r="145" spans="1:2" ht="19.5" customHeight="1">
      <c r="A145" s="219" t="s">
        <v>669</v>
      </c>
      <c r="B145" s="215"/>
    </row>
    <row r="146" spans="1:2" ht="19.5" customHeight="1">
      <c r="A146" s="219" t="s">
        <v>670</v>
      </c>
      <c r="B146" s="215"/>
    </row>
    <row r="147" spans="1:2" ht="19.5" customHeight="1">
      <c r="A147" s="219" t="s">
        <v>671</v>
      </c>
      <c r="B147" s="215"/>
    </row>
    <row r="148" spans="1:2" ht="19.5" customHeight="1">
      <c r="A148" s="219" t="s">
        <v>672</v>
      </c>
      <c r="B148" s="215"/>
    </row>
    <row r="149" spans="1:2" ht="19.5" customHeight="1">
      <c r="A149" s="219" t="s">
        <v>673</v>
      </c>
      <c r="B149" s="215"/>
    </row>
    <row r="150" spans="1:2" ht="19.5" customHeight="1">
      <c r="A150" s="217" t="s">
        <v>635</v>
      </c>
      <c r="B150" s="215"/>
    </row>
    <row r="151" spans="1:2" ht="19.5" customHeight="1">
      <c r="A151" s="217" t="s">
        <v>674</v>
      </c>
      <c r="B151" s="215"/>
    </row>
    <row r="152" spans="1:2" ht="19.5" customHeight="1">
      <c r="A152" s="219" t="s">
        <v>675</v>
      </c>
      <c r="B152" s="215"/>
    </row>
    <row r="153" spans="1:2" ht="19.5" customHeight="1">
      <c r="A153" s="217" t="s">
        <v>635</v>
      </c>
      <c r="B153" s="215"/>
    </row>
    <row r="154" spans="1:2" ht="19.5" customHeight="1">
      <c r="A154" s="217" t="s">
        <v>676</v>
      </c>
      <c r="B154" s="215"/>
    </row>
    <row r="155" spans="1:2" ht="19.5" customHeight="1">
      <c r="A155" s="219" t="s">
        <v>677</v>
      </c>
      <c r="B155" s="215"/>
    </row>
    <row r="156" spans="1:2" ht="19.5" customHeight="1">
      <c r="A156" s="219" t="s">
        <v>678</v>
      </c>
      <c r="B156" s="215"/>
    </row>
    <row r="157" spans="1:2" ht="19.5" customHeight="1">
      <c r="A157" s="217" t="s">
        <v>644</v>
      </c>
      <c r="B157" s="215"/>
    </row>
    <row r="158" spans="1:2" ht="19.5" customHeight="1">
      <c r="A158" s="217" t="s">
        <v>646</v>
      </c>
      <c r="B158" s="215"/>
    </row>
    <row r="159" spans="1:2" ht="19.5" customHeight="1">
      <c r="A159" s="217" t="s">
        <v>679</v>
      </c>
      <c r="B159" s="215"/>
    </row>
    <row r="160" spans="1:2" ht="19.5" customHeight="1">
      <c r="A160" s="216" t="s">
        <v>680</v>
      </c>
      <c r="B160" s="215"/>
    </row>
    <row r="161" spans="1:2" ht="19.5" customHeight="1">
      <c r="A161" s="219" t="s">
        <v>681</v>
      </c>
      <c r="B161" s="215"/>
    </row>
    <row r="162" spans="1:2" ht="19.5" customHeight="1">
      <c r="A162" s="219" t="s">
        <v>682</v>
      </c>
      <c r="B162" s="215"/>
    </row>
    <row r="163" spans="1:2" ht="19.5" customHeight="1">
      <c r="A163" s="219" t="s">
        <v>683</v>
      </c>
      <c r="B163" s="215"/>
    </row>
    <row r="164" spans="1:2" ht="19.5" customHeight="1">
      <c r="A164" s="216" t="s">
        <v>367</v>
      </c>
      <c r="B164" s="218"/>
    </row>
    <row r="165" spans="1:2" ht="19.5" customHeight="1">
      <c r="A165" s="219" t="s">
        <v>684</v>
      </c>
      <c r="B165" s="215"/>
    </row>
    <row r="166" spans="1:2" ht="19.5" customHeight="1">
      <c r="A166" s="219" t="s">
        <v>685</v>
      </c>
      <c r="B166" s="215"/>
    </row>
    <row r="167" spans="1:2" ht="19.5" customHeight="1">
      <c r="A167" s="219" t="s">
        <v>686</v>
      </c>
      <c r="B167" s="215"/>
    </row>
    <row r="168" spans="1:2" ht="19.5" customHeight="1">
      <c r="A168" s="219" t="s">
        <v>687</v>
      </c>
      <c r="B168" s="215"/>
    </row>
    <row r="169" spans="1:2" ht="19.5" customHeight="1">
      <c r="A169" s="219" t="s">
        <v>688</v>
      </c>
      <c r="B169" s="215"/>
    </row>
    <row r="170" spans="1:2" ht="19.5" customHeight="1">
      <c r="A170" s="219" t="s">
        <v>689</v>
      </c>
      <c r="B170" s="215"/>
    </row>
    <row r="171" spans="1:2" ht="19.5" customHeight="1">
      <c r="A171" s="219" t="s">
        <v>690</v>
      </c>
      <c r="B171" s="215"/>
    </row>
    <row r="172" spans="1:2" ht="19.5" customHeight="1">
      <c r="A172" s="219" t="s">
        <v>691</v>
      </c>
      <c r="B172" s="215"/>
    </row>
    <row r="173" spans="1:2" ht="19.5" customHeight="1">
      <c r="A173" s="219" t="s">
        <v>692</v>
      </c>
      <c r="B173" s="215"/>
    </row>
    <row r="174" spans="1:2" ht="19.5" customHeight="1">
      <c r="A174" s="219" t="s">
        <v>693</v>
      </c>
      <c r="B174" s="215"/>
    </row>
    <row r="175" spans="1:2" ht="19.5" customHeight="1">
      <c r="A175" s="219" t="s">
        <v>694</v>
      </c>
      <c r="B175" s="218"/>
    </row>
    <row r="176" spans="1:2" ht="19.5" customHeight="1">
      <c r="A176" s="219" t="s">
        <v>695</v>
      </c>
      <c r="B176" s="218"/>
    </row>
    <row r="177" spans="1:2" ht="19.5" customHeight="1">
      <c r="A177" s="219" t="s">
        <v>696</v>
      </c>
      <c r="B177" s="218"/>
    </row>
    <row r="178" spans="1:2" ht="19.5" customHeight="1">
      <c r="A178" s="219" t="s">
        <v>697</v>
      </c>
      <c r="B178" s="215"/>
    </row>
    <row r="179" spans="1:2" ht="19.5" customHeight="1">
      <c r="A179" s="219" t="s">
        <v>698</v>
      </c>
      <c r="B179" s="215"/>
    </row>
    <row r="180" spans="1:2" ht="19.5" customHeight="1">
      <c r="A180" s="219" t="s">
        <v>699</v>
      </c>
      <c r="B180" s="215"/>
    </row>
    <row r="181" spans="1:2" ht="19.5" customHeight="1">
      <c r="A181" s="219" t="s">
        <v>700</v>
      </c>
      <c r="B181" s="215"/>
    </row>
    <row r="182" spans="1:2" ht="19.5" customHeight="1">
      <c r="A182" s="219" t="s">
        <v>701</v>
      </c>
      <c r="B182" s="215"/>
    </row>
    <row r="183" spans="1:2" ht="19.5" customHeight="1">
      <c r="A183" s="219" t="s">
        <v>702</v>
      </c>
      <c r="B183" s="215"/>
    </row>
    <row r="184" spans="1:2" ht="19.5" customHeight="1">
      <c r="A184" s="219" t="s">
        <v>706</v>
      </c>
      <c r="B184" s="215"/>
    </row>
    <row r="185" spans="1:2" ht="19.5" customHeight="1">
      <c r="A185" s="219" t="s">
        <v>703</v>
      </c>
      <c r="B185" s="215"/>
    </row>
    <row r="186" spans="1:2" ht="19.5" customHeight="1">
      <c r="A186" s="219"/>
      <c r="B186" s="220"/>
    </row>
    <row r="187" spans="1:2" ht="19.5" customHeight="1">
      <c r="A187" s="221" t="s">
        <v>368</v>
      </c>
      <c r="B187" s="212">
        <f>B4+B19+B31+B38+B84+B108+B160+B164</f>
        <v>1583623.77</v>
      </c>
    </row>
    <row r="188" spans="1:2" ht="19.5" customHeight="1">
      <c r="A188" s="223" t="s">
        <v>261</v>
      </c>
      <c r="B188" s="222"/>
    </row>
    <row r="189" spans="1:2" ht="19.5" customHeight="1">
      <c r="A189" s="93" t="s">
        <v>369</v>
      </c>
      <c r="B189" s="222"/>
    </row>
    <row r="190" spans="1:2" ht="19.5" customHeight="1">
      <c r="A190" s="93" t="s">
        <v>370</v>
      </c>
      <c r="B190" s="222"/>
    </row>
    <row r="191" spans="1:2" ht="19.5" customHeight="1">
      <c r="A191" s="93" t="s">
        <v>371</v>
      </c>
      <c r="B191" s="222"/>
    </row>
    <row r="192" spans="1:2" ht="19.5" customHeight="1">
      <c r="A192" s="93" t="s">
        <v>372</v>
      </c>
      <c r="B192" s="222"/>
    </row>
    <row r="193" spans="1:2" ht="19.5" customHeight="1">
      <c r="A193" s="93" t="s">
        <v>373</v>
      </c>
      <c r="B193" s="222"/>
    </row>
    <row r="194" spans="1:2" ht="19.5" customHeight="1">
      <c r="A194" s="94" t="s">
        <v>374</v>
      </c>
      <c r="B194" s="222"/>
    </row>
    <row r="195" spans="1:2" ht="19.5" customHeight="1">
      <c r="A195" s="94" t="s">
        <v>375</v>
      </c>
      <c r="B195" s="222"/>
    </row>
    <row r="196" spans="1:2" ht="19.5" customHeight="1">
      <c r="A196" s="94"/>
      <c r="B196" s="224"/>
    </row>
    <row r="197" spans="1:2" ht="19.5" customHeight="1">
      <c r="A197" s="94"/>
      <c r="B197" s="224"/>
    </row>
    <row r="198" spans="1:2" ht="19.5" customHeight="1">
      <c r="A198" s="94"/>
      <c r="B198" s="224"/>
    </row>
    <row r="199" spans="1:2" ht="19.5" customHeight="1">
      <c r="A199" s="94"/>
      <c r="B199" s="224"/>
    </row>
    <row r="200" spans="1:2" ht="19.5" customHeight="1" thickBot="1">
      <c r="A200" s="225" t="s">
        <v>274</v>
      </c>
      <c r="B200" s="211">
        <f>B187+B188</f>
        <v>1583623.77</v>
      </c>
    </row>
  </sheetData>
  <sheetProtection/>
  <mergeCells count="2">
    <mergeCell ref="A1:B1"/>
    <mergeCell ref="A2:B2"/>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B5"/>
  <sheetViews>
    <sheetView showZeros="0" workbookViewId="0" topLeftCell="A1">
      <selection activeCell="A1" sqref="A1:B1"/>
    </sheetView>
  </sheetViews>
  <sheetFormatPr defaultColWidth="12.125" defaultRowHeight="14.25"/>
  <cols>
    <col min="1" max="1" width="35.125" style="68" customWidth="1"/>
    <col min="2" max="2" width="50.375" style="68" customWidth="1"/>
    <col min="3" max="32" width="9.00390625" style="68" customWidth="1"/>
    <col min="33" max="192" width="12.125" style="68" customWidth="1"/>
    <col min="193" max="214" width="9.00390625" style="68" customWidth="1"/>
    <col min="215" max="215" width="9.75390625" style="68" bestFit="1" customWidth="1"/>
    <col min="216" max="216" width="49.875" style="68" customWidth="1"/>
    <col min="217" max="217" width="11.50390625" style="68" bestFit="1" customWidth="1"/>
    <col min="218" max="218" width="11.375" style="68" customWidth="1"/>
    <col min="219" max="219" width="12.625" style="68" customWidth="1"/>
    <col min="220" max="220" width="18.625" style="68" bestFit="1" customWidth="1"/>
    <col min="221" max="221" width="12.125" style="68" customWidth="1"/>
    <col min="222" max="227" width="12.125" style="69" customWidth="1"/>
  </cols>
  <sheetData>
    <row r="1" spans="1:2" ht="18.75">
      <c r="A1" s="234" t="s">
        <v>376</v>
      </c>
      <c r="B1" s="234"/>
    </row>
    <row r="2" spans="1:2" ht="24.75" customHeight="1">
      <c r="A2" s="70"/>
      <c r="B2" s="71" t="s">
        <v>1</v>
      </c>
    </row>
    <row r="3" spans="1:2" ht="39" customHeight="1">
      <c r="A3" s="72" t="s">
        <v>310</v>
      </c>
      <c r="B3" s="73" t="s">
        <v>377</v>
      </c>
    </row>
    <row r="4" spans="1:2" ht="39" customHeight="1">
      <c r="A4" s="74"/>
      <c r="B4" s="75"/>
    </row>
    <row r="5" ht="27.75" customHeight="1">
      <c r="A5" s="76" t="s">
        <v>308</v>
      </c>
    </row>
  </sheetData>
  <sheetProtection/>
  <mergeCells count="1">
    <mergeCell ref="A1:B1"/>
  </mergeCells>
  <dataValidations count="1">
    <dataValidation type="list" allowBlank="1" showInputMessage="1" showErrorMessage="1" sqref="HJ4 HJ65478:HJ65536">
      <formula1>表十一!#REF!</formula1>
    </dataValidation>
  </dataValidations>
  <printOptions horizontalCentered="1"/>
  <pageMargins left="0.53" right="0.54" top="0.7480314960629921" bottom="0.7480314960629921" header="0.31496062992125984" footer="0.31496062992125984"/>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IO8"/>
  <sheetViews>
    <sheetView workbookViewId="0" topLeftCell="A1">
      <selection activeCell="A1" sqref="A1:D1"/>
    </sheetView>
  </sheetViews>
  <sheetFormatPr defaultColWidth="9.00390625" defaultRowHeight="14.25"/>
  <cols>
    <col min="1" max="1" width="19.00390625" style="79" customWidth="1"/>
    <col min="2" max="2" width="20.00390625" style="79" customWidth="1"/>
    <col min="3" max="3" width="11.625" style="79" customWidth="1"/>
    <col min="4" max="4" width="28.50390625" style="79" customWidth="1"/>
    <col min="5" max="249" width="9.00390625" style="79" customWidth="1"/>
  </cols>
  <sheetData>
    <row r="1" spans="1:4" ht="24">
      <c r="A1" s="236" t="s">
        <v>378</v>
      </c>
      <c r="B1" s="236"/>
      <c r="C1" s="236"/>
      <c r="D1" s="236"/>
    </row>
    <row r="2" spans="1:249" ht="31.5" customHeight="1">
      <c r="A2" s="80"/>
      <c r="B2" s="80"/>
      <c r="C2" s="80"/>
      <c r="D2" s="81" t="s">
        <v>312</v>
      </c>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row>
    <row r="3" spans="1:4" ht="27" customHeight="1">
      <c r="A3" s="238" t="s">
        <v>313</v>
      </c>
      <c r="B3" s="240" t="s">
        <v>314</v>
      </c>
      <c r="C3" s="242" t="s">
        <v>379</v>
      </c>
      <c r="D3" s="243"/>
    </row>
    <row r="4" spans="1:4" ht="23.25" customHeight="1">
      <c r="A4" s="239"/>
      <c r="B4" s="241"/>
      <c r="C4" s="244"/>
      <c r="D4" s="245"/>
    </row>
    <row r="5" spans="1:4" ht="37.5" customHeight="1">
      <c r="A5" s="239"/>
      <c r="B5" s="241"/>
      <c r="C5" s="82"/>
      <c r="D5" s="83" t="s">
        <v>316</v>
      </c>
    </row>
    <row r="6" spans="1:249" ht="33" customHeight="1">
      <c r="A6" s="84"/>
      <c r="B6" s="85"/>
      <c r="C6" s="85"/>
      <c r="D6" s="86"/>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87"/>
      <c r="DW6" s="87"/>
      <c r="DX6" s="87"/>
      <c r="DY6" s="87"/>
      <c r="DZ6" s="87"/>
      <c r="EA6" s="87"/>
      <c r="EB6" s="87"/>
      <c r="EC6" s="87"/>
      <c r="ED6" s="87"/>
      <c r="EE6" s="87"/>
      <c r="EF6" s="87"/>
      <c r="EG6" s="87"/>
      <c r="EH6" s="87"/>
      <c r="EI6" s="87"/>
      <c r="EJ6" s="87"/>
      <c r="EK6" s="87"/>
      <c r="EL6" s="87"/>
      <c r="EM6" s="87"/>
      <c r="EN6" s="87"/>
      <c r="EO6" s="87"/>
      <c r="EP6" s="87"/>
      <c r="EQ6" s="87"/>
      <c r="ER6" s="87"/>
      <c r="ES6" s="87"/>
      <c r="ET6" s="87"/>
      <c r="EU6" s="87"/>
      <c r="EV6" s="87"/>
      <c r="EW6" s="87"/>
      <c r="EX6" s="87"/>
      <c r="EY6" s="87"/>
      <c r="EZ6" s="87"/>
      <c r="FA6" s="87"/>
      <c r="FB6" s="87"/>
      <c r="FC6" s="87"/>
      <c r="FD6" s="87"/>
      <c r="FE6" s="87"/>
      <c r="FF6" s="87"/>
      <c r="FG6" s="87"/>
      <c r="FH6" s="87"/>
      <c r="FI6" s="87"/>
      <c r="FJ6" s="87"/>
      <c r="FK6" s="87"/>
      <c r="FL6" s="87"/>
      <c r="FM6" s="87"/>
      <c r="FN6" s="87"/>
      <c r="FO6" s="87"/>
      <c r="FP6" s="87"/>
      <c r="FQ6" s="87"/>
      <c r="FR6" s="87"/>
      <c r="FS6" s="87"/>
      <c r="FT6" s="87"/>
      <c r="FU6" s="87"/>
      <c r="FV6" s="87"/>
      <c r="FW6" s="87"/>
      <c r="FX6" s="87"/>
      <c r="FY6" s="87"/>
      <c r="FZ6" s="87"/>
      <c r="GA6" s="87"/>
      <c r="GB6" s="87"/>
      <c r="GC6" s="87"/>
      <c r="GD6" s="87"/>
      <c r="GE6" s="87"/>
      <c r="GF6" s="87"/>
      <c r="GG6" s="87"/>
      <c r="GH6" s="87"/>
      <c r="GI6" s="87"/>
      <c r="GJ6" s="87"/>
      <c r="GK6" s="87"/>
      <c r="GL6" s="87"/>
      <c r="GM6" s="87"/>
      <c r="GN6" s="87"/>
      <c r="GO6" s="87"/>
      <c r="GP6" s="87"/>
      <c r="GQ6" s="87"/>
      <c r="GR6" s="87"/>
      <c r="GS6" s="87"/>
      <c r="GT6" s="87"/>
      <c r="GU6" s="87"/>
      <c r="GV6" s="87"/>
      <c r="GW6" s="87"/>
      <c r="GX6" s="87"/>
      <c r="GY6" s="87"/>
      <c r="GZ6" s="87"/>
      <c r="HA6" s="87"/>
      <c r="HB6" s="87"/>
      <c r="HC6" s="87"/>
      <c r="HD6" s="87"/>
      <c r="HE6" s="87"/>
      <c r="HF6" s="87"/>
      <c r="HG6" s="87"/>
      <c r="HH6" s="87"/>
      <c r="HI6" s="87"/>
      <c r="HJ6" s="87"/>
      <c r="HK6" s="87"/>
      <c r="HL6" s="87"/>
      <c r="HM6" s="87"/>
      <c r="HN6" s="87"/>
      <c r="HO6" s="87"/>
      <c r="HP6" s="87"/>
      <c r="HQ6" s="87"/>
      <c r="HR6" s="87"/>
      <c r="HS6" s="87"/>
      <c r="HT6" s="87"/>
      <c r="HU6" s="87"/>
      <c r="HV6" s="87"/>
      <c r="HW6" s="87"/>
      <c r="HX6" s="87"/>
      <c r="HY6" s="87"/>
      <c r="HZ6" s="87"/>
      <c r="IA6" s="87"/>
      <c r="IB6" s="87"/>
      <c r="IC6" s="87"/>
      <c r="ID6" s="87"/>
      <c r="IE6" s="87"/>
      <c r="IF6" s="87"/>
      <c r="IG6" s="87"/>
      <c r="IH6" s="87"/>
      <c r="II6" s="87"/>
      <c r="IJ6" s="87"/>
      <c r="IK6" s="87"/>
      <c r="IL6" s="87"/>
      <c r="IM6" s="87"/>
      <c r="IN6" s="87"/>
      <c r="IO6" s="87"/>
    </row>
    <row r="7" spans="1:4" ht="53.25" customHeight="1">
      <c r="A7" s="237" t="s">
        <v>308</v>
      </c>
      <c r="B7" s="237"/>
      <c r="C7" s="237"/>
      <c r="D7" s="237"/>
    </row>
    <row r="8" spans="1:4" ht="14.25">
      <c r="A8" s="88"/>
      <c r="B8" s="88"/>
      <c r="C8" s="88"/>
      <c r="D8" s="88"/>
    </row>
  </sheetData>
  <sheetProtection/>
  <mergeCells count="5">
    <mergeCell ref="A1:D1"/>
    <mergeCell ref="A7:D7"/>
    <mergeCell ref="A3:A5"/>
    <mergeCell ref="B3:B5"/>
    <mergeCell ref="C3:D4"/>
  </mergeCells>
  <printOptions/>
  <pageMargins left="0.7" right="0.7" top="0.9"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C60"/>
  <sheetViews>
    <sheetView showZeros="0" workbookViewId="0" topLeftCell="B1">
      <selection activeCell="A1" sqref="A1:C1"/>
    </sheetView>
  </sheetViews>
  <sheetFormatPr defaultColWidth="9.00390625" defaultRowHeight="14.25"/>
  <cols>
    <col min="1" max="1" width="33.875" style="35" hidden="1" customWidth="1"/>
    <col min="2" max="2" width="49.125" style="35" customWidth="1"/>
    <col min="3" max="3" width="25.50390625" style="35" bestFit="1" customWidth="1"/>
    <col min="4" max="16384" width="9.00390625" style="35" customWidth="1"/>
  </cols>
  <sheetData>
    <row r="1" spans="1:3" ht="27" customHeight="1">
      <c r="A1" s="246" t="s">
        <v>380</v>
      </c>
      <c r="B1" s="246"/>
      <c r="C1" s="246"/>
    </row>
    <row r="2" spans="1:3" ht="18.75" customHeight="1">
      <c r="A2" s="35" t="s">
        <v>381</v>
      </c>
      <c r="B2" s="53"/>
      <c r="C2" s="54" t="s">
        <v>1</v>
      </c>
    </row>
    <row r="3" spans="1:3" ht="26.25" customHeight="1">
      <c r="A3" s="55" t="s">
        <v>2</v>
      </c>
      <c r="B3" s="38" t="s">
        <v>2</v>
      </c>
      <c r="C3" s="39" t="s">
        <v>3</v>
      </c>
    </row>
    <row r="4" spans="1:3" ht="20.25" customHeight="1">
      <c r="A4" s="55"/>
      <c r="B4" s="78" t="s">
        <v>382</v>
      </c>
      <c r="C4" s="57"/>
    </row>
    <row r="5" spans="1:3" ht="19.5" customHeight="1">
      <c r="A5" s="58" t="s">
        <v>383</v>
      </c>
      <c r="B5" s="59" t="s">
        <v>384</v>
      </c>
      <c r="C5" s="60"/>
    </row>
    <row r="6" spans="1:3" ht="19.5" customHeight="1">
      <c r="A6" s="58"/>
      <c r="B6" s="59" t="s">
        <v>385</v>
      </c>
      <c r="C6" s="61"/>
    </row>
    <row r="7" spans="1:3" ht="19.5" customHeight="1">
      <c r="A7" s="58"/>
      <c r="B7" s="59" t="s">
        <v>386</v>
      </c>
      <c r="C7" s="61"/>
    </row>
    <row r="8" spans="1:3" ht="19.5" customHeight="1">
      <c r="A8" s="58"/>
      <c r="B8" s="59" t="s">
        <v>387</v>
      </c>
      <c r="C8" s="61"/>
    </row>
    <row r="9" spans="1:3" ht="19.5" customHeight="1">
      <c r="A9" s="58"/>
      <c r="B9" s="59" t="s">
        <v>388</v>
      </c>
      <c r="C9" s="61"/>
    </row>
    <row r="10" spans="1:3" ht="19.5" customHeight="1">
      <c r="A10" s="58"/>
      <c r="B10" s="59" t="s">
        <v>389</v>
      </c>
      <c r="C10" s="61"/>
    </row>
    <row r="11" spans="1:3" ht="19.5" customHeight="1">
      <c r="A11" s="58"/>
      <c r="B11" s="59" t="s">
        <v>390</v>
      </c>
      <c r="C11" s="61"/>
    </row>
    <row r="12" spans="1:3" ht="19.5" customHeight="1">
      <c r="A12" s="58"/>
      <c r="B12" s="59" t="s">
        <v>391</v>
      </c>
      <c r="C12" s="61"/>
    </row>
    <row r="13" spans="1:3" ht="19.5" customHeight="1">
      <c r="A13" s="58"/>
      <c r="B13" s="59" t="s">
        <v>392</v>
      </c>
      <c r="C13" s="61"/>
    </row>
    <row r="14" spans="1:3" ht="19.5" customHeight="1">
      <c r="A14" s="58"/>
      <c r="B14" s="59" t="s">
        <v>393</v>
      </c>
      <c r="C14" s="61"/>
    </row>
    <row r="15" spans="1:3" ht="19.5" customHeight="1">
      <c r="A15" s="58"/>
      <c r="B15" s="59" t="s">
        <v>394</v>
      </c>
      <c r="C15" s="61"/>
    </row>
    <row r="16" spans="1:3" ht="19.5" customHeight="1">
      <c r="A16" s="58"/>
      <c r="B16" s="59" t="s">
        <v>395</v>
      </c>
      <c r="C16" s="61"/>
    </row>
    <row r="17" spans="1:3" ht="19.5" customHeight="1">
      <c r="A17" s="58"/>
      <c r="B17" s="59" t="s">
        <v>396</v>
      </c>
      <c r="C17" s="61"/>
    </row>
    <row r="18" spans="1:3" ht="19.5" customHeight="1">
      <c r="A18" s="58"/>
      <c r="B18" s="59" t="s">
        <v>397</v>
      </c>
      <c r="C18" s="61"/>
    </row>
    <row r="19" spans="1:3" ht="19.5" customHeight="1">
      <c r="A19" s="58"/>
      <c r="B19" s="59" t="s">
        <v>398</v>
      </c>
      <c r="C19" s="61"/>
    </row>
    <row r="20" spans="1:3" ht="19.5" customHeight="1">
      <c r="A20" s="58"/>
      <c r="B20" s="59" t="s">
        <v>399</v>
      </c>
      <c r="C20" s="61"/>
    </row>
    <row r="21" spans="1:3" ht="19.5" customHeight="1">
      <c r="A21" s="58"/>
      <c r="B21" s="59" t="s">
        <v>400</v>
      </c>
      <c r="C21" s="61"/>
    </row>
    <row r="22" spans="1:3" ht="19.5" customHeight="1">
      <c r="A22" s="58"/>
      <c r="B22" s="59" t="s">
        <v>401</v>
      </c>
      <c r="C22" s="61"/>
    </row>
    <row r="23" spans="1:3" ht="19.5" customHeight="1">
      <c r="A23" s="58"/>
      <c r="B23" s="59" t="s">
        <v>402</v>
      </c>
      <c r="C23" s="61"/>
    </row>
    <row r="24" spans="1:3" ht="19.5" customHeight="1">
      <c r="A24" s="58"/>
      <c r="B24" s="59" t="s">
        <v>403</v>
      </c>
      <c r="C24" s="61"/>
    </row>
    <row r="25" spans="1:3" ht="19.5" customHeight="1">
      <c r="A25" s="58"/>
      <c r="B25" s="59" t="s">
        <v>404</v>
      </c>
      <c r="C25" s="61"/>
    </row>
    <row r="26" spans="1:3" ht="19.5" customHeight="1">
      <c r="A26" s="58"/>
      <c r="B26" s="59" t="s">
        <v>405</v>
      </c>
      <c r="C26" s="61"/>
    </row>
    <row r="27" spans="1:3" ht="19.5" customHeight="1">
      <c r="A27" s="58"/>
      <c r="B27" s="59" t="s">
        <v>406</v>
      </c>
      <c r="C27" s="61"/>
    </row>
    <row r="28" spans="1:3" ht="19.5" customHeight="1">
      <c r="A28" s="58"/>
      <c r="B28" s="59" t="s">
        <v>407</v>
      </c>
      <c r="C28" s="61"/>
    </row>
    <row r="29" spans="1:3" ht="19.5" customHeight="1">
      <c r="A29" s="58"/>
      <c r="B29" s="59" t="s">
        <v>408</v>
      </c>
      <c r="C29" s="61"/>
    </row>
    <row r="30" spans="1:3" ht="19.5" customHeight="1">
      <c r="A30" s="58"/>
      <c r="B30" s="59" t="s">
        <v>409</v>
      </c>
      <c r="C30" s="61"/>
    </row>
    <row r="31" spans="1:3" ht="19.5" customHeight="1">
      <c r="A31" s="58"/>
      <c r="B31" s="59" t="s">
        <v>410</v>
      </c>
      <c r="C31" s="61"/>
    </row>
    <row r="32" spans="1:3" ht="19.5" customHeight="1">
      <c r="A32" s="58"/>
      <c r="B32" s="59" t="s">
        <v>411</v>
      </c>
      <c r="C32" s="61"/>
    </row>
    <row r="33" spans="1:3" ht="19.5" customHeight="1">
      <c r="A33" s="58"/>
      <c r="B33" s="59" t="s">
        <v>412</v>
      </c>
      <c r="C33" s="61"/>
    </row>
    <row r="34" spans="1:3" ht="19.5" customHeight="1">
      <c r="A34" s="58"/>
      <c r="B34" s="59" t="s">
        <v>413</v>
      </c>
      <c r="C34" s="61"/>
    </row>
    <row r="35" spans="1:3" ht="19.5" customHeight="1">
      <c r="A35" s="58"/>
      <c r="B35" s="59" t="s">
        <v>414</v>
      </c>
      <c r="C35" s="61"/>
    </row>
    <row r="36" spans="1:3" ht="19.5" customHeight="1">
      <c r="A36" s="58"/>
      <c r="B36" s="59" t="s">
        <v>415</v>
      </c>
      <c r="C36" s="61"/>
    </row>
    <row r="37" spans="1:3" ht="19.5" customHeight="1">
      <c r="A37" s="58"/>
      <c r="B37" s="59" t="s">
        <v>416</v>
      </c>
      <c r="C37" s="61"/>
    </row>
    <row r="38" spans="1:3" ht="19.5" customHeight="1">
      <c r="A38" s="58"/>
      <c r="B38" s="59" t="s">
        <v>417</v>
      </c>
      <c r="C38" s="61"/>
    </row>
    <row r="39" spans="1:3" ht="19.5" customHeight="1">
      <c r="A39" s="58"/>
      <c r="B39" s="59" t="s">
        <v>418</v>
      </c>
      <c r="C39" s="61"/>
    </row>
    <row r="40" spans="1:3" ht="19.5" customHeight="1">
      <c r="A40" s="58"/>
      <c r="B40" s="59" t="s">
        <v>419</v>
      </c>
      <c r="C40" s="61"/>
    </row>
    <row r="41" spans="1:3" ht="19.5" customHeight="1">
      <c r="A41" s="58"/>
      <c r="B41" s="59" t="s">
        <v>420</v>
      </c>
      <c r="C41" s="61"/>
    </row>
    <row r="42" spans="1:3" ht="19.5" customHeight="1">
      <c r="A42" s="58"/>
      <c r="B42" s="59" t="s">
        <v>421</v>
      </c>
      <c r="C42" s="61"/>
    </row>
    <row r="43" spans="1:3" ht="19.5" customHeight="1">
      <c r="A43" s="58"/>
      <c r="B43" s="59" t="s">
        <v>422</v>
      </c>
      <c r="C43" s="61"/>
    </row>
    <row r="44" spans="1:3" ht="19.5" customHeight="1">
      <c r="A44" s="58"/>
      <c r="B44" s="59" t="s">
        <v>423</v>
      </c>
      <c r="C44" s="61"/>
    </row>
    <row r="45" spans="1:3" ht="19.5" customHeight="1">
      <c r="A45" s="58"/>
      <c r="B45" s="59" t="s">
        <v>424</v>
      </c>
      <c r="C45" s="61"/>
    </row>
    <row r="46" spans="1:3" ht="19.5" customHeight="1">
      <c r="A46" s="58"/>
      <c r="B46" s="59" t="s">
        <v>425</v>
      </c>
      <c r="C46" s="61"/>
    </row>
    <row r="47" spans="1:3" ht="19.5" customHeight="1">
      <c r="A47" s="58"/>
      <c r="B47" s="59" t="s">
        <v>426</v>
      </c>
      <c r="C47" s="61"/>
    </row>
    <row r="48" spans="1:3" ht="19.5" customHeight="1">
      <c r="A48" s="58"/>
      <c r="B48" s="59" t="s">
        <v>427</v>
      </c>
      <c r="C48" s="61"/>
    </row>
    <row r="49" spans="1:3" ht="19.5" customHeight="1">
      <c r="A49" s="58"/>
      <c r="B49" s="59" t="s">
        <v>428</v>
      </c>
      <c r="C49" s="61"/>
    </row>
    <row r="50" spans="1:3" ht="19.5" customHeight="1">
      <c r="A50" s="58"/>
      <c r="B50" s="59" t="s">
        <v>429</v>
      </c>
      <c r="C50" s="61"/>
    </row>
    <row r="51" spans="1:3" ht="19.5" customHeight="1">
      <c r="A51" s="62" t="s">
        <v>430</v>
      </c>
      <c r="B51" s="59" t="s">
        <v>431</v>
      </c>
      <c r="C51" s="63"/>
    </row>
    <row r="52" spans="1:3" ht="19.5" customHeight="1">
      <c r="A52" s="62" t="s">
        <v>432</v>
      </c>
      <c r="B52" s="59" t="s">
        <v>433</v>
      </c>
      <c r="C52" s="63"/>
    </row>
    <row r="53" spans="1:3" ht="19.5" customHeight="1">
      <c r="A53" s="62"/>
      <c r="B53" s="59"/>
      <c r="C53" s="63"/>
    </row>
    <row r="54" spans="1:3" ht="19.5" customHeight="1">
      <c r="A54" s="64"/>
      <c r="B54" s="44" t="s">
        <v>357</v>
      </c>
      <c r="C54" s="65"/>
    </row>
    <row r="55" spans="1:3" ht="19.5" customHeight="1">
      <c r="A55" s="64"/>
      <c r="B55" s="46" t="s">
        <v>434</v>
      </c>
      <c r="C55" s="65">
        <f>SUM(C56:C57)</f>
        <v>0</v>
      </c>
    </row>
    <row r="56" spans="1:3" ht="19.5" customHeight="1">
      <c r="A56" s="62" t="s">
        <v>435</v>
      </c>
      <c r="B56" s="47" t="s">
        <v>436</v>
      </c>
      <c r="C56" s="66"/>
    </row>
    <row r="57" spans="1:3" ht="19.5" customHeight="1">
      <c r="A57" s="62"/>
      <c r="B57" s="47" t="s">
        <v>437</v>
      </c>
      <c r="C57" s="63"/>
    </row>
    <row r="58" spans="1:3" ht="19.5" customHeight="1">
      <c r="A58" s="55" t="s">
        <v>438</v>
      </c>
      <c r="B58" s="50" t="s">
        <v>111</v>
      </c>
      <c r="C58" s="67">
        <f>C54+C55</f>
        <v>0</v>
      </c>
    </row>
    <row r="60" ht="14.25">
      <c r="B60" s="35" t="s">
        <v>439</v>
      </c>
    </row>
  </sheetData>
  <sheetProtection/>
  <mergeCells count="1">
    <mergeCell ref="A1:C1"/>
  </mergeCells>
  <printOptions horizontalCentered="1"/>
  <pageMargins left="0.7086614173228347" right="0.7086614173228347" top="0.7480314960629921" bottom="0.7480314960629921" header="0.31496062992125984" footer="0.31496062992125984"/>
  <pageSetup horizontalDpi="600" verticalDpi="600" orientation="portrait" paperSize="9"/>
  <headerFooter>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C41"/>
  <sheetViews>
    <sheetView showZeros="0" workbookViewId="0" topLeftCell="B1">
      <selection activeCell="A1" sqref="A1"/>
    </sheetView>
  </sheetViews>
  <sheetFormatPr defaultColWidth="9.00390625" defaultRowHeight="14.25"/>
  <cols>
    <col min="1" max="1" width="33.875" style="35" hidden="1" customWidth="1"/>
    <col min="2" max="2" width="52.125" style="35" customWidth="1"/>
    <col min="3" max="3" width="25.00390625" style="35" customWidth="1"/>
    <col min="4" max="16384" width="9.00390625" style="35" customWidth="1"/>
  </cols>
  <sheetData>
    <row r="1" spans="1:3" ht="27" customHeight="1">
      <c r="A1" s="77" t="s">
        <v>440</v>
      </c>
      <c r="B1" s="246" t="s">
        <v>441</v>
      </c>
      <c r="C1" s="246"/>
    </row>
    <row r="2" spans="1:3" ht="18.75" customHeight="1">
      <c r="A2" s="35" t="s">
        <v>381</v>
      </c>
      <c r="B2" s="36"/>
      <c r="C2" s="37" t="s">
        <v>1</v>
      </c>
    </row>
    <row r="3" spans="1:3" ht="18" customHeight="1">
      <c r="A3" s="55" t="s">
        <v>2</v>
      </c>
      <c r="B3" s="38" t="s">
        <v>2</v>
      </c>
      <c r="C3" s="39" t="s">
        <v>3</v>
      </c>
    </row>
    <row r="4" spans="1:3" ht="18" customHeight="1">
      <c r="A4" s="58" t="s">
        <v>383</v>
      </c>
      <c r="B4" s="40" t="s">
        <v>442</v>
      </c>
      <c r="C4" s="41"/>
    </row>
    <row r="5" spans="1:3" ht="18" customHeight="1">
      <c r="A5" s="58"/>
      <c r="B5" s="59" t="s">
        <v>443</v>
      </c>
      <c r="C5" s="43">
        <v>0</v>
      </c>
    </row>
    <row r="6" spans="1:3" ht="18" customHeight="1">
      <c r="A6" s="58"/>
      <c r="B6" s="59" t="s">
        <v>444</v>
      </c>
      <c r="C6" s="43"/>
    </row>
    <row r="7" spans="1:3" ht="18" customHeight="1">
      <c r="A7" s="58"/>
      <c r="B7" s="40" t="s">
        <v>445</v>
      </c>
      <c r="C7" s="43"/>
    </row>
    <row r="8" spans="1:3" ht="18" customHeight="1">
      <c r="A8" s="58"/>
      <c r="B8" s="59" t="s">
        <v>446</v>
      </c>
      <c r="C8" s="43"/>
    </row>
    <row r="9" spans="1:3" ht="18" customHeight="1">
      <c r="A9" s="58"/>
      <c r="B9" s="59" t="s">
        <v>447</v>
      </c>
      <c r="C9" s="43"/>
    </row>
    <row r="10" spans="1:3" ht="18" customHeight="1">
      <c r="A10" s="58"/>
      <c r="B10" s="59" t="s">
        <v>448</v>
      </c>
      <c r="C10" s="43"/>
    </row>
    <row r="11" spans="1:3" ht="18" customHeight="1">
      <c r="A11" s="58"/>
      <c r="B11" s="59" t="s">
        <v>449</v>
      </c>
      <c r="C11" s="43"/>
    </row>
    <row r="12" spans="1:3" ht="18" customHeight="1">
      <c r="A12" s="58"/>
      <c r="B12" s="59" t="s">
        <v>450</v>
      </c>
      <c r="C12" s="43"/>
    </row>
    <row r="13" spans="1:3" ht="18" customHeight="1">
      <c r="A13" s="58"/>
      <c r="B13" s="59" t="s">
        <v>451</v>
      </c>
      <c r="C13" s="43"/>
    </row>
    <row r="14" spans="1:3" ht="18" customHeight="1">
      <c r="A14" s="58"/>
      <c r="B14" s="59" t="s">
        <v>452</v>
      </c>
      <c r="C14" s="43"/>
    </row>
    <row r="15" spans="1:3" ht="18" customHeight="1">
      <c r="A15" s="58"/>
      <c r="B15" s="59" t="s">
        <v>453</v>
      </c>
      <c r="C15" s="43"/>
    </row>
    <row r="16" spans="1:3" ht="18" customHeight="1">
      <c r="A16" s="58"/>
      <c r="B16" s="59" t="s">
        <v>454</v>
      </c>
      <c r="C16" s="43"/>
    </row>
    <row r="17" spans="1:3" ht="18" customHeight="1">
      <c r="A17" s="58"/>
      <c r="B17" s="59" t="s">
        <v>455</v>
      </c>
      <c r="C17" s="43"/>
    </row>
    <row r="18" spans="1:3" ht="18" customHeight="1">
      <c r="A18" s="58"/>
      <c r="B18" s="59" t="s">
        <v>456</v>
      </c>
      <c r="C18" s="43">
        <v>0</v>
      </c>
    </row>
    <row r="19" spans="1:3" ht="18" customHeight="1">
      <c r="A19" s="58"/>
      <c r="B19" s="59" t="s">
        <v>457</v>
      </c>
      <c r="C19" s="43"/>
    </row>
    <row r="20" spans="1:3" ht="18" customHeight="1">
      <c r="A20" s="58"/>
      <c r="B20" s="59" t="s">
        <v>458</v>
      </c>
      <c r="C20" s="43"/>
    </row>
    <row r="21" spans="1:3" ht="18" customHeight="1">
      <c r="A21" s="58"/>
      <c r="B21" s="59" t="s">
        <v>459</v>
      </c>
      <c r="C21" s="43"/>
    </row>
    <row r="22" spans="1:3" ht="18" customHeight="1">
      <c r="A22" s="58"/>
      <c r="B22" s="59" t="s">
        <v>460</v>
      </c>
      <c r="C22" s="43"/>
    </row>
    <row r="23" spans="1:3" ht="18" customHeight="1">
      <c r="A23" s="58"/>
      <c r="B23" s="59" t="s">
        <v>461</v>
      </c>
      <c r="C23" s="43"/>
    </row>
    <row r="24" spans="1:3" ht="18" customHeight="1">
      <c r="A24" s="58"/>
      <c r="B24" s="59" t="s">
        <v>462</v>
      </c>
      <c r="C24" s="43"/>
    </row>
    <row r="25" spans="1:3" ht="18" customHeight="1">
      <c r="A25" s="58"/>
      <c r="B25" s="59" t="s">
        <v>463</v>
      </c>
      <c r="C25" s="43"/>
    </row>
    <row r="26" spans="1:3" ht="18" customHeight="1">
      <c r="A26" s="58"/>
      <c r="B26" s="59" t="s">
        <v>464</v>
      </c>
      <c r="C26" s="43"/>
    </row>
    <row r="27" spans="1:3" ht="18" customHeight="1">
      <c r="A27" s="58"/>
      <c r="B27" s="59" t="s">
        <v>465</v>
      </c>
      <c r="C27" s="43">
        <v>0</v>
      </c>
    </row>
    <row r="28" spans="1:3" ht="18" customHeight="1">
      <c r="A28" s="58"/>
      <c r="B28" s="59" t="s">
        <v>466</v>
      </c>
      <c r="C28" s="43"/>
    </row>
    <row r="29" spans="1:3" ht="18" customHeight="1">
      <c r="A29" s="58"/>
      <c r="B29" s="59" t="s">
        <v>467</v>
      </c>
      <c r="C29" s="43">
        <v>0</v>
      </c>
    </row>
    <row r="30" spans="1:3" ht="18" customHeight="1">
      <c r="A30" s="58"/>
      <c r="B30" s="59" t="s">
        <v>468</v>
      </c>
      <c r="C30" s="43"/>
    </row>
    <row r="31" spans="1:3" ht="18" customHeight="1">
      <c r="A31" s="58"/>
      <c r="B31" s="59" t="s">
        <v>469</v>
      </c>
      <c r="C31" s="43"/>
    </row>
    <row r="32" spans="1:3" ht="18" customHeight="1">
      <c r="A32" s="58"/>
      <c r="B32" s="59" t="s">
        <v>470</v>
      </c>
      <c r="C32" s="43"/>
    </row>
    <row r="33" spans="1:3" ht="18" customHeight="1">
      <c r="A33" s="58"/>
      <c r="B33" s="59" t="s">
        <v>471</v>
      </c>
      <c r="C33" s="43"/>
    </row>
    <row r="34" spans="1:3" ht="18" customHeight="1">
      <c r="A34" s="58"/>
      <c r="B34" s="59" t="s">
        <v>472</v>
      </c>
      <c r="C34" s="43"/>
    </row>
    <row r="35" spans="1:3" ht="18" customHeight="1">
      <c r="A35" s="64"/>
      <c r="B35" s="44" t="s">
        <v>368</v>
      </c>
      <c r="C35" s="45"/>
    </row>
    <row r="36" spans="1:3" ht="18" customHeight="1">
      <c r="A36" s="64"/>
      <c r="B36" s="46" t="s">
        <v>473</v>
      </c>
      <c r="C36" s="45">
        <f>SUM(C37)</f>
        <v>0</v>
      </c>
    </row>
    <row r="37" spans="1:3" ht="18" customHeight="1">
      <c r="A37" s="62" t="s">
        <v>435</v>
      </c>
      <c r="B37" s="47" t="s">
        <v>474</v>
      </c>
      <c r="C37" s="45"/>
    </row>
    <row r="38" spans="1:3" ht="18" customHeight="1">
      <c r="A38" s="62"/>
      <c r="B38" s="48"/>
      <c r="C38" s="49"/>
    </row>
    <row r="39" spans="1:3" ht="18" customHeight="1">
      <c r="A39" s="55" t="s">
        <v>438</v>
      </c>
      <c r="B39" s="50" t="s">
        <v>274</v>
      </c>
      <c r="C39" s="51"/>
    </row>
    <row r="41" ht="14.25">
      <c r="B41" s="52" t="s">
        <v>475</v>
      </c>
    </row>
  </sheetData>
  <sheetProtection/>
  <mergeCells count="1">
    <mergeCell ref="B1:C1"/>
  </mergeCells>
  <printOptions horizontalCentered="1"/>
  <pageMargins left="0.7086614173228347" right="0.7086614173228347" top="0.7480314960629921" bottom="0.7480314960629921" header="0.31496062992125984" footer="0.31496062992125984"/>
  <pageSetup horizontalDpi="600" verticalDpi="600" orientation="portrait" paperSize="9"/>
  <headerFooter>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B5"/>
  <sheetViews>
    <sheetView showZeros="0" workbookViewId="0" topLeftCell="A1">
      <selection activeCell="A1" sqref="A1:B1"/>
    </sheetView>
  </sheetViews>
  <sheetFormatPr defaultColWidth="12.125" defaultRowHeight="14.25"/>
  <cols>
    <col min="1" max="1" width="37.75390625" style="68" customWidth="1"/>
    <col min="2" max="2" width="49.75390625" style="68" customWidth="1"/>
    <col min="3" max="32" width="9.00390625" style="68" customWidth="1"/>
    <col min="33" max="192" width="12.125" style="68" customWidth="1"/>
    <col min="193" max="214" width="9.00390625" style="68" customWidth="1"/>
    <col min="215" max="215" width="9.75390625" style="68" bestFit="1" customWidth="1"/>
    <col min="216" max="216" width="49.875" style="68" customWidth="1"/>
    <col min="217" max="217" width="11.50390625" style="68" bestFit="1" customWidth="1"/>
    <col min="218" max="218" width="11.375" style="68" customWidth="1"/>
    <col min="219" max="219" width="12.625" style="68" customWidth="1"/>
    <col min="220" max="220" width="18.625" style="68" bestFit="1" customWidth="1"/>
    <col min="221" max="221" width="12.125" style="68" customWidth="1"/>
    <col min="222" max="227" width="12.125" style="69" customWidth="1"/>
  </cols>
  <sheetData>
    <row r="1" spans="1:2" ht="21">
      <c r="A1" s="235" t="s">
        <v>476</v>
      </c>
      <c r="B1" s="235"/>
    </row>
    <row r="2" spans="1:2" ht="24.75" customHeight="1">
      <c r="A2" s="70"/>
      <c r="B2" s="71" t="s">
        <v>1</v>
      </c>
    </row>
    <row r="3" spans="1:2" ht="39" customHeight="1">
      <c r="A3" s="72" t="s">
        <v>310</v>
      </c>
      <c r="B3" s="73" t="s">
        <v>377</v>
      </c>
    </row>
    <row r="4" spans="1:2" ht="39" customHeight="1">
      <c r="A4" s="74"/>
      <c r="B4" s="75"/>
    </row>
    <row r="5" ht="29.25" customHeight="1">
      <c r="A5" s="76" t="s">
        <v>308</v>
      </c>
    </row>
  </sheetData>
  <sheetProtection/>
  <mergeCells count="1">
    <mergeCell ref="A1:B1"/>
  </mergeCells>
  <dataValidations count="1">
    <dataValidation type="list" allowBlank="1" showInputMessage="1" showErrorMessage="1" sqref="HJ4 HJ65478:HJ65536">
      <formula1>表十五!#REF!</formula1>
    </dataValidation>
  </dataValidations>
  <printOptions horizontalCentered="1"/>
  <pageMargins left="0.43000000000000005" right="0.44" top="0.7480314960629921" bottom="0.7480314960629921" header="0.31496062992125984" footer="0.31496062992125984"/>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C21"/>
  <sheetViews>
    <sheetView showZeros="0" workbookViewId="0" topLeftCell="B1">
      <selection activeCell="A1" sqref="A1:C1"/>
    </sheetView>
  </sheetViews>
  <sheetFormatPr defaultColWidth="9.00390625" defaultRowHeight="14.25"/>
  <cols>
    <col min="1" max="1" width="33.875" style="35" hidden="1" customWidth="1"/>
    <col min="2" max="2" width="49.125" style="35" customWidth="1"/>
    <col min="3" max="3" width="25.50390625" style="35" bestFit="1" customWidth="1"/>
    <col min="4" max="16384" width="9.00390625" style="35" customWidth="1"/>
  </cols>
  <sheetData>
    <row r="1" spans="1:3" ht="27" customHeight="1">
      <c r="A1" s="246" t="s">
        <v>477</v>
      </c>
      <c r="B1" s="246"/>
      <c r="C1" s="246"/>
    </row>
    <row r="2" spans="1:3" ht="18.75" customHeight="1">
      <c r="A2" s="35" t="s">
        <v>381</v>
      </c>
      <c r="B2" s="53"/>
      <c r="C2" s="54" t="s">
        <v>1</v>
      </c>
    </row>
    <row r="3" spans="1:3" ht="26.25" customHeight="1">
      <c r="A3" s="55" t="s">
        <v>2</v>
      </c>
      <c r="B3" s="38" t="s">
        <v>2</v>
      </c>
      <c r="C3" s="39" t="s">
        <v>3</v>
      </c>
    </row>
    <row r="4" spans="1:3" ht="26.25" customHeight="1">
      <c r="A4" s="55"/>
      <c r="B4" s="56" t="s">
        <v>478</v>
      </c>
      <c r="C4" s="57"/>
    </row>
    <row r="5" spans="1:3" ht="19.5" customHeight="1">
      <c r="A5" s="58" t="s">
        <v>383</v>
      </c>
      <c r="B5" s="59" t="s">
        <v>479</v>
      </c>
      <c r="C5" s="60"/>
    </row>
    <row r="6" spans="1:3" ht="19.5" customHeight="1">
      <c r="A6" s="58"/>
      <c r="B6" s="59" t="s">
        <v>480</v>
      </c>
      <c r="C6" s="61"/>
    </row>
    <row r="7" spans="1:3" ht="19.5" customHeight="1">
      <c r="A7" s="58"/>
      <c r="B7" s="59" t="s">
        <v>481</v>
      </c>
      <c r="C7" s="61"/>
    </row>
    <row r="8" spans="1:3" ht="19.5" customHeight="1">
      <c r="A8" s="58"/>
      <c r="B8" s="59" t="s">
        <v>482</v>
      </c>
      <c r="C8" s="61"/>
    </row>
    <row r="9" spans="1:3" ht="19.5" customHeight="1">
      <c r="A9" s="58"/>
      <c r="B9" s="59" t="s">
        <v>483</v>
      </c>
      <c r="C9" s="61"/>
    </row>
    <row r="10" spans="1:3" ht="19.5" customHeight="1">
      <c r="A10" s="58"/>
      <c r="B10" s="59" t="s">
        <v>484</v>
      </c>
      <c r="C10" s="61"/>
    </row>
    <row r="11" spans="1:3" ht="19.5" customHeight="1">
      <c r="A11" s="58"/>
      <c r="B11" s="59" t="s">
        <v>485</v>
      </c>
      <c r="C11" s="61"/>
    </row>
    <row r="12" spans="1:3" ht="19.5" customHeight="1">
      <c r="A12" s="58"/>
      <c r="B12" s="59" t="s">
        <v>486</v>
      </c>
      <c r="C12" s="61"/>
    </row>
    <row r="13" spans="1:3" ht="19.5" customHeight="1">
      <c r="A13" s="58"/>
      <c r="B13" s="59" t="s">
        <v>487</v>
      </c>
      <c r="C13" s="61"/>
    </row>
    <row r="14" spans="1:3" ht="19.5" customHeight="1">
      <c r="A14" s="62"/>
      <c r="B14" s="59"/>
      <c r="C14" s="63"/>
    </row>
    <row r="15" spans="1:3" ht="19.5" customHeight="1">
      <c r="A15" s="64"/>
      <c r="B15" s="44" t="s">
        <v>357</v>
      </c>
      <c r="C15" s="65"/>
    </row>
    <row r="16" spans="1:3" ht="19.5" customHeight="1">
      <c r="A16" s="64"/>
      <c r="B16" s="46" t="s">
        <v>434</v>
      </c>
      <c r="C16" s="65"/>
    </row>
    <row r="17" spans="1:3" ht="19.5" customHeight="1">
      <c r="A17" s="62" t="s">
        <v>435</v>
      </c>
      <c r="B17" s="47" t="s">
        <v>436</v>
      </c>
      <c r="C17" s="66"/>
    </row>
    <row r="18" spans="1:3" ht="19.5" customHeight="1">
      <c r="A18" s="62"/>
      <c r="B18" s="47" t="s">
        <v>437</v>
      </c>
      <c r="C18" s="63"/>
    </row>
    <row r="19" spans="1:3" ht="19.5" customHeight="1">
      <c r="A19" s="55" t="s">
        <v>438</v>
      </c>
      <c r="B19" s="50" t="s">
        <v>111</v>
      </c>
      <c r="C19" s="67"/>
    </row>
    <row r="21" ht="14.25">
      <c r="B21" s="52" t="s">
        <v>439</v>
      </c>
    </row>
  </sheetData>
  <sheetProtection/>
  <mergeCells count="1">
    <mergeCell ref="A1:C1"/>
  </mergeCells>
  <printOptions horizontalCentered="1"/>
  <pageMargins left="0.7086614173228347" right="0.7086614173228347" top="0.7480314960629921" bottom="0.7480314960629921" header="0.31496062992125984" footer="0.31496062992125984"/>
  <pageSetup horizontalDpi="600" verticalDpi="600" orientation="portrait" paperSize="9"/>
  <headerFooter>
    <oddFooter>&amp;C第 &amp;P 页，共 &amp;N 页</oddFooter>
  </headerFooter>
</worksheet>
</file>

<file path=xl/worksheets/sheet18.xml><?xml version="1.0" encoding="utf-8"?>
<worksheet xmlns="http://schemas.openxmlformats.org/spreadsheetml/2006/main" xmlns:r="http://schemas.openxmlformats.org/officeDocument/2006/relationships">
  <dimension ref="A1:B48"/>
  <sheetViews>
    <sheetView showZeros="0" workbookViewId="0" topLeftCell="A1">
      <selection activeCell="A1" sqref="A1:B1"/>
    </sheetView>
  </sheetViews>
  <sheetFormatPr defaultColWidth="9.00390625" defaultRowHeight="14.25"/>
  <cols>
    <col min="1" max="1" width="52.125" style="35" customWidth="1"/>
    <col min="2" max="2" width="25.00390625" style="35" customWidth="1"/>
    <col min="3" max="16384" width="9.00390625" style="35" customWidth="1"/>
  </cols>
  <sheetData>
    <row r="1" spans="1:2" ht="27" customHeight="1">
      <c r="A1" s="246" t="s">
        <v>488</v>
      </c>
      <c r="B1" s="246"/>
    </row>
    <row r="2" spans="1:2" ht="18.75" customHeight="1">
      <c r="A2" s="36"/>
      <c r="B2" s="37" t="s">
        <v>1</v>
      </c>
    </row>
    <row r="3" spans="1:2" ht="18" customHeight="1">
      <c r="A3" s="38" t="s">
        <v>2</v>
      </c>
      <c r="B3" s="39" t="s">
        <v>3</v>
      </c>
    </row>
    <row r="4" spans="1:2" ht="18" customHeight="1">
      <c r="A4" s="40" t="s">
        <v>489</v>
      </c>
      <c r="B4" s="41"/>
    </row>
    <row r="5" spans="1:2" ht="18" customHeight="1">
      <c r="A5" s="42" t="s">
        <v>490</v>
      </c>
      <c r="B5" s="43"/>
    </row>
    <row r="6" spans="1:2" ht="18" customHeight="1">
      <c r="A6" s="42" t="s">
        <v>491</v>
      </c>
      <c r="B6" s="43"/>
    </row>
    <row r="7" spans="1:2" ht="18" customHeight="1">
      <c r="A7" s="42" t="s">
        <v>492</v>
      </c>
      <c r="B7" s="43"/>
    </row>
    <row r="8" spans="1:2" ht="18" customHeight="1">
      <c r="A8" s="42" t="s">
        <v>493</v>
      </c>
      <c r="B8" s="43"/>
    </row>
    <row r="9" spans="1:2" ht="18" customHeight="1">
      <c r="A9" s="40" t="s">
        <v>494</v>
      </c>
      <c r="B9" s="43"/>
    </row>
    <row r="10" spans="1:2" ht="18" customHeight="1">
      <c r="A10" s="42" t="s">
        <v>495</v>
      </c>
      <c r="B10" s="43"/>
    </row>
    <row r="11" spans="1:2" ht="18" customHeight="1">
      <c r="A11" s="42" t="s">
        <v>496</v>
      </c>
      <c r="B11" s="43"/>
    </row>
    <row r="12" spans="1:2" ht="18" customHeight="1">
      <c r="A12" s="42" t="s">
        <v>492</v>
      </c>
      <c r="B12" s="43"/>
    </row>
    <row r="13" spans="1:2" ht="18" customHeight="1">
      <c r="A13" s="42" t="s">
        <v>497</v>
      </c>
      <c r="B13" s="43"/>
    </row>
    <row r="14" spans="1:2" ht="18" customHeight="1">
      <c r="A14" s="42" t="s">
        <v>498</v>
      </c>
      <c r="B14" s="43"/>
    </row>
    <row r="15" spans="1:2" ht="18" customHeight="1">
      <c r="A15" s="42" t="s">
        <v>499</v>
      </c>
      <c r="B15" s="43"/>
    </row>
    <row r="16" spans="1:2" ht="18" customHeight="1">
      <c r="A16" s="40" t="s">
        <v>500</v>
      </c>
      <c r="B16" s="43"/>
    </row>
    <row r="17" spans="1:2" ht="18" customHeight="1">
      <c r="A17" s="42" t="s">
        <v>501</v>
      </c>
      <c r="B17" s="43"/>
    </row>
    <row r="18" spans="1:2" ht="18" customHeight="1">
      <c r="A18" s="42" t="s">
        <v>502</v>
      </c>
      <c r="B18" s="43"/>
    </row>
    <row r="19" spans="1:2" ht="18" customHeight="1">
      <c r="A19" s="42" t="s">
        <v>503</v>
      </c>
      <c r="B19" s="43"/>
    </row>
    <row r="20" spans="1:2" ht="18" customHeight="1">
      <c r="A20" s="40" t="s">
        <v>504</v>
      </c>
      <c r="B20" s="43"/>
    </row>
    <row r="21" spans="1:2" ht="18" customHeight="1">
      <c r="A21" s="42" t="s">
        <v>505</v>
      </c>
      <c r="B21" s="43"/>
    </row>
    <row r="22" spans="1:2" ht="18" customHeight="1">
      <c r="A22" s="42" t="s">
        <v>506</v>
      </c>
      <c r="B22" s="43"/>
    </row>
    <row r="23" spans="1:2" ht="18" customHeight="1">
      <c r="A23" s="42" t="s">
        <v>507</v>
      </c>
      <c r="B23" s="43"/>
    </row>
    <row r="24" spans="1:2" ht="18" customHeight="1">
      <c r="A24" s="42" t="s">
        <v>508</v>
      </c>
      <c r="B24" s="43"/>
    </row>
    <row r="25" spans="1:2" ht="18" customHeight="1">
      <c r="A25" s="40" t="s">
        <v>509</v>
      </c>
      <c r="B25" s="43"/>
    </row>
    <row r="26" spans="1:2" ht="18" customHeight="1">
      <c r="A26" s="42" t="s">
        <v>510</v>
      </c>
      <c r="B26" s="43"/>
    </row>
    <row r="27" spans="1:2" ht="18" customHeight="1">
      <c r="A27" s="42" t="s">
        <v>511</v>
      </c>
      <c r="B27" s="43"/>
    </row>
    <row r="28" spans="1:2" ht="18" customHeight="1">
      <c r="A28" s="42" t="s">
        <v>512</v>
      </c>
      <c r="B28" s="43"/>
    </row>
    <row r="29" spans="1:2" ht="18" customHeight="1">
      <c r="A29" s="40" t="s">
        <v>513</v>
      </c>
      <c r="B29" s="43"/>
    </row>
    <row r="30" spans="1:2" ht="18" customHeight="1">
      <c r="A30" s="42" t="s">
        <v>514</v>
      </c>
      <c r="B30" s="43"/>
    </row>
    <row r="31" spans="1:2" ht="18" customHeight="1">
      <c r="A31" s="42" t="s">
        <v>515</v>
      </c>
      <c r="B31" s="43"/>
    </row>
    <row r="32" spans="1:2" ht="18" customHeight="1">
      <c r="A32" s="42" t="s">
        <v>492</v>
      </c>
      <c r="B32" s="43"/>
    </row>
    <row r="33" spans="1:2" ht="18" customHeight="1">
      <c r="A33" s="42" t="s">
        <v>516</v>
      </c>
      <c r="B33" s="43"/>
    </row>
    <row r="34" spans="1:2" ht="18" customHeight="1">
      <c r="A34" s="40" t="s">
        <v>517</v>
      </c>
      <c r="B34" s="43"/>
    </row>
    <row r="35" spans="1:2" ht="18" customHeight="1">
      <c r="A35" s="42" t="s">
        <v>518</v>
      </c>
      <c r="B35" s="43"/>
    </row>
    <row r="36" spans="1:2" ht="18" customHeight="1">
      <c r="A36" s="42" t="s">
        <v>519</v>
      </c>
      <c r="B36" s="43"/>
    </row>
    <row r="37" spans="1:2" ht="18" customHeight="1">
      <c r="A37" s="40" t="s">
        <v>520</v>
      </c>
      <c r="B37" s="43"/>
    </row>
    <row r="38" spans="1:2" ht="18" customHeight="1">
      <c r="A38" s="42" t="s">
        <v>521</v>
      </c>
      <c r="B38" s="43"/>
    </row>
    <row r="39" spans="1:2" ht="18" customHeight="1">
      <c r="A39" s="42" t="s">
        <v>522</v>
      </c>
      <c r="B39" s="43"/>
    </row>
    <row r="40" spans="1:2" ht="18" customHeight="1">
      <c r="A40" s="42" t="s">
        <v>523</v>
      </c>
      <c r="B40" s="43"/>
    </row>
    <row r="41" spans="1:2" ht="18" customHeight="1">
      <c r="A41" s="40" t="s">
        <v>524</v>
      </c>
      <c r="B41" s="43"/>
    </row>
    <row r="42" spans="1:2" ht="18" customHeight="1">
      <c r="A42" s="44" t="s">
        <v>368</v>
      </c>
      <c r="B42" s="45"/>
    </row>
    <row r="43" spans="1:2" ht="18" customHeight="1">
      <c r="A43" s="46" t="s">
        <v>473</v>
      </c>
      <c r="B43" s="45"/>
    </row>
    <row r="44" spans="1:2" ht="18" customHeight="1">
      <c r="A44" s="47" t="s">
        <v>525</v>
      </c>
      <c r="B44" s="45"/>
    </row>
    <row r="45" spans="1:2" ht="18" customHeight="1">
      <c r="A45" s="48" t="s">
        <v>526</v>
      </c>
      <c r="B45" s="49"/>
    </row>
    <row r="46" spans="1:2" ht="18" customHeight="1">
      <c r="A46" s="50" t="s">
        <v>274</v>
      </c>
      <c r="B46" s="51"/>
    </row>
    <row r="48" ht="14.25">
      <c r="A48" s="52" t="s">
        <v>439</v>
      </c>
    </row>
  </sheetData>
  <sheetProtection/>
  <mergeCells count="1">
    <mergeCell ref="A1:B1"/>
  </mergeCells>
  <printOptions horizontalCentered="1"/>
  <pageMargins left="0.7086614173228347" right="0.7086614173228347" top="0.7480314960629921" bottom="0.7480314960629921" header="0.31496062992125984" footer="0.31496062992125984"/>
  <pageSetup horizontalDpi="600" verticalDpi="600" orientation="portrait" paperSize="9"/>
  <headerFooter>
    <oddFooter>&amp;C第 &amp;P 页，共 &amp;N 页</oddFooter>
  </headerFooter>
</worksheet>
</file>

<file path=xl/worksheets/sheet19.xml><?xml version="1.0" encoding="utf-8"?>
<worksheet xmlns="http://schemas.openxmlformats.org/spreadsheetml/2006/main" xmlns:r="http://schemas.openxmlformats.org/officeDocument/2006/relationships">
  <dimension ref="A1:I24"/>
  <sheetViews>
    <sheetView workbookViewId="0" topLeftCell="A1">
      <selection activeCell="A1" sqref="A1:F1"/>
    </sheetView>
  </sheetViews>
  <sheetFormatPr defaultColWidth="9.00390625" defaultRowHeight="14.25"/>
  <cols>
    <col min="1" max="1" width="14.625" style="1" customWidth="1"/>
    <col min="2" max="2" width="23.375" style="4" customWidth="1"/>
    <col min="3" max="3" width="8.50390625" style="1" customWidth="1"/>
    <col min="4" max="4" width="12.375" style="4" customWidth="1"/>
    <col min="5" max="5" width="12.875" style="5" customWidth="1"/>
    <col min="6" max="6" width="10.50390625" style="4" customWidth="1"/>
    <col min="7" max="8" width="9.00390625" style="4" customWidth="1"/>
    <col min="9" max="9" width="10.50390625" style="4" bestFit="1" customWidth="1"/>
    <col min="10" max="16384" width="9.00390625" style="4" customWidth="1"/>
  </cols>
  <sheetData>
    <row r="1" spans="1:6" ht="27">
      <c r="A1" s="254" t="s">
        <v>527</v>
      </c>
      <c r="B1" s="254"/>
      <c r="C1" s="254"/>
      <c r="D1" s="254"/>
      <c r="E1" s="254"/>
      <c r="F1" s="254"/>
    </row>
    <row r="2" spans="5:6" ht="18" customHeight="1">
      <c r="E2" s="255" t="s">
        <v>1</v>
      </c>
      <c r="F2" s="255"/>
    </row>
    <row r="3" spans="1:6" s="1" customFormat="1" ht="30.75" customHeight="1">
      <c r="A3" s="6" t="s">
        <v>307</v>
      </c>
      <c r="B3" s="7" t="s">
        <v>310</v>
      </c>
      <c r="C3" s="8" t="s">
        <v>528</v>
      </c>
      <c r="D3" s="7" t="s">
        <v>529</v>
      </c>
      <c r="E3" s="7" t="s">
        <v>377</v>
      </c>
      <c r="F3" s="9" t="s">
        <v>530</v>
      </c>
    </row>
    <row r="4" spans="1:6" s="1" customFormat="1" ht="29.25" customHeight="1">
      <c r="A4" s="10" t="s">
        <v>531</v>
      </c>
      <c r="B4" s="11" t="s">
        <v>532</v>
      </c>
      <c r="C4" s="11">
        <v>2130505</v>
      </c>
      <c r="D4" s="12" t="s">
        <v>533</v>
      </c>
      <c r="E4" s="13">
        <v>400000</v>
      </c>
      <c r="F4" s="14"/>
    </row>
    <row r="5" spans="1:6" s="1" customFormat="1" ht="29.25" customHeight="1">
      <c r="A5" s="15"/>
      <c r="B5" s="16"/>
      <c r="C5" s="17"/>
      <c r="D5" s="18"/>
      <c r="E5" s="19"/>
      <c r="F5" s="20"/>
    </row>
    <row r="6" spans="1:6" s="1" customFormat="1" ht="29.25" customHeight="1">
      <c r="A6" s="15"/>
      <c r="B6" s="16"/>
      <c r="C6" s="17"/>
      <c r="D6" s="18"/>
      <c r="E6" s="19"/>
      <c r="F6" s="20"/>
    </row>
    <row r="7" spans="1:6" s="1" customFormat="1" ht="29.25" customHeight="1">
      <c r="A7" s="15"/>
      <c r="B7" s="16"/>
      <c r="C7" s="17"/>
      <c r="D7" s="18"/>
      <c r="E7" s="19"/>
      <c r="F7" s="20"/>
    </row>
    <row r="8" spans="1:6" s="1" customFormat="1" ht="29.25" customHeight="1">
      <c r="A8" s="15"/>
      <c r="B8" s="16"/>
      <c r="C8" s="17"/>
      <c r="D8" s="18"/>
      <c r="E8" s="19"/>
      <c r="F8" s="20"/>
    </row>
    <row r="9" spans="1:6" s="1" customFormat="1" ht="29.25" customHeight="1">
      <c r="A9" s="15"/>
      <c r="B9" s="16"/>
      <c r="C9" s="17"/>
      <c r="D9" s="18"/>
      <c r="E9" s="19"/>
      <c r="F9" s="20"/>
    </row>
    <row r="10" spans="1:6" s="1" customFormat="1" ht="29.25" customHeight="1">
      <c r="A10" s="15"/>
      <c r="B10" s="16"/>
      <c r="C10" s="17"/>
      <c r="D10" s="18"/>
      <c r="E10" s="19"/>
      <c r="F10" s="20"/>
    </row>
    <row r="11" spans="1:6" s="2" customFormat="1" ht="29.25" customHeight="1">
      <c r="A11" s="21"/>
      <c r="B11" s="22"/>
      <c r="C11" s="23"/>
      <c r="D11" s="24"/>
      <c r="E11" s="25"/>
      <c r="F11" s="26"/>
    </row>
    <row r="12" spans="1:6" s="2" customFormat="1" ht="29.25" customHeight="1">
      <c r="A12" s="21"/>
      <c r="B12" s="22"/>
      <c r="C12" s="23"/>
      <c r="D12" s="24"/>
      <c r="E12" s="25"/>
      <c r="F12" s="26"/>
    </row>
    <row r="13" spans="1:6" s="2" customFormat="1" ht="29.25" customHeight="1">
      <c r="A13" s="21"/>
      <c r="B13" s="27"/>
      <c r="C13" s="23"/>
      <c r="D13" s="24"/>
      <c r="E13" s="25"/>
      <c r="F13" s="26"/>
    </row>
    <row r="14" spans="1:6" s="2" customFormat="1" ht="29.25" customHeight="1">
      <c r="A14" s="21"/>
      <c r="B14" s="22"/>
      <c r="C14" s="23"/>
      <c r="D14" s="24"/>
      <c r="E14" s="25"/>
      <c r="F14" s="26"/>
    </row>
    <row r="15" spans="1:9" s="3" customFormat="1" ht="29.25" customHeight="1">
      <c r="A15" s="28"/>
      <c r="B15" s="22"/>
      <c r="C15" s="23"/>
      <c r="D15" s="24"/>
      <c r="E15" s="25"/>
      <c r="F15" s="26"/>
      <c r="I15" s="2"/>
    </row>
    <row r="16" spans="1:9" s="3" customFormat="1" ht="29.25" customHeight="1">
      <c r="A16" s="28"/>
      <c r="B16" s="22"/>
      <c r="C16" s="23"/>
      <c r="D16" s="24"/>
      <c r="E16" s="25"/>
      <c r="F16" s="26"/>
      <c r="I16" s="2"/>
    </row>
    <row r="17" spans="1:9" s="3" customFormat="1" ht="29.25" customHeight="1">
      <c r="A17" s="28"/>
      <c r="B17" s="22"/>
      <c r="C17" s="23"/>
      <c r="D17" s="24"/>
      <c r="E17" s="25"/>
      <c r="F17" s="26"/>
      <c r="I17" s="2"/>
    </row>
    <row r="18" spans="1:9" s="3" customFormat="1" ht="29.25" customHeight="1">
      <c r="A18" s="28"/>
      <c r="B18" s="22"/>
      <c r="C18" s="23"/>
      <c r="D18" s="24"/>
      <c r="E18" s="25"/>
      <c r="F18" s="26"/>
      <c r="I18" s="2"/>
    </row>
    <row r="19" spans="1:9" s="3" customFormat="1" ht="29.25" customHeight="1">
      <c r="A19" s="28"/>
      <c r="B19" s="22"/>
      <c r="C19" s="23"/>
      <c r="D19" s="24"/>
      <c r="E19" s="25"/>
      <c r="F19" s="26"/>
      <c r="I19" s="2"/>
    </row>
    <row r="20" spans="1:9" s="3" customFormat="1" ht="29.25" customHeight="1">
      <c r="A20" s="28"/>
      <c r="B20" s="22"/>
      <c r="C20" s="23"/>
      <c r="D20" s="24"/>
      <c r="E20" s="25"/>
      <c r="F20" s="26"/>
      <c r="I20" s="2"/>
    </row>
    <row r="21" spans="1:9" s="3" customFormat="1" ht="29.25" customHeight="1">
      <c r="A21" s="28"/>
      <c r="B21" s="22"/>
      <c r="C21" s="23"/>
      <c r="D21" s="24"/>
      <c r="E21" s="25"/>
      <c r="F21" s="26"/>
      <c r="I21" s="2"/>
    </row>
    <row r="22" spans="1:9" s="3" customFormat="1" ht="29.25" customHeight="1">
      <c r="A22" s="28"/>
      <c r="B22" s="27"/>
      <c r="C22" s="23"/>
      <c r="D22" s="24"/>
      <c r="E22" s="25"/>
      <c r="F22" s="26"/>
      <c r="I22" s="2"/>
    </row>
    <row r="23" spans="1:9" s="3" customFormat="1" ht="29.25" customHeight="1">
      <c r="A23" s="28"/>
      <c r="B23" s="27"/>
      <c r="C23" s="23"/>
      <c r="D23" s="24"/>
      <c r="E23" s="25"/>
      <c r="F23" s="26"/>
      <c r="I23" s="2"/>
    </row>
    <row r="24" spans="1:9" s="3" customFormat="1" ht="29.25" customHeight="1">
      <c r="A24" s="29"/>
      <c r="B24" s="30"/>
      <c r="C24" s="31"/>
      <c r="D24" s="32"/>
      <c r="E24" s="33"/>
      <c r="F24" s="34"/>
      <c r="I24" s="2"/>
    </row>
  </sheetData>
  <sheetProtection/>
  <mergeCells count="2">
    <mergeCell ref="A1:F1"/>
    <mergeCell ref="E2:F2"/>
  </mergeCells>
  <printOptions horizontalCentered="1"/>
  <pageMargins left="0.7086614173228347" right="0.5118110236220472" top="0.7480314960629921" bottom="0.7480314960629921" header="0.31496062992125984" footer="0.31496062992125984"/>
  <pageSetup horizontalDpi="600" verticalDpi="600" orientation="portrait" paperSize="9"/>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B113"/>
  <sheetViews>
    <sheetView showGridLines="0" showZeros="0" zoomScale="93" zoomScaleNormal="93" workbookViewId="0" topLeftCell="A1">
      <pane ySplit="3" topLeftCell="A4" activePane="bottomLeft" state="frozen"/>
      <selection pane="topLeft" activeCell="A1" sqref="A1"/>
      <selection pane="bottomLeft" activeCell="A1" sqref="A1:B1"/>
    </sheetView>
  </sheetViews>
  <sheetFormatPr defaultColWidth="9.00390625" defaultRowHeight="14.25"/>
  <cols>
    <col min="1" max="1" width="53.125" style="190" customWidth="1"/>
    <col min="2" max="2" width="24.75390625" style="191" customWidth="1"/>
    <col min="3" max="16384" width="9.00390625" style="52" customWidth="1"/>
  </cols>
  <sheetData>
    <row r="1" spans="1:2" s="153" customFormat="1" ht="28.5" customHeight="1">
      <c r="A1" s="226" t="s">
        <v>534</v>
      </c>
      <c r="B1" s="226"/>
    </row>
    <row r="2" spans="1:2" ht="20.25" customHeight="1">
      <c r="A2" s="192"/>
      <c r="B2" s="193" t="s">
        <v>1</v>
      </c>
    </row>
    <row r="3" spans="1:2" ht="21.75" customHeight="1">
      <c r="A3" s="89" t="s">
        <v>2</v>
      </c>
      <c r="B3" s="194" t="s">
        <v>3</v>
      </c>
    </row>
    <row r="4" spans="1:2" ht="21.75" customHeight="1">
      <c r="A4" s="93" t="s">
        <v>4</v>
      </c>
      <c r="B4" s="169">
        <f>SUM(B5:B20)</f>
        <v>1670000</v>
      </c>
    </row>
    <row r="5" spans="1:2" ht="21.75" customHeight="1">
      <c r="A5" s="93" t="s">
        <v>5</v>
      </c>
      <c r="B5" s="92">
        <v>800000</v>
      </c>
    </row>
    <row r="6" spans="1:2" ht="21.75" customHeight="1">
      <c r="A6" s="93" t="s">
        <v>6</v>
      </c>
      <c r="B6" s="92">
        <v>200000</v>
      </c>
    </row>
    <row r="7" spans="1:2" ht="21.75" customHeight="1">
      <c r="A7" s="93" t="s">
        <v>7</v>
      </c>
      <c r="B7" s="92"/>
    </row>
    <row r="8" spans="1:2" ht="21.75" customHeight="1">
      <c r="A8" s="93" t="s">
        <v>8</v>
      </c>
      <c r="B8" s="92">
        <v>600000</v>
      </c>
    </row>
    <row r="9" spans="1:2" ht="21.75" customHeight="1">
      <c r="A9" s="93" t="s">
        <v>9</v>
      </c>
      <c r="B9" s="92">
        <v>30000</v>
      </c>
    </row>
    <row r="10" spans="1:2" ht="21.75" customHeight="1">
      <c r="A10" s="93" t="s">
        <v>10</v>
      </c>
      <c r="B10" s="92"/>
    </row>
    <row r="11" spans="1:2" ht="21.75" customHeight="1">
      <c r="A11" s="93" t="s">
        <v>11</v>
      </c>
      <c r="B11" s="92">
        <v>10000</v>
      </c>
    </row>
    <row r="12" spans="1:2" ht="21.75" customHeight="1">
      <c r="A12" s="93" t="s">
        <v>12</v>
      </c>
      <c r="B12" s="92"/>
    </row>
    <row r="13" spans="1:2" ht="21.75" customHeight="1">
      <c r="A13" s="93" t="s">
        <v>13</v>
      </c>
      <c r="B13" s="92">
        <v>30000</v>
      </c>
    </row>
    <row r="14" spans="1:2" ht="21.75" customHeight="1">
      <c r="A14" s="93" t="s">
        <v>14</v>
      </c>
      <c r="B14" s="92"/>
    </row>
    <row r="15" spans="1:2" ht="21.75" customHeight="1">
      <c r="A15" s="93" t="s">
        <v>15</v>
      </c>
      <c r="B15" s="92"/>
    </row>
    <row r="16" spans="1:2" ht="21.75" customHeight="1">
      <c r="A16" s="93" t="s">
        <v>16</v>
      </c>
      <c r="B16" s="92"/>
    </row>
    <row r="17" spans="1:2" ht="21.75" customHeight="1">
      <c r="A17" s="93" t="s">
        <v>17</v>
      </c>
      <c r="B17" s="92"/>
    </row>
    <row r="18" spans="1:2" ht="21.75" customHeight="1">
      <c r="A18" s="93" t="s">
        <v>18</v>
      </c>
      <c r="B18" s="92"/>
    </row>
    <row r="19" spans="1:2" ht="21.75" customHeight="1">
      <c r="A19" s="93" t="s">
        <v>19</v>
      </c>
      <c r="B19" s="92"/>
    </row>
    <row r="20" spans="1:2" ht="21.75" customHeight="1">
      <c r="A20" s="93" t="s">
        <v>20</v>
      </c>
      <c r="B20" s="92"/>
    </row>
    <row r="21" spans="1:2" ht="21.75" customHeight="1">
      <c r="A21" s="93" t="s">
        <v>21</v>
      </c>
      <c r="B21" s="169">
        <f>SUM(B22:B29)</f>
        <v>0</v>
      </c>
    </row>
    <row r="22" spans="1:2" ht="21.75" customHeight="1">
      <c r="A22" s="93" t="s">
        <v>22</v>
      </c>
      <c r="B22" s="92"/>
    </row>
    <row r="23" spans="1:2" ht="21.75" customHeight="1">
      <c r="A23" s="93" t="s">
        <v>23</v>
      </c>
      <c r="B23" s="92"/>
    </row>
    <row r="24" spans="1:2" ht="21.75" customHeight="1">
      <c r="A24" s="93" t="s">
        <v>24</v>
      </c>
      <c r="B24" s="92"/>
    </row>
    <row r="25" spans="1:2" ht="21.75" customHeight="1">
      <c r="A25" s="93" t="s">
        <v>25</v>
      </c>
      <c r="B25" s="195"/>
    </row>
    <row r="26" spans="1:2" ht="21.75" customHeight="1">
      <c r="A26" s="93" t="s">
        <v>26</v>
      </c>
      <c r="B26" s="92"/>
    </row>
    <row r="27" spans="1:2" ht="21.75" customHeight="1">
      <c r="A27" s="93" t="s">
        <v>27</v>
      </c>
      <c r="B27" s="92"/>
    </row>
    <row r="28" spans="1:2" ht="21.75" customHeight="1">
      <c r="A28" s="93" t="s">
        <v>28</v>
      </c>
      <c r="B28" s="92"/>
    </row>
    <row r="29" spans="1:2" ht="21.75" customHeight="1">
      <c r="A29" s="93" t="s">
        <v>29</v>
      </c>
      <c r="B29" s="92"/>
    </row>
    <row r="30" spans="1:2" ht="19.5" customHeight="1">
      <c r="A30" s="196" t="s">
        <v>30</v>
      </c>
      <c r="B30" s="197">
        <f>B21+B4</f>
        <v>1670000</v>
      </c>
    </row>
    <row r="31" spans="1:2" ht="19.5" customHeight="1">
      <c r="A31" s="198" t="s">
        <v>31</v>
      </c>
      <c r="B31" s="179">
        <f>SUM(B32,B103,B104,B108:B111)</f>
        <v>162033064.53</v>
      </c>
    </row>
    <row r="32" spans="1:2" ht="19.5" customHeight="1">
      <c r="A32" s="199" t="s">
        <v>32</v>
      </c>
      <c r="B32" s="200">
        <f>B33+B40+B81</f>
        <v>87980433.09</v>
      </c>
    </row>
    <row r="33" spans="1:2" ht="19.5" customHeight="1">
      <c r="A33" s="199" t="s">
        <v>33</v>
      </c>
      <c r="B33" s="200">
        <f>SUM(B34:B39)</f>
        <v>0</v>
      </c>
    </row>
    <row r="34" spans="1:2" ht="19.5" customHeight="1">
      <c r="A34" s="94" t="s">
        <v>34</v>
      </c>
      <c r="B34" s="200"/>
    </row>
    <row r="35" spans="1:2" ht="19.5" customHeight="1">
      <c r="A35" s="94" t="s">
        <v>35</v>
      </c>
      <c r="B35" s="200"/>
    </row>
    <row r="36" spans="1:2" ht="19.5" customHeight="1">
      <c r="A36" s="94" t="s">
        <v>36</v>
      </c>
      <c r="B36" s="200"/>
    </row>
    <row r="37" spans="1:2" ht="19.5" customHeight="1">
      <c r="A37" s="94" t="s">
        <v>37</v>
      </c>
      <c r="B37" s="200"/>
    </row>
    <row r="38" spans="1:2" ht="19.5" customHeight="1">
      <c r="A38" s="94" t="s">
        <v>38</v>
      </c>
      <c r="B38" s="200"/>
    </row>
    <row r="39" spans="1:2" ht="19.5" customHeight="1">
      <c r="A39" s="94" t="s">
        <v>39</v>
      </c>
      <c r="B39" s="200"/>
    </row>
    <row r="40" spans="1:2" ht="19.5" customHeight="1">
      <c r="A40" s="94" t="s">
        <v>40</v>
      </c>
      <c r="B40" s="200">
        <f>SUM(B41:B80)</f>
        <v>62784810</v>
      </c>
    </row>
    <row r="41" spans="1:2" ht="19.5" customHeight="1">
      <c r="A41" s="94" t="s">
        <v>41</v>
      </c>
      <c r="B41" s="200">
        <v>47820000</v>
      </c>
    </row>
    <row r="42" spans="1:2" ht="19.5" customHeight="1">
      <c r="A42" s="201" t="s">
        <v>42</v>
      </c>
      <c r="B42" s="200"/>
    </row>
    <row r="43" spans="1:2" ht="19.5" customHeight="1">
      <c r="A43" s="202" t="s">
        <v>43</v>
      </c>
      <c r="B43" s="200">
        <v>8341700</v>
      </c>
    </row>
    <row r="44" spans="1:2" ht="19.5" customHeight="1">
      <c r="A44" s="202" t="s">
        <v>44</v>
      </c>
      <c r="B44" s="200"/>
    </row>
    <row r="45" spans="1:2" ht="19.5" customHeight="1">
      <c r="A45" s="202" t="s">
        <v>45</v>
      </c>
      <c r="B45" s="200"/>
    </row>
    <row r="46" spans="1:2" ht="19.5" customHeight="1">
      <c r="A46" s="202" t="s">
        <v>46</v>
      </c>
      <c r="B46" s="200"/>
    </row>
    <row r="47" spans="1:2" ht="19.5" customHeight="1">
      <c r="A47" s="202" t="s">
        <v>47</v>
      </c>
      <c r="B47" s="200"/>
    </row>
    <row r="48" spans="1:2" ht="19.5" customHeight="1">
      <c r="A48" s="202" t="s">
        <v>48</v>
      </c>
      <c r="B48" s="200"/>
    </row>
    <row r="49" spans="1:2" ht="19.5" customHeight="1">
      <c r="A49" s="202" t="s">
        <v>49</v>
      </c>
      <c r="B49" s="200"/>
    </row>
    <row r="50" spans="1:2" ht="19.5" customHeight="1">
      <c r="A50" s="202" t="s">
        <v>50</v>
      </c>
      <c r="B50" s="200"/>
    </row>
    <row r="51" spans="1:2" ht="19.5" customHeight="1">
      <c r="A51" s="201" t="s">
        <v>51</v>
      </c>
      <c r="B51" s="200"/>
    </row>
    <row r="52" spans="1:2" ht="19.5" customHeight="1">
      <c r="A52" s="202" t="s">
        <v>52</v>
      </c>
      <c r="B52" s="200"/>
    </row>
    <row r="53" spans="1:2" ht="19.5" customHeight="1">
      <c r="A53" s="202" t="s">
        <v>53</v>
      </c>
      <c r="B53" s="200"/>
    </row>
    <row r="54" spans="1:2" ht="19.5" customHeight="1">
      <c r="A54" s="202" t="s">
        <v>54</v>
      </c>
      <c r="B54" s="200"/>
    </row>
    <row r="55" spans="1:2" ht="19.5" customHeight="1">
      <c r="A55" s="202" t="s">
        <v>55</v>
      </c>
      <c r="B55" s="200">
        <v>3956000</v>
      </c>
    </row>
    <row r="56" spans="1:2" ht="19.5" customHeight="1">
      <c r="A56" s="202" t="s">
        <v>56</v>
      </c>
      <c r="B56" s="200"/>
    </row>
    <row r="57" spans="1:2" ht="19.5" customHeight="1">
      <c r="A57" s="202" t="s">
        <v>57</v>
      </c>
      <c r="B57" s="200"/>
    </row>
    <row r="58" spans="1:2" ht="19.5" customHeight="1">
      <c r="A58" s="202" t="s">
        <v>58</v>
      </c>
      <c r="B58" s="200"/>
    </row>
    <row r="59" spans="1:2" ht="19.5" customHeight="1">
      <c r="A59" s="202" t="s">
        <v>59</v>
      </c>
      <c r="B59" s="200"/>
    </row>
    <row r="60" spans="1:2" ht="19.5" customHeight="1">
      <c r="A60" s="203" t="s">
        <v>60</v>
      </c>
      <c r="B60" s="200"/>
    </row>
    <row r="61" spans="1:2" ht="19.5" customHeight="1">
      <c r="A61" s="203" t="s">
        <v>61</v>
      </c>
      <c r="B61" s="200"/>
    </row>
    <row r="62" spans="1:2" ht="19.5" customHeight="1">
      <c r="A62" s="203" t="s">
        <v>62</v>
      </c>
      <c r="B62" s="200"/>
    </row>
    <row r="63" spans="1:2" ht="19.5" customHeight="1">
      <c r="A63" s="203" t="s">
        <v>63</v>
      </c>
      <c r="B63" s="200"/>
    </row>
    <row r="64" spans="1:2" ht="19.5" customHeight="1">
      <c r="A64" s="203" t="s">
        <v>64</v>
      </c>
      <c r="B64" s="200"/>
    </row>
    <row r="65" spans="1:2" ht="19.5" customHeight="1">
      <c r="A65" s="203" t="s">
        <v>65</v>
      </c>
      <c r="B65" s="200"/>
    </row>
    <row r="66" spans="1:2" ht="19.5" customHeight="1">
      <c r="A66" s="203" t="s">
        <v>66</v>
      </c>
      <c r="B66" s="200"/>
    </row>
    <row r="67" spans="1:2" ht="19.5" customHeight="1">
      <c r="A67" s="203" t="s">
        <v>67</v>
      </c>
      <c r="B67" s="200"/>
    </row>
    <row r="68" spans="1:2" ht="19.5" customHeight="1">
      <c r="A68" s="203" t="s">
        <v>68</v>
      </c>
      <c r="B68" s="200"/>
    </row>
    <row r="69" spans="1:2" ht="19.5" customHeight="1">
      <c r="A69" s="203" t="s">
        <v>69</v>
      </c>
      <c r="B69" s="200"/>
    </row>
    <row r="70" spans="1:2" ht="19.5" customHeight="1">
      <c r="A70" s="203" t="s">
        <v>70</v>
      </c>
      <c r="B70" s="200"/>
    </row>
    <row r="71" spans="1:2" ht="19.5" customHeight="1">
      <c r="A71" s="203" t="s">
        <v>71</v>
      </c>
      <c r="B71" s="200"/>
    </row>
    <row r="72" spans="1:2" ht="19.5" customHeight="1">
      <c r="A72" s="203" t="s">
        <v>72</v>
      </c>
      <c r="B72" s="200"/>
    </row>
    <row r="73" spans="1:2" ht="19.5" customHeight="1">
      <c r="A73" s="203" t="s">
        <v>73</v>
      </c>
      <c r="B73" s="200"/>
    </row>
    <row r="74" spans="1:2" ht="19.5" customHeight="1">
      <c r="A74" s="203" t="s">
        <v>74</v>
      </c>
      <c r="B74" s="200"/>
    </row>
    <row r="75" spans="1:2" ht="19.5" customHeight="1">
      <c r="A75" s="203" t="s">
        <v>75</v>
      </c>
      <c r="B75" s="200"/>
    </row>
    <row r="76" spans="1:2" ht="19.5" customHeight="1">
      <c r="A76" s="203" t="s">
        <v>76</v>
      </c>
      <c r="B76" s="200"/>
    </row>
    <row r="77" spans="1:2" ht="19.5" customHeight="1">
      <c r="A77" s="203" t="s">
        <v>77</v>
      </c>
      <c r="B77" s="200"/>
    </row>
    <row r="78" spans="1:2" ht="19.5" customHeight="1">
      <c r="A78" s="203" t="s">
        <v>78</v>
      </c>
      <c r="B78" s="200"/>
    </row>
    <row r="79" spans="1:2" ht="19.5" customHeight="1">
      <c r="A79" s="203" t="s">
        <v>79</v>
      </c>
      <c r="B79" s="200"/>
    </row>
    <row r="80" spans="1:2" ht="19.5" customHeight="1">
      <c r="A80" s="202" t="s">
        <v>80</v>
      </c>
      <c r="B80" s="200">
        <v>2667110</v>
      </c>
    </row>
    <row r="81" spans="1:2" ht="19.5" customHeight="1">
      <c r="A81" s="202" t="s">
        <v>81</v>
      </c>
      <c r="B81" s="200">
        <f>SUM(B82:B101)</f>
        <v>25195623.09</v>
      </c>
    </row>
    <row r="82" spans="1:2" ht="19.5" customHeight="1">
      <c r="A82" s="202" t="s">
        <v>82</v>
      </c>
      <c r="B82" s="200">
        <v>654865</v>
      </c>
    </row>
    <row r="83" spans="1:2" ht="19.5" customHeight="1">
      <c r="A83" s="202" t="s">
        <v>83</v>
      </c>
      <c r="B83" s="200"/>
    </row>
    <row r="84" spans="1:2" ht="19.5" customHeight="1">
      <c r="A84" s="202" t="s">
        <v>84</v>
      </c>
      <c r="B84" s="200"/>
    </row>
    <row r="85" spans="1:2" ht="19.5" customHeight="1">
      <c r="A85" s="202" t="s">
        <v>85</v>
      </c>
      <c r="B85" s="200"/>
    </row>
    <row r="86" spans="1:2" ht="19.5" customHeight="1">
      <c r="A86" s="202" t="s">
        <v>86</v>
      </c>
      <c r="B86" s="200"/>
    </row>
    <row r="87" spans="1:2" ht="19.5" customHeight="1">
      <c r="A87" s="202" t="s">
        <v>87</v>
      </c>
      <c r="B87" s="200"/>
    </row>
    <row r="88" spans="1:2" ht="19.5" customHeight="1">
      <c r="A88" s="202" t="s">
        <v>88</v>
      </c>
      <c r="B88" s="200"/>
    </row>
    <row r="89" spans="1:2" ht="19.5" customHeight="1">
      <c r="A89" s="202" t="s">
        <v>89</v>
      </c>
      <c r="B89" s="200">
        <v>9252230</v>
      </c>
    </row>
    <row r="90" spans="1:2" ht="19.5" customHeight="1">
      <c r="A90" s="202" t="s">
        <v>90</v>
      </c>
      <c r="B90" s="200">
        <v>2827661</v>
      </c>
    </row>
    <row r="91" spans="1:2" ht="19.5" customHeight="1">
      <c r="A91" s="202" t="s">
        <v>91</v>
      </c>
      <c r="B91" s="200">
        <v>3214640</v>
      </c>
    </row>
    <row r="92" spans="1:2" ht="19.5" customHeight="1">
      <c r="A92" s="202" t="s">
        <v>92</v>
      </c>
      <c r="B92" s="200"/>
    </row>
    <row r="93" spans="1:2" ht="19.5" customHeight="1">
      <c r="A93" s="202" t="s">
        <v>93</v>
      </c>
      <c r="B93" s="200">
        <v>9239987.09</v>
      </c>
    </row>
    <row r="94" spans="1:2" ht="19.5" customHeight="1">
      <c r="A94" s="202" t="s">
        <v>94</v>
      </c>
      <c r="B94" s="200"/>
    </row>
    <row r="95" spans="1:2" ht="21.75" customHeight="1">
      <c r="A95" s="202" t="s">
        <v>95</v>
      </c>
      <c r="B95" s="200"/>
    </row>
    <row r="96" spans="1:2" ht="14.25">
      <c r="A96" s="202" t="s">
        <v>96</v>
      </c>
      <c r="B96" s="200"/>
    </row>
    <row r="97" spans="1:2" ht="14.25">
      <c r="A97" s="202" t="s">
        <v>97</v>
      </c>
      <c r="B97" s="200"/>
    </row>
    <row r="98" spans="1:2" ht="14.25">
      <c r="A98" s="202" t="s">
        <v>98</v>
      </c>
      <c r="B98" s="200"/>
    </row>
    <row r="99" spans="1:2" ht="14.25">
      <c r="A99" s="202" t="s">
        <v>99</v>
      </c>
      <c r="B99" s="200">
        <v>6240</v>
      </c>
    </row>
    <row r="100" spans="1:2" ht="14.25">
      <c r="A100" s="202" t="s">
        <v>100</v>
      </c>
      <c r="B100" s="200"/>
    </row>
    <row r="101" spans="1:2" ht="14.25">
      <c r="A101" s="204" t="s">
        <v>101</v>
      </c>
      <c r="B101" s="200"/>
    </row>
    <row r="102" spans="1:2" ht="14.25">
      <c r="A102" s="204"/>
      <c r="B102" s="200"/>
    </row>
    <row r="103" spans="1:2" ht="14.25">
      <c r="A103" s="94" t="s">
        <v>102</v>
      </c>
      <c r="B103" s="205">
        <v>29717080.6</v>
      </c>
    </row>
    <row r="104" spans="1:2" ht="14.25">
      <c r="A104" s="94" t="s">
        <v>103</v>
      </c>
      <c r="B104" s="205">
        <f>SUM(B105:B107)</f>
        <v>0</v>
      </c>
    </row>
    <row r="105" spans="1:2" ht="14.25">
      <c r="A105" s="94" t="s">
        <v>104</v>
      </c>
      <c r="B105" s="205"/>
    </row>
    <row r="106" spans="1:2" ht="14.25">
      <c r="A106" s="94" t="s">
        <v>105</v>
      </c>
      <c r="B106" s="205"/>
    </row>
    <row r="107" spans="1:2" ht="14.25">
      <c r="A107" s="94" t="s">
        <v>106</v>
      </c>
      <c r="B107" s="205"/>
    </row>
    <row r="108" spans="1:2" ht="14.25">
      <c r="A108" s="206" t="s">
        <v>107</v>
      </c>
      <c r="B108" s="205"/>
    </row>
    <row r="109" spans="1:2" ht="14.25">
      <c r="A109" s="94" t="s">
        <v>108</v>
      </c>
      <c r="B109" s="205"/>
    </row>
    <row r="110" spans="1:2" ht="14.25">
      <c r="A110" s="94" t="s">
        <v>109</v>
      </c>
      <c r="B110" s="205"/>
    </row>
    <row r="111" spans="1:2" ht="14.25">
      <c r="A111" s="94" t="s">
        <v>110</v>
      </c>
      <c r="B111" s="205">
        <v>44335550.84</v>
      </c>
    </row>
    <row r="112" spans="1:2" ht="14.25">
      <c r="A112" s="94"/>
      <c r="B112" s="200"/>
    </row>
    <row r="113" spans="1:2" ht="18" customHeight="1">
      <c r="A113" s="95" t="s">
        <v>111</v>
      </c>
      <c r="B113" s="207">
        <f>B30+B31</f>
        <v>163703064.53</v>
      </c>
    </row>
  </sheetData>
  <sheetProtection/>
  <protectedRanges>
    <protectedRange sqref="B5:B20 B22:B29" name="区域1"/>
    <protectedRange sqref="B21" name="区域1_1"/>
  </protectedRanges>
  <mergeCells count="1">
    <mergeCell ref="A1:B1"/>
  </mergeCells>
  <printOptions horizontalCentered="1"/>
  <pageMargins left="0.35433070866141736" right="0.35433070866141736" top="0.8267716535433072" bottom="0.8267716535433072" header="0.11811023622047245" footer="0.31496062992125984"/>
  <pageSetup firstPageNumber="1" useFirstPageNumber="1" horizontalDpi="600" verticalDpi="600" orientation="portrait"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B180"/>
  <sheetViews>
    <sheetView showGridLines="0" showZeros="0" zoomScale="93" zoomScaleNormal="93" workbookViewId="0" topLeftCell="A1">
      <pane ySplit="3" topLeftCell="A4" activePane="bottomLeft" state="frozen"/>
      <selection pane="topLeft" activeCell="A1" sqref="A1"/>
      <selection pane="bottomLeft" activeCell="A1" sqref="A1:B1"/>
    </sheetView>
  </sheetViews>
  <sheetFormatPr defaultColWidth="9.00390625" defaultRowHeight="14.25"/>
  <cols>
    <col min="1" max="1" width="53.125" style="52" bestFit="1" customWidth="1"/>
    <col min="2" max="2" width="25.625" style="174" customWidth="1"/>
    <col min="3" max="16384" width="9.00390625" style="52" customWidth="1"/>
  </cols>
  <sheetData>
    <row r="1" spans="1:2" s="153" customFormat="1" ht="28.5" customHeight="1">
      <c r="A1" s="227" t="s">
        <v>112</v>
      </c>
      <c r="B1" s="227"/>
    </row>
    <row r="2" spans="1:2" ht="20.25" customHeight="1">
      <c r="A2" s="53"/>
      <c r="B2" s="175" t="s">
        <v>1</v>
      </c>
    </row>
    <row r="3" spans="1:2" ht="21.75" customHeight="1">
      <c r="A3" s="96" t="s">
        <v>113</v>
      </c>
      <c r="B3" s="39" t="s">
        <v>3</v>
      </c>
    </row>
    <row r="4" spans="1:2" ht="21.75" customHeight="1">
      <c r="A4" s="165" t="s">
        <v>114</v>
      </c>
      <c r="B4" s="90">
        <v>17185234.21</v>
      </c>
    </row>
    <row r="5" spans="1:2" ht="21.75" customHeight="1">
      <c r="A5" s="165" t="s">
        <v>115</v>
      </c>
      <c r="B5" s="90">
        <v>1072964.75</v>
      </c>
    </row>
    <row r="6" spans="1:2" ht="21.75" customHeight="1">
      <c r="A6" s="165" t="s">
        <v>116</v>
      </c>
      <c r="B6" s="90">
        <v>429199.75</v>
      </c>
    </row>
    <row r="7" spans="1:2" ht="21.75" customHeight="1">
      <c r="A7" s="165" t="s">
        <v>117</v>
      </c>
      <c r="B7" s="90">
        <v>83400</v>
      </c>
    </row>
    <row r="8" spans="1:2" ht="21.75" customHeight="1">
      <c r="A8" s="165" t="s">
        <v>118</v>
      </c>
      <c r="B8" s="90">
        <v>66400</v>
      </c>
    </row>
    <row r="9" spans="1:2" ht="21.75" customHeight="1">
      <c r="A9" s="165" t="s">
        <v>119</v>
      </c>
      <c r="B9" s="90">
        <v>200000</v>
      </c>
    </row>
    <row r="10" spans="1:2" ht="21.75" customHeight="1">
      <c r="A10" s="165" t="s">
        <v>120</v>
      </c>
      <c r="B10" s="90">
        <v>293965</v>
      </c>
    </row>
    <row r="11" spans="1:2" ht="21.75" customHeight="1">
      <c r="A11" s="165" t="s">
        <v>121</v>
      </c>
      <c r="B11" s="90">
        <v>54000</v>
      </c>
    </row>
    <row r="12" spans="1:2" ht="21.75" customHeight="1">
      <c r="A12" s="165" t="s">
        <v>122</v>
      </c>
      <c r="B12" s="90">
        <v>54000</v>
      </c>
    </row>
    <row r="13" spans="1:2" ht="21.75" customHeight="1">
      <c r="A13" s="165" t="s">
        <v>123</v>
      </c>
      <c r="B13" s="90">
        <v>8655507.18</v>
      </c>
    </row>
    <row r="14" spans="1:2" ht="21.75" customHeight="1">
      <c r="A14" s="165" t="s">
        <v>116</v>
      </c>
      <c r="B14" s="90">
        <v>6917507.18</v>
      </c>
    </row>
    <row r="15" spans="1:2" ht="21.75" customHeight="1">
      <c r="A15" s="165" t="s">
        <v>124</v>
      </c>
      <c r="B15" s="90">
        <v>1738000</v>
      </c>
    </row>
    <row r="16" spans="1:2" ht="21.75" customHeight="1">
      <c r="A16" s="165" t="s">
        <v>125</v>
      </c>
      <c r="B16" s="90">
        <v>312605</v>
      </c>
    </row>
    <row r="17" spans="1:2" ht="21.75" customHeight="1">
      <c r="A17" s="165" t="s">
        <v>126</v>
      </c>
      <c r="B17" s="90">
        <v>312605</v>
      </c>
    </row>
    <row r="18" spans="1:2" ht="21.75" customHeight="1">
      <c r="A18" s="165" t="s">
        <v>127</v>
      </c>
      <c r="B18" s="90">
        <v>836677.9</v>
      </c>
    </row>
    <row r="19" spans="1:2" ht="21.75" customHeight="1">
      <c r="A19" s="165" t="s">
        <v>116</v>
      </c>
      <c r="B19" s="90">
        <v>836677.9</v>
      </c>
    </row>
    <row r="20" spans="1:2" ht="21.75" customHeight="1">
      <c r="A20" s="165" t="s">
        <v>128</v>
      </c>
      <c r="B20" s="90">
        <v>510396.41</v>
      </c>
    </row>
    <row r="21" spans="1:2" ht="21.75" customHeight="1">
      <c r="A21" s="165" t="s">
        <v>116</v>
      </c>
      <c r="B21" s="90">
        <v>510396.41</v>
      </c>
    </row>
    <row r="22" spans="1:2" ht="21.75" customHeight="1">
      <c r="A22" s="165" t="s">
        <v>129</v>
      </c>
      <c r="B22" s="90">
        <v>954320</v>
      </c>
    </row>
    <row r="23" spans="1:2" ht="21.75" customHeight="1">
      <c r="A23" s="165" t="s">
        <v>130</v>
      </c>
      <c r="B23" s="90">
        <v>954320</v>
      </c>
    </row>
    <row r="24" spans="1:2" ht="21.75" customHeight="1">
      <c r="A24" s="165" t="s">
        <v>131</v>
      </c>
      <c r="B24" s="90">
        <v>945682.26</v>
      </c>
    </row>
    <row r="25" spans="1:2" ht="21.75" customHeight="1">
      <c r="A25" s="165" t="s">
        <v>116</v>
      </c>
      <c r="B25" s="90">
        <v>825682.26</v>
      </c>
    </row>
    <row r="26" spans="1:2" ht="21.75" customHeight="1">
      <c r="A26" s="165" t="s">
        <v>124</v>
      </c>
      <c r="B26" s="90">
        <v>120000</v>
      </c>
    </row>
    <row r="27" spans="1:2" ht="21.75" customHeight="1">
      <c r="A27" s="165" t="s">
        <v>132</v>
      </c>
      <c r="B27" s="90">
        <v>146100</v>
      </c>
    </row>
    <row r="28" spans="1:2" ht="21.75" customHeight="1">
      <c r="A28" s="165" t="s">
        <v>133</v>
      </c>
      <c r="B28" s="90">
        <v>146100</v>
      </c>
    </row>
    <row r="29" spans="1:2" ht="21.75" customHeight="1">
      <c r="A29" s="165" t="s">
        <v>134</v>
      </c>
      <c r="B29" s="90">
        <v>3696980.71</v>
      </c>
    </row>
    <row r="30" spans="1:2" ht="21.75" customHeight="1">
      <c r="A30" s="165" t="s">
        <v>116</v>
      </c>
      <c r="B30" s="90">
        <v>2756496.71</v>
      </c>
    </row>
    <row r="31" spans="1:2" ht="21.75" customHeight="1">
      <c r="A31" s="165" t="s">
        <v>124</v>
      </c>
      <c r="B31" s="90">
        <v>854000</v>
      </c>
    </row>
    <row r="32" spans="1:2" ht="21.75" customHeight="1">
      <c r="A32" s="165" t="s">
        <v>135</v>
      </c>
      <c r="B32" s="90">
        <v>86484</v>
      </c>
    </row>
    <row r="33" spans="1:2" ht="21.75" customHeight="1">
      <c r="A33" s="165" t="s">
        <v>136</v>
      </c>
      <c r="B33" s="90">
        <v>2428674.54</v>
      </c>
    </row>
    <row r="34" spans="1:2" ht="21.75" customHeight="1">
      <c r="A34" s="165" t="s">
        <v>137</v>
      </c>
      <c r="B34" s="90">
        <v>495295.84</v>
      </c>
    </row>
    <row r="35" spans="1:2" ht="21.75" customHeight="1">
      <c r="A35" s="165" t="s">
        <v>116</v>
      </c>
      <c r="B35" s="90">
        <v>218295.84</v>
      </c>
    </row>
    <row r="36" spans="1:2" ht="21.75" customHeight="1">
      <c r="A36" s="165" t="s">
        <v>124</v>
      </c>
      <c r="B36" s="90">
        <v>100000</v>
      </c>
    </row>
    <row r="37" spans="1:2" ht="21.75" customHeight="1">
      <c r="A37" s="165" t="s">
        <v>138</v>
      </c>
      <c r="B37" s="90">
        <v>127000</v>
      </c>
    </row>
    <row r="38" spans="1:2" ht="21.75" customHeight="1">
      <c r="A38" s="165" t="s">
        <v>139</v>
      </c>
      <c r="B38" s="90">
        <v>50000</v>
      </c>
    </row>
    <row r="39" spans="1:2" ht="21.75" customHeight="1">
      <c r="A39" s="165" t="s">
        <v>140</v>
      </c>
      <c r="B39" s="90">
        <v>1933378.7</v>
      </c>
    </row>
    <row r="40" spans="1:2" ht="21.75" customHeight="1">
      <c r="A40" s="165" t="s">
        <v>141</v>
      </c>
      <c r="B40" s="90">
        <v>1933378.7</v>
      </c>
    </row>
    <row r="41" spans="1:2" ht="21.75" customHeight="1">
      <c r="A41" s="165" t="s">
        <v>142</v>
      </c>
      <c r="B41" s="90">
        <v>3094284.3</v>
      </c>
    </row>
    <row r="42" spans="1:2" ht="21.75" customHeight="1">
      <c r="A42" s="165" t="s">
        <v>143</v>
      </c>
      <c r="B42" s="90">
        <v>1350389.42</v>
      </c>
    </row>
    <row r="43" spans="1:2" ht="21.75" customHeight="1">
      <c r="A43" s="165" t="s">
        <v>144</v>
      </c>
      <c r="B43" s="90">
        <v>1247448.74</v>
      </c>
    </row>
    <row r="44" spans="1:2" ht="21.75" customHeight="1">
      <c r="A44" s="165" t="s">
        <v>145</v>
      </c>
      <c r="B44" s="90">
        <v>102940.68</v>
      </c>
    </row>
    <row r="45" spans="1:2" ht="21.75" customHeight="1">
      <c r="A45" s="165" t="s">
        <v>146</v>
      </c>
      <c r="B45" s="90">
        <v>1548394.88</v>
      </c>
    </row>
    <row r="46" spans="1:2" ht="21.75" customHeight="1">
      <c r="A46" s="165" t="s">
        <v>147</v>
      </c>
      <c r="B46" s="90">
        <v>1548394.88</v>
      </c>
    </row>
    <row r="47" spans="1:2" ht="21.75" customHeight="1">
      <c r="A47" s="165" t="s">
        <v>148</v>
      </c>
      <c r="B47" s="90">
        <v>195500</v>
      </c>
    </row>
    <row r="48" spans="1:2" ht="21.75" customHeight="1">
      <c r="A48" s="165" t="s">
        <v>149</v>
      </c>
      <c r="B48" s="90">
        <v>195500</v>
      </c>
    </row>
    <row r="49" spans="1:2" ht="21.75" customHeight="1">
      <c r="A49" s="165" t="s">
        <v>150</v>
      </c>
      <c r="B49" s="90">
        <v>34228239.95</v>
      </c>
    </row>
    <row r="50" spans="1:2" ht="21.75" customHeight="1">
      <c r="A50" s="165" t="s">
        <v>151</v>
      </c>
      <c r="B50" s="90">
        <v>1763780.48</v>
      </c>
    </row>
    <row r="51" spans="1:2" ht="21.75" customHeight="1">
      <c r="A51" s="165" t="s">
        <v>152</v>
      </c>
      <c r="B51" s="90">
        <v>1763780.48</v>
      </c>
    </row>
    <row r="52" spans="1:2" ht="21.75" customHeight="1">
      <c r="A52" s="165" t="s">
        <v>153</v>
      </c>
      <c r="B52" s="90">
        <v>5783872.58</v>
      </c>
    </row>
    <row r="53" spans="1:2" ht="21.75" customHeight="1">
      <c r="A53" s="165" t="s">
        <v>116</v>
      </c>
      <c r="B53" s="90">
        <v>1892914.32</v>
      </c>
    </row>
    <row r="54" spans="1:2" ht="21.75" customHeight="1">
      <c r="A54" s="165" t="s">
        <v>124</v>
      </c>
      <c r="B54" s="90">
        <v>1615968.03</v>
      </c>
    </row>
    <row r="55" spans="1:2" ht="21.75" customHeight="1">
      <c r="A55" s="165" t="s">
        <v>154</v>
      </c>
      <c r="B55" s="90">
        <v>2204990.23</v>
      </c>
    </row>
    <row r="56" spans="1:2" ht="21.75" customHeight="1">
      <c r="A56" s="165" t="s">
        <v>155</v>
      </c>
      <c r="B56" s="90">
        <v>70000</v>
      </c>
    </row>
    <row r="57" spans="1:2" ht="21.75" customHeight="1">
      <c r="A57" s="165" t="s">
        <v>156</v>
      </c>
      <c r="B57" s="90">
        <v>3038448.64</v>
      </c>
    </row>
    <row r="58" spans="1:2" ht="21.75" customHeight="1">
      <c r="A58" s="165" t="s">
        <v>157</v>
      </c>
      <c r="B58" s="90">
        <v>198304.8</v>
      </c>
    </row>
    <row r="59" spans="1:2" ht="21.75" customHeight="1">
      <c r="A59" s="165" t="s">
        <v>158</v>
      </c>
      <c r="B59" s="90">
        <v>1247362.56</v>
      </c>
    </row>
    <row r="60" spans="1:2" ht="21.75" customHeight="1">
      <c r="A60" s="165" t="s">
        <v>159</v>
      </c>
      <c r="B60" s="90">
        <v>623681.28</v>
      </c>
    </row>
    <row r="61" spans="1:2" ht="21.75" customHeight="1">
      <c r="A61" s="165" t="s">
        <v>160</v>
      </c>
      <c r="B61" s="90">
        <v>969100</v>
      </c>
    </row>
    <row r="62" spans="1:2" ht="21.75" customHeight="1">
      <c r="A62" s="165" t="s">
        <v>161</v>
      </c>
      <c r="B62" s="90">
        <v>5039800</v>
      </c>
    </row>
    <row r="63" spans="1:2" ht="21.75" customHeight="1">
      <c r="A63" s="165" t="s">
        <v>162</v>
      </c>
      <c r="B63" s="90">
        <v>135000</v>
      </c>
    </row>
    <row r="64" spans="1:2" ht="21.75" customHeight="1">
      <c r="A64" s="165" t="s">
        <v>163</v>
      </c>
      <c r="B64" s="90">
        <v>480000</v>
      </c>
    </row>
    <row r="65" spans="1:2" ht="21.75" customHeight="1">
      <c r="A65" s="165" t="s">
        <v>164</v>
      </c>
      <c r="B65" s="90">
        <v>450000</v>
      </c>
    </row>
    <row r="66" spans="1:2" ht="21.75" customHeight="1">
      <c r="A66" s="165" t="s">
        <v>165</v>
      </c>
      <c r="B66" s="90">
        <v>550000</v>
      </c>
    </row>
    <row r="67" spans="1:2" ht="21.75" customHeight="1">
      <c r="A67" s="165" t="s">
        <v>166</v>
      </c>
      <c r="B67" s="90">
        <v>570000</v>
      </c>
    </row>
    <row r="68" spans="1:2" ht="21.75" customHeight="1">
      <c r="A68" s="165" t="s">
        <v>167</v>
      </c>
      <c r="B68" s="90">
        <v>2854800</v>
      </c>
    </row>
    <row r="69" spans="1:2" ht="21.75" customHeight="1">
      <c r="A69" s="165" t="s">
        <v>168</v>
      </c>
      <c r="B69" s="90">
        <v>1026780</v>
      </c>
    </row>
    <row r="70" spans="1:2" ht="21.75" customHeight="1">
      <c r="A70" s="165" t="s">
        <v>169</v>
      </c>
      <c r="B70" s="90">
        <v>129300</v>
      </c>
    </row>
    <row r="71" spans="1:2" ht="21.75" customHeight="1">
      <c r="A71" s="165" t="s">
        <v>170</v>
      </c>
      <c r="B71" s="90">
        <v>897480</v>
      </c>
    </row>
    <row r="72" spans="1:2" ht="21.75" customHeight="1">
      <c r="A72" s="165" t="s">
        <v>171</v>
      </c>
      <c r="B72" s="90">
        <v>745440</v>
      </c>
    </row>
    <row r="73" spans="1:2" ht="21.75" customHeight="1">
      <c r="A73" s="165" t="s">
        <v>172</v>
      </c>
      <c r="B73" s="90">
        <v>737000</v>
      </c>
    </row>
    <row r="74" spans="1:2" ht="21.75" customHeight="1">
      <c r="A74" s="165" t="s">
        <v>173</v>
      </c>
      <c r="B74" s="90">
        <v>8440</v>
      </c>
    </row>
    <row r="75" spans="1:2" ht="21.75" customHeight="1">
      <c r="A75" s="165" t="s">
        <v>174</v>
      </c>
      <c r="B75" s="90">
        <v>6261000</v>
      </c>
    </row>
    <row r="76" spans="1:2" ht="21.75" customHeight="1">
      <c r="A76" s="165" t="s">
        <v>175</v>
      </c>
      <c r="B76" s="90">
        <v>290000</v>
      </c>
    </row>
    <row r="77" spans="1:2" ht="21.75" customHeight="1">
      <c r="A77" s="165" t="s">
        <v>176</v>
      </c>
      <c r="B77" s="90">
        <v>5971000</v>
      </c>
    </row>
    <row r="78" spans="1:2" ht="21.75" customHeight="1">
      <c r="A78" s="165" t="s">
        <v>177</v>
      </c>
      <c r="B78" s="90">
        <v>877100</v>
      </c>
    </row>
    <row r="79" spans="1:2" ht="21.75" customHeight="1">
      <c r="A79" s="165" t="s">
        <v>178</v>
      </c>
      <c r="B79" s="90">
        <v>877100</v>
      </c>
    </row>
    <row r="80" spans="1:2" ht="21.75" customHeight="1">
      <c r="A80" s="165" t="s">
        <v>179</v>
      </c>
      <c r="B80" s="90">
        <v>7612000</v>
      </c>
    </row>
    <row r="81" spans="1:2" ht="21.75" customHeight="1">
      <c r="A81" s="165" t="s">
        <v>180</v>
      </c>
      <c r="B81" s="90">
        <v>1596000</v>
      </c>
    </row>
    <row r="82" spans="1:2" ht="21.75" customHeight="1">
      <c r="A82" s="165" t="s">
        <v>181</v>
      </c>
      <c r="B82" s="90">
        <v>6016000</v>
      </c>
    </row>
    <row r="83" spans="1:2" ht="21.75" customHeight="1">
      <c r="A83" s="165" t="s">
        <v>182</v>
      </c>
      <c r="B83" s="90">
        <v>1540000</v>
      </c>
    </row>
    <row r="84" spans="1:2" ht="21.75" customHeight="1">
      <c r="A84" s="165" t="s">
        <v>183</v>
      </c>
      <c r="B84" s="90">
        <v>1540000</v>
      </c>
    </row>
    <row r="85" spans="1:2" ht="21.75" customHeight="1">
      <c r="A85" s="165" t="s">
        <v>184</v>
      </c>
      <c r="B85" s="90">
        <v>540018.25</v>
      </c>
    </row>
    <row r="86" spans="1:2" ht="21.75" customHeight="1">
      <c r="A86" s="165" t="s">
        <v>185</v>
      </c>
      <c r="B86" s="90">
        <v>470018.25</v>
      </c>
    </row>
    <row r="87" spans="1:2" ht="21.75" customHeight="1">
      <c r="A87" s="165" t="s">
        <v>186</v>
      </c>
      <c r="B87" s="90">
        <v>70000</v>
      </c>
    </row>
    <row r="88" spans="1:2" ht="21.75" customHeight="1">
      <c r="A88" s="165" t="s">
        <v>187</v>
      </c>
      <c r="B88" s="90">
        <v>5626114.33</v>
      </c>
    </row>
    <row r="89" spans="1:2" ht="21.75" customHeight="1">
      <c r="A89" s="165" t="s">
        <v>188</v>
      </c>
      <c r="B89" s="90">
        <v>81340</v>
      </c>
    </row>
    <row r="90" spans="1:2" ht="21.75" customHeight="1">
      <c r="A90" s="165" t="s">
        <v>189</v>
      </c>
      <c r="B90" s="90">
        <v>81340</v>
      </c>
    </row>
    <row r="91" spans="1:2" ht="21.75" customHeight="1">
      <c r="A91" s="165" t="s">
        <v>190</v>
      </c>
      <c r="B91" s="90">
        <v>2057650</v>
      </c>
    </row>
    <row r="92" spans="1:2" ht="21.75" customHeight="1">
      <c r="A92" s="165" t="s">
        <v>191</v>
      </c>
      <c r="B92" s="90">
        <v>2057650</v>
      </c>
    </row>
    <row r="93" spans="1:2" ht="21.75" customHeight="1">
      <c r="A93" s="165" t="s">
        <v>192</v>
      </c>
      <c r="B93" s="90">
        <v>1294412.33</v>
      </c>
    </row>
    <row r="94" spans="1:2" ht="21.75" customHeight="1">
      <c r="A94" s="165" t="s">
        <v>193</v>
      </c>
      <c r="B94" s="90">
        <v>602015.92</v>
      </c>
    </row>
    <row r="95" spans="1:2" ht="21.75" customHeight="1">
      <c r="A95" s="165" t="s">
        <v>194</v>
      </c>
      <c r="B95" s="90">
        <v>528739.82</v>
      </c>
    </row>
    <row r="96" spans="1:2" ht="21.75" customHeight="1">
      <c r="A96" s="165" t="s">
        <v>195</v>
      </c>
      <c r="B96" s="90">
        <v>163656.59</v>
      </c>
    </row>
    <row r="97" spans="1:2" ht="21.75" customHeight="1">
      <c r="A97" s="165" t="s">
        <v>196</v>
      </c>
      <c r="B97" s="90">
        <v>1192561</v>
      </c>
    </row>
    <row r="98" spans="1:2" ht="21.75" customHeight="1">
      <c r="A98" s="165" t="s">
        <v>197</v>
      </c>
      <c r="B98" s="90">
        <v>1192561</v>
      </c>
    </row>
    <row r="99" spans="1:2" ht="21.75" customHeight="1">
      <c r="A99" s="165" t="s">
        <v>198</v>
      </c>
      <c r="B99" s="90">
        <v>1000151</v>
      </c>
    </row>
    <row r="100" spans="1:2" ht="21.75" customHeight="1">
      <c r="A100" s="165" t="s">
        <v>199</v>
      </c>
      <c r="B100" s="90">
        <v>1000151</v>
      </c>
    </row>
    <row r="101" spans="1:2" ht="21.75" customHeight="1">
      <c r="A101" s="165" t="s">
        <v>200</v>
      </c>
      <c r="B101" s="90">
        <v>7432116.99</v>
      </c>
    </row>
    <row r="102" spans="1:2" ht="21.75" customHeight="1">
      <c r="A102" s="165" t="s">
        <v>201</v>
      </c>
      <c r="B102" s="90">
        <v>592884</v>
      </c>
    </row>
    <row r="103" spans="1:2" ht="21.75" customHeight="1">
      <c r="A103" s="165" t="s">
        <v>202</v>
      </c>
      <c r="B103" s="90">
        <v>534300</v>
      </c>
    </row>
    <row r="104" spans="1:2" ht="21.75" customHeight="1">
      <c r="A104" s="165" t="s">
        <v>203</v>
      </c>
      <c r="B104" s="90">
        <v>58584</v>
      </c>
    </row>
    <row r="105" spans="1:2" ht="21.75" customHeight="1">
      <c r="A105" s="165" t="s">
        <v>204</v>
      </c>
      <c r="B105" s="90">
        <v>6654104.67</v>
      </c>
    </row>
    <row r="106" spans="1:2" ht="21.75" customHeight="1">
      <c r="A106" s="165" t="s">
        <v>205</v>
      </c>
      <c r="B106" s="90">
        <v>6654104.67</v>
      </c>
    </row>
    <row r="107" spans="1:2" ht="21.75" customHeight="1">
      <c r="A107" s="165" t="s">
        <v>206</v>
      </c>
      <c r="B107" s="90">
        <v>185128.32</v>
      </c>
    </row>
    <row r="108" spans="1:2" ht="21.75" customHeight="1">
      <c r="A108" s="165" t="s">
        <v>207</v>
      </c>
      <c r="B108" s="90">
        <v>344</v>
      </c>
    </row>
    <row r="109" spans="1:2" ht="21.75" customHeight="1">
      <c r="A109" s="165" t="s">
        <v>208</v>
      </c>
      <c r="B109" s="90">
        <v>184784.32</v>
      </c>
    </row>
    <row r="110" spans="1:2" ht="21.75" customHeight="1">
      <c r="A110" s="165" t="s">
        <v>209</v>
      </c>
      <c r="B110" s="90">
        <v>6951200.67</v>
      </c>
    </row>
    <row r="111" spans="1:2" ht="21.75" customHeight="1">
      <c r="A111" s="165" t="s">
        <v>210</v>
      </c>
      <c r="B111" s="90">
        <v>5547159.05</v>
      </c>
    </row>
    <row r="112" spans="1:2" ht="21.75" customHeight="1">
      <c r="A112" s="165" t="s">
        <v>116</v>
      </c>
      <c r="B112" s="90">
        <v>1313942.24</v>
      </c>
    </row>
    <row r="113" spans="1:2" ht="21.75" customHeight="1">
      <c r="A113" s="165" t="s">
        <v>124</v>
      </c>
      <c r="B113" s="90">
        <v>3743390.84</v>
      </c>
    </row>
    <row r="114" spans="1:2" ht="21.75" customHeight="1">
      <c r="A114" s="165" t="s">
        <v>211</v>
      </c>
      <c r="B114" s="90">
        <v>489825.97</v>
      </c>
    </row>
    <row r="115" spans="1:2" ht="21.75" customHeight="1">
      <c r="A115" s="165" t="s">
        <v>212</v>
      </c>
      <c r="B115" s="90">
        <v>800000</v>
      </c>
    </row>
    <row r="116" spans="1:2" ht="21.75" customHeight="1">
      <c r="A116" s="165" t="s">
        <v>213</v>
      </c>
      <c r="B116" s="90">
        <v>800000</v>
      </c>
    </row>
    <row r="117" spans="1:2" ht="21.75" customHeight="1">
      <c r="A117" s="165" t="s">
        <v>214</v>
      </c>
      <c r="B117" s="90">
        <v>604041.62</v>
      </c>
    </row>
    <row r="118" spans="1:2" ht="21.75" customHeight="1">
      <c r="A118" s="165" t="s">
        <v>215</v>
      </c>
      <c r="B118" s="90">
        <v>604041.62</v>
      </c>
    </row>
    <row r="119" spans="1:2" ht="21.75" customHeight="1">
      <c r="A119" s="165" t="s">
        <v>216</v>
      </c>
      <c r="B119" s="90">
        <v>70146260.81</v>
      </c>
    </row>
    <row r="120" spans="1:2" ht="21.75" customHeight="1">
      <c r="A120" s="165" t="s">
        <v>217</v>
      </c>
      <c r="B120" s="90">
        <v>9692229.97</v>
      </c>
    </row>
    <row r="121" spans="1:2" ht="21.75" customHeight="1">
      <c r="A121" s="165" t="s">
        <v>116</v>
      </c>
      <c r="B121" s="90">
        <v>835140.55</v>
      </c>
    </row>
    <row r="122" spans="1:2" ht="21.75" customHeight="1">
      <c r="A122" s="165" t="s">
        <v>124</v>
      </c>
      <c r="B122" s="90">
        <v>920264.01</v>
      </c>
    </row>
    <row r="123" spans="1:2" ht="21.75" customHeight="1">
      <c r="A123" s="165" t="s">
        <v>185</v>
      </c>
      <c r="B123" s="90">
        <v>2974071.91</v>
      </c>
    </row>
    <row r="124" spans="1:2" ht="21.75" customHeight="1">
      <c r="A124" s="165" t="s">
        <v>218</v>
      </c>
      <c r="B124" s="90">
        <v>255235</v>
      </c>
    </row>
    <row r="125" spans="1:2" ht="21.75" customHeight="1">
      <c r="A125" s="165" t="s">
        <v>219</v>
      </c>
      <c r="B125" s="90">
        <v>100000</v>
      </c>
    </row>
    <row r="126" spans="1:2" ht="21.75" customHeight="1">
      <c r="A126" s="165" t="s">
        <v>220</v>
      </c>
      <c r="B126" s="90">
        <v>219718.5</v>
      </c>
    </row>
    <row r="127" spans="1:2" ht="21.75" customHeight="1">
      <c r="A127" s="165" t="s">
        <v>221</v>
      </c>
      <c r="B127" s="90">
        <v>4387800</v>
      </c>
    </row>
    <row r="128" spans="1:2" ht="21.75" customHeight="1">
      <c r="A128" s="165" t="s">
        <v>222</v>
      </c>
      <c r="B128" s="90">
        <v>30753436.42</v>
      </c>
    </row>
    <row r="129" spans="1:2" ht="21.75" customHeight="1">
      <c r="A129" s="165" t="s">
        <v>223</v>
      </c>
      <c r="B129" s="90">
        <v>23179283.59</v>
      </c>
    </row>
    <row r="130" spans="1:2" ht="21.75" customHeight="1">
      <c r="A130" s="165" t="s">
        <v>224</v>
      </c>
      <c r="B130" s="90">
        <v>5103960</v>
      </c>
    </row>
    <row r="131" spans="1:2" ht="21.75" customHeight="1">
      <c r="A131" s="165" t="s">
        <v>225</v>
      </c>
      <c r="B131" s="90">
        <v>722281.38</v>
      </c>
    </row>
    <row r="132" spans="1:2" ht="21.75" customHeight="1">
      <c r="A132" s="165" t="s">
        <v>226</v>
      </c>
      <c r="B132" s="90">
        <v>1747911.45</v>
      </c>
    </row>
    <row r="133" spans="1:2" ht="21.75" customHeight="1">
      <c r="A133" s="165" t="s">
        <v>227</v>
      </c>
      <c r="B133" s="90">
        <v>18750360.09</v>
      </c>
    </row>
    <row r="134" spans="1:2" ht="21.75" customHeight="1">
      <c r="A134" s="165" t="s">
        <v>228</v>
      </c>
      <c r="B134" s="90">
        <v>158654</v>
      </c>
    </row>
    <row r="135" spans="1:2" ht="21.75" customHeight="1">
      <c r="A135" s="165" t="s">
        <v>229</v>
      </c>
      <c r="B135" s="90">
        <v>3496351.08</v>
      </c>
    </row>
    <row r="136" spans="1:2" ht="21.75" customHeight="1">
      <c r="A136" s="165" t="s">
        <v>230</v>
      </c>
      <c r="B136" s="90">
        <v>486696.63</v>
      </c>
    </row>
    <row r="137" spans="1:2" ht="21.75" customHeight="1">
      <c r="A137" s="165" t="s">
        <v>231</v>
      </c>
      <c r="B137" s="90">
        <v>5724234.77</v>
      </c>
    </row>
    <row r="138" spans="1:2" ht="21.75" customHeight="1">
      <c r="A138" s="165" t="s">
        <v>232</v>
      </c>
      <c r="B138" s="90">
        <v>8884423.61</v>
      </c>
    </row>
    <row r="139" spans="1:2" ht="21.75" customHeight="1">
      <c r="A139" s="165" t="s">
        <v>233</v>
      </c>
      <c r="B139" s="90">
        <v>400000</v>
      </c>
    </row>
    <row r="140" spans="1:2" ht="21.75" customHeight="1">
      <c r="A140" s="165" t="s">
        <v>234</v>
      </c>
      <c r="B140" s="90">
        <v>400000</v>
      </c>
    </row>
    <row r="141" spans="1:2" ht="21.75" customHeight="1">
      <c r="A141" s="165" t="s">
        <v>235</v>
      </c>
      <c r="B141" s="90">
        <v>10469571.24</v>
      </c>
    </row>
    <row r="142" spans="1:2" ht="21.75" customHeight="1">
      <c r="A142" s="165" t="s">
        <v>236</v>
      </c>
      <c r="B142" s="90">
        <v>645851.24</v>
      </c>
    </row>
    <row r="143" spans="1:2" ht="21.75" customHeight="1">
      <c r="A143" s="165" t="s">
        <v>237</v>
      </c>
      <c r="B143" s="90">
        <v>9823720</v>
      </c>
    </row>
    <row r="144" spans="1:2" ht="21.75" customHeight="1">
      <c r="A144" s="165" t="s">
        <v>238</v>
      </c>
      <c r="B144" s="90">
        <v>80663.09</v>
      </c>
    </row>
    <row r="145" spans="1:2" ht="21.75" customHeight="1">
      <c r="A145" s="165" t="s">
        <v>239</v>
      </c>
      <c r="B145" s="90">
        <v>80663.09</v>
      </c>
    </row>
    <row r="146" spans="1:2" ht="21.75" customHeight="1">
      <c r="A146" s="165" t="s">
        <v>240</v>
      </c>
      <c r="B146" s="90">
        <v>1532733.91</v>
      </c>
    </row>
    <row r="147" spans="1:2" ht="21.75" customHeight="1">
      <c r="A147" s="165" t="s">
        <v>241</v>
      </c>
      <c r="B147" s="90">
        <v>1532733.91</v>
      </c>
    </row>
    <row r="148" spans="1:2" ht="21.75" customHeight="1">
      <c r="A148" s="165" t="s">
        <v>242</v>
      </c>
      <c r="B148" s="90">
        <v>185599</v>
      </c>
    </row>
    <row r="149" spans="1:2" ht="21.75" customHeight="1">
      <c r="A149" s="165" t="s">
        <v>243</v>
      </c>
      <c r="B149" s="90">
        <v>1347134.91</v>
      </c>
    </row>
    <row r="150" spans="1:2" ht="21.75" customHeight="1">
      <c r="A150" s="165" t="s">
        <v>244</v>
      </c>
      <c r="B150" s="90">
        <v>7904445.6</v>
      </c>
    </row>
    <row r="151" spans="1:2" ht="21.75" customHeight="1">
      <c r="A151" s="165" t="s">
        <v>245</v>
      </c>
      <c r="B151" s="90">
        <v>7904445.6</v>
      </c>
    </row>
    <row r="152" spans="1:2" ht="21.75" customHeight="1">
      <c r="A152" s="165" t="s">
        <v>246</v>
      </c>
      <c r="B152" s="90">
        <v>7904445.6</v>
      </c>
    </row>
    <row r="153" spans="1:2" ht="21.75" customHeight="1">
      <c r="A153" s="165" t="s">
        <v>247</v>
      </c>
      <c r="B153" s="90">
        <v>976165.68</v>
      </c>
    </row>
    <row r="154" spans="1:2" ht="21.75" customHeight="1">
      <c r="A154" s="165" t="s">
        <v>248</v>
      </c>
      <c r="B154" s="90">
        <v>6240</v>
      </c>
    </row>
    <row r="155" spans="1:2" ht="21.75" customHeight="1">
      <c r="A155" s="165" t="s">
        <v>249</v>
      </c>
      <c r="B155" s="90">
        <v>6240</v>
      </c>
    </row>
    <row r="156" spans="1:2" ht="21.75" customHeight="1">
      <c r="A156" s="165" t="s">
        <v>250</v>
      </c>
      <c r="B156" s="90">
        <v>969925.68</v>
      </c>
    </row>
    <row r="157" spans="1:2" ht="21.75" customHeight="1">
      <c r="A157" s="165" t="s">
        <v>251</v>
      </c>
      <c r="B157" s="90">
        <v>969925.68</v>
      </c>
    </row>
    <row r="158" spans="1:2" ht="21.75" customHeight="1">
      <c r="A158" s="165" t="s">
        <v>252</v>
      </c>
      <c r="B158" s="90">
        <v>1337688.33</v>
      </c>
    </row>
    <row r="159" spans="1:2" ht="21.75" customHeight="1">
      <c r="A159" s="165" t="s">
        <v>253</v>
      </c>
      <c r="B159" s="90">
        <v>1090400</v>
      </c>
    </row>
    <row r="160" spans="1:2" ht="21.75" customHeight="1">
      <c r="A160" s="165" t="s">
        <v>254</v>
      </c>
      <c r="B160" s="90">
        <v>1090400</v>
      </c>
    </row>
    <row r="161" spans="1:2" ht="21.75" customHeight="1">
      <c r="A161" s="165" t="s">
        <v>255</v>
      </c>
      <c r="B161" s="90">
        <v>247288.33</v>
      </c>
    </row>
    <row r="162" spans="1:2" ht="21.75" customHeight="1">
      <c r="A162" s="165" t="s">
        <v>256</v>
      </c>
      <c r="B162" s="90">
        <v>247288.33</v>
      </c>
    </row>
    <row r="163" spans="1:2" ht="21.75" customHeight="1">
      <c r="A163" s="167" t="s">
        <v>257</v>
      </c>
      <c r="B163" s="90">
        <v>3600000</v>
      </c>
    </row>
    <row r="164" spans="1:2" ht="21.75" customHeight="1">
      <c r="A164" s="167" t="s">
        <v>258</v>
      </c>
      <c r="B164" s="176">
        <v>1259905.21</v>
      </c>
    </row>
    <row r="165" spans="1:2" ht="21.75" customHeight="1">
      <c r="A165" s="165" t="s">
        <v>259</v>
      </c>
      <c r="B165" s="176">
        <v>1259905.21</v>
      </c>
    </row>
    <row r="166" spans="1:2" ht="21.75" customHeight="1">
      <c r="A166" s="177" t="s">
        <v>260</v>
      </c>
      <c r="B166" s="176">
        <f>B4+B33+B41+B49+B88+B101+B110+B119+B146+B150+B153+B158+B163+B164</f>
        <v>163703064.53000003</v>
      </c>
    </row>
    <row r="167" spans="1:2" ht="21.75" customHeight="1">
      <c r="A167" s="178" t="s">
        <v>261</v>
      </c>
      <c r="B167" s="179">
        <f>B168+B171+B175+B176+B177+B178</f>
        <v>0</v>
      </c>
    </row>
    <row r="168" spans="1:2" ht="21.75" customHeight="1">
      <c r="A168" s="180" t="s">
        <v>262</v>
      </c>
      <c r="B168" s="181">
        <f>SUM(B169:B170)</f>
        <v>0</v>
      </c>
    </row>
    <row r="169" spans="1:2" ht="21.75" customHeight="1">
      <c r="A169" s="180" t="s">
        <v>263</v>
      </c>
      <c r="B169" s="182"/>
    </row>
    <row r="170" spans="1:2" ht="21.75" customHeight="1">
      <c r="A170" s="180" t="s">
        <v>264</v>
      </c>
      <c r="B170" s="182"/>
    </row>
    <row r="171" spans="1:2" ht="21.75" customHeight="1">
      <c r="A171" s="100" t="s">
        <v>265</v>
      </c>
      <c r="B171" s="65"/>
    </row>
    <row r="172" spans="1:2" ht="21.75" customHeight="1">
      <c r="A172" s="100" t="s">
        <v>266</v>
      </c>
      <c r="B172" s="183"/>
    </row>
    <row r="173" spans="1:2" ht="21.75" customHeight="1">
      <c r="A173" s="100" t="s">
        <v>267</v>
      </c>
      <c r="B173" s="183"/>
    </row>
    <row r="174" spans="1:2" ht="19.5" customHeight="1">
      <c r="A174" s="184" t="s">
        <v>268</v>
      </c>
      <c r="B174" s="185"/>
    </row>
    <row r="175" spans="1:2" ht="19.5" customHeight="1">
      <c r="A175" s="178" t="s">
        <v>269</v>
      </c>
      <c r="B175" s="186"/>
    </row>
    <row r="176" spans="1:2" ht="19.5" customHeight="1">
      <c r="A176" s="180" t="s">
        <v>270</v>
      </c>
      <c r="B176" s="187"/>
    </row>
    <row r="177" spans="1:2" ht="19.5" customHeight="1">
      <c r="A177" s="180" t="s">
        <v>271</v>
      </c>
      <c r="B177" s="187"/>
    </row>
    <row r="178" spans="1:2" ht="19.5" customHeight="1">
      <c r="A178" s="180" t="s">
        <v>272</v>
      </c>
      <c r="B178" s="187"/>
    </row>
    <row r="179" spans="1:2" ht="19.5" customHeight="1">
      <c r="A179" s="180" t="s">
        <v>273</v>
      </c>
      <c r="B179" s="188"/>
    </row>
    <row r="180" spans="1:2" ht="19.5" customHeight="1">
      <c r="A180" s="107" t="s">
        <v>274</v>
      </c>
      <c r="B180" s="189">
        <f>B166+B167</f>
        <v>163703064.53000003</v>
      </c>
    </row>
  </sheetData>
  <sheetProtection/>
  <protectedRanges>
    <protectedRange sqref="B165:B166 B169:B173" name="区域1_2"/>
    <protectedRange sqref="B177:B178" name="区域1_3"/>
    <protectedRange sqref="B167:B168" name="区域1_2_1"/>
  </protectedRanges>
  <mergeCells count="1">
    <mergeCell ref="A1:B1"/>
  </mergeCells>
  <printOptions horizontalCentered="1"/>
  <pageMargins left="0.35433070866141736" right="0.35433070866141736" top="0.8267716535433072" bottom="0.8267716535433072" header="0.11811023622047245" footer="0.31496062992125984"/>
  <pageSetup firstPageNumber="1" useFirstPageNumber="1" horizontalDpi="600" verticalDpi="600" orientation="portrait"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E167"/>
  <sheetViews>
    <sheetView showGridLines="0" showZeros="0" zoomScale="93" zoomScaleNormal="93" workbookViewId="0" topLeftCell="A1">
      <pane xSplit="1" ySplit="4" topLeftCell="B5" activePane="bottomRight" state="frozen"/>
      <selection pane="topLeft" activeCell="A1" sqref="A1"/>
      <selection pane="topRight" activeCell="A1" sqref="A1"/>
      <selection pane="bottomLeft" activeCell="A1" sqref="A1"/>
      <selection pane="bottomRight" activeCell="A1" sqref="A1:D1"/>
    </sheetView>
  </sheetViews>
  <sheetFormatPr defaultColWidth="9.00390625" defaultRowHeight="14.25"/>
  <cols>
    <col min="1" max="1" width="34.125" style="52" customWidth="1"/>
    <col min="2" max="2" width="15.625" style="160" customWidth="1"/>
    <col min="3" max="3" width="18.25390625" style="160" customWidth="1"/>
    <col min="4" max="4" width="16.50390625" style="160" customWidth="1"/>
    <col min="5" max="5" width="7.125" style="161" customWidth="1"/>
    <col min="6" max="16384" width="9.00390625" style="52" customWidth="1"/>
  </cols>
  <sheetData>
    <row r="1" spans="1:5" s="153" customFormat="1" ht="28.5" customHeight="1">
      <c r="A1" s="227" t="s">
        <v>275</v>
      </c>
      <c r="B1" s="227"/>
      <c r="C1" s="227"/>
      <c r="D1" s="227"/>
      <c r="E1" s="162"/>
    </row>
    <row r="2" spans="1:4" ht="20.25" customHeight="1">
      <c r="A2" s="53"/>
      <c r="B2" s="228" t="s">
        <v>1</v>
      </c>
      <c r="C2" s="228"/>
      <c r="D2" s="228"/>
    </row>
    <row r="3" spans="1:4" ht="21.75" customHeight="1">
      <c r="A3" s="231" t="s">
        <v>2</v>
      </c>
      <c r="B3" s="229" t="s">
        <v>3</v>
      </c>
      <c r="C3" s="229"/>
      <c r="D3" s="230"/>
    </row>
    <row r="4" spans="1:4" ht="21.75" customHeight="1">
      <c r="A4" s="232"/>
      <c r="B4" s="163" t="s">
        <v>276</v>
      </c>
      <c r="C4" s="163" t="s">
        <v>277</v>
      </c>
      <c r="D4" s="164" t="s">
        <v>278</v>
      </c>
    </row>
    <row r="5" spans="1:4" ht="21.75" customHeight="1">
      <c r="A5" s="165" t="s">
        <v>114</v>
      </c>
      <c r="B5" s="166">
        <v>17185234.21</v>
      </c>
      <c r="C5" s="166">
        <v>12275960.21</v>
      </c>
      <c r="D5" s="166">
        <v>4909274</v>
      </c>
    </row>
    <row r="6" spans="1:4" ht="21.75" customHeight="1">
      <c r="A6" s="165" t="s">
        <v>115</v>
      </c>
      <c r="B6" s="166">
        <v>1072964.75</v>
      </c>
      <c r="C6" s="166">
        <v>429199.75</v>
      </c>
      <c r="D6" s="166">
        <v>643765</v>
      </c>
    </row>
    <row r="7" spans="1:4" ht="21.75" customHeight="1">
      <c r="A7" s="165" t="s">
        <v>116</v>
      </c>
      <c r="B7" s="166">
        <v>429199.75</v>
      </c>
      <c r="C7" s="166">
        <v>429199.75</v>
      </c>
      <c r="D7" s="166"/>
    </row>
    <row r="8" spans="1:4" ht="21.75" customHeight="1">
      <c r="A8" s="165" t="s">
        <v>117</v>
      </c>
      <c r="B8" s="166">
        <v>83400</v>
      </c>
      <c r="C8" s="166"/>
      <c r="D8" s="166">
        <v>83400</v>
      </c>
    </row>
    <row r="9" spans="1:4" ht="21.75" customHeight="1">
      <c r="A9" s="165" t="s">
        <v>118</v>
      </c>
      <c r="B9" s="166">
        <v>66400</v>
      </c>
      <c r="C9" s="166"/>
      <c r="D9" s="166">
        <v>66400</v>
      </c>
    </row>
    <row r="10" spans="1:4" ht="21.75" customHeight="1">
      <c r="A10" s="165" t="s">
        <v>119</v>
      </c>
      <c r="B10" s="166">
        <v>200000</v>
      </c>
      <c r="C10" s="166"/>
      <c r="D10" s="166">
        <v>200000</v>
      </c>
    </row>
    <row r="11" spans="1:4" ht="21.75" customHeight="1">
      <c r="A11" s="165" t="s">
        <v>120</v>
      </c>
      <c r="B11" s="166">
        <v>293965</v>
      </c>
      <c r="C11" s="166"/>
      <c r="D11" s="166">
        <v>293965</v>
      </c>
    </row>
    <row r="12" spans="1:4" ht="21.75" customHeight="1">
      <c r="A12" s="165" t="s">
        <v>121</v>
      </c>
      <c r="B12" s="166">
        <v>54000</v>
      </c>
      <c r="C12" s="166"/>
      <c r="D12" s="166">
        <v>54000</v>
      </c>
    </row>
    <row r="13" spans="1:4" ht="21.75" customHeight="1">
      <c r="A13" s="165" t="s">
        <v>122</v>
      </c>
      <c r="B13" s="166">
        <v>54000</v>
      </c>
      <c r="C13" s="166"/>
      <c r="D13" s="166">
        <v>54000</v>
      </c>
    </row>
    <row r="14" spans="1:4" ht="21.75" customHeight="1">
      <c r="A14" s="165" t="s">
        <v>123</v>
      </c>
      <c r="B14" s="166">
        <v>8655507.18</v>
      </c>
      <c r="C14" s="166">
        <v>6917507.18</v>
      </c>
      <c r="D14" s="166">
        <v>1738000</v>
      </c>
    </row>
    <row r="15" spans="1:4" ht="21.75" customHeight="1">
      <c r="A15" s="165" t="s">
        <v>116</v>
      </c>
      <c r="B15" s="166">
        <v>6917507.18</v>
      </c>
      <c r="C15" s="166">
        <v>6917507.18</v>
      </c>
      <c r="D15" s="166"/>
    </row>
    <row r="16" spans="1:4" ht="21.75" customHeight="1">
      <c r="A16" s="165" t="s">
        <v>124</v>
      </c>
      <c r="B16" s="166">
        <v>1738000</v>
      </c>
      <c r="C16" s="166"/>
      <c r="D16" s="166">
        <v>1738000</v>
      </c>
    </row>
    <row r="17" spans="1:4" ht="21.75" customHeight="1">
      <c r="A17" s="165" t="s">
        <v>125</v>
      </c>
      <c r="B17" s="166">
        <v>312605</v>
      </c>
      <c r="C17" s="166"/>
      <c r="D17" s="166">
        <v>312605</v>
      </c>
    </row>
    <row r="18" spans="1:4" ht="21.75" customHeight="1">
      <c r="A18" s="165" t="s">
        <v>126</v>
      </c>
      <c r="B18" s="166">
        <v>312605</v>
      </c>
      <c r="C18" s="166"/>
      <c r="D18" s="166">
        <v>312605</v>
      </c>
    </row>
    <row r="19" spans="1:4" ht="21.75" customHeight="1">
      <c r="A19" s="165" t="s">
        <v>127</v>
      </c>
      <c r="B19" s="166">
        <v>836677.9</v>
      </c>
      <c r="C19" s="166">
        <v>836677.9</v>
      </c>
      <c r="D19" s="166"/>
    </row>
    <row r="20" spans="1:4" ht="21.75" customHeight="1">
      <c r="A20" s="165" t="s">
        <v>116</v>
      </c>
      <c r="B20" s="166">
        <v>836677.9</v>
      </c>
      <c r="C20" s="166">
        <v>836677.9</v>
      </c>
      <c r="D20" s="166"/>
    </row>
    <row r="21" spans="1:4" ht="21.75" customHeight="1">
      <c r="A21" s="165" t="s">
        <v>128</v>
      </c>
      <c r="B21" s="166">
        <v>510396.41</v>
      </c>
      <c r="C21" s="166">
        <v>510396.41</v>
      </c>
      <c r="D21" s="166"/>
    </row>
    <row r="22" spans="1:4" ht="21.75" customHeight="1">
      <c r="A22" s="165" t="s">
        <v>116</v>
      </c>
      <c r="B22" s="166">
        <v>510396.41</v>
      </c>
      <c r="C22" s="166">
        <v>510396.41</v>
      </c>
      <c r="D22" s="166"/>
    </row>
    <row r="23" spans="1:4" ht="21.75" customHeight="1">
      <c r="A23" s="165" t="s">
        <v>129</v>
      </c>
      <c r="B23" s="166">
        <v>954320</v>
      </c>
      <c r="C23" s="166"/>
      <c r="D23" s="166">
        <v>954320</v>
      </c>
    </row>
    <row r="24" spans="1:4" ht="21.75" customHeight="1">
      <c r="A24" s="165" t="s">
        <v>130</v>
      </c>
      <c r="B24" s="166">
        <v>954320</v>
      </c>
      <c r="C24" s="166"/>
      <c r="D24" s="166">
        <v>954320</v>
      </c>
    </row>
    <row r="25" spans="1:4" ht="21.75" customHeight="1">
      <c r="A25" s="165" t="s">
        <v>131</v>
      </c>
      <c r="B25" s="166">
        <v>945682.26</v>
      </c>
      <c r="C25" s="166">
        <v>825682.26</v>
      </c>
      <c r="D25" s="166">
        <v>120000</v>
      </c>
    </row>
    <row r="26" spans="1:4" ht="21.75" customHeight="1">
      <c r="A26" s="165" t="s">
        <v>116</v>
      </c>
      <c r="B26" s="166">
        <v>825682.26</v>
      </c>
      <c r="C26" s="166">
        <v>825682.26</v>
      </c>
      <c r="D26" s="166"/>
    </row>
    <row r="27" spans="1:4" ht="21.75" customHeight="1">
      <c r="A27" s="165" t="s">
        <v>124</v>
      </c>
      <c r="B27" s="166">
        <v>120000</v>
      </c>
      <c r="C27" s="166"/>
      <c r="D27" s="166">
        <v>120000</v>
      </c>
    </row>
    <row r="28" spans="1:4" ht="21.75" customHeight="1">
      <c r="A28" s="165" t="s">
        <v>132</v>
      </c>
      <c r="B28" s="166">
        <v>146100</v>
      </c>
      <c r="C28" s="166"/>
      <c r="D28" s="166">
        <v>146100</v>
      </c>
    </row>
    <row r="29" spans="1:4" ht="21.75" customHeight="1">
      <c r="A29" s="165" t="s">
        <v>133</v>
      </c>
      <c r="B29" s="166">
        <v>146100</v>
      </c>
      <c r="C29" s="166"/>
      <c r="D29" s="166">
        <v>146100</v>
      </c>
    </row>
    <row r="30" spans="1:4" ht="21.75" customHeight="1">
      <c r="A30" s="165" t="s">
        <v>134</v>
      </c>
      <c r="B30" s="166">
        <v>3696980.71</v>
      </c>
      <c r="C30" s="166">
        <v>2756496.71</v>
      </c>
      <c r="D30" s="166">
        <v>940484</v>
      </c>
    </row>
    <row r="31" spans="1:4" ht="21.75" customHeight="1">
      <c r="A31" s="165" t="s">
        <v>116</v>
      </c>
      <c r="B31" s="166">
        <v>2756496.71</v>
      </c>
      <c r="C31" s="166">
        <v>2756496.71</v>
      </c>
      <c r="D31" s="166"/>
    </row>
    <row r="32" spans="1:4" ht="21.75" customHeight="1">
      <c r="A32" s="165" t="s">
        <v>124</v>
      </c>
      <c r="B32" s="166">
        <v>854000</v>
      </c>
      <c r="C32" s="166"/>
      <c r="D32" s="166">
        <v>854000</v>
      </c>
    </row>
    <row r="33" spans="1:4" ht="21.75" customHeight="1">
      <c r="A33" s="165" t="s">
        <v>135</v>
      </c>
      <c r="B33" s="166">
        <v>86484</v>
      </c>
      <c r="C33" s="166"/>
      <c r="D33" s="166">
        <v>86484</v>
      </c>
    </row>
    <row r="34" spans="1:4" ht="21.75" customHeight="1">
      <c r="A34" s="165" t="s">
        <v>136</v>
      </c>
      <c r="B34" s="166">
        <v>2428674.54</v>
      </c>
      <c r="C34" s="166">
        <v>1502574.54</v>
      </c>
      <c r="D34" s="166">
        <v>926100</v>
      </c>
    </row>
    <row r="35" spans="1:4" ht="21.75" customHeight="1">
      <c r="A35" s="165" t="s">
        <v>137</v>
      </c>
      <c r="B35" s="166">
        <v>495295.84</v>
      </c>
      <c r="C35" s="166">
        <v>218295.84</v>
      </c>
      <c r="D35" s="166">
        <v>277000</v>
      </c>
    </row>
    <row r="36" spans="1:4" ht="21.75" customHeight="1">
      <c r="A36" s="165" t="s">
        <v>116</v>
      </c>
      <c r="B36" s="166">
        <v>218295.84</v>
      </c>
      <c r="C36" s="166">
        <v>218295.84</v>
      </c>
      <c r="D36" s="166"/>
    </row>
    <row r="37" spans="1:4" ht="21.75" customHeight="1">
      <c r="A37" s="165" t="s">
        <v>124</v>
      </c>
      <c r="B37" s="166">
        <v>100000</v>
      </c>
      <c r="C37" s="166"/>
      <c r="D37" s="166">
        <v>100000</v>
      </c>
    </row>
    <row r="38" spans="1:4" ht="21.75" customHeight="1">
      <c r="A38" s="165" t="s">
        <v>138</v>
      </c>
      <c r="B38" s="166">
        <v>127000</v>
      </c>
      <c r="C38" s="166"/>
      <c r="D38" s="166">
        <v>127000</v>
      </c>
    </row>
    <row r="39" spans="1:4" ht="21.75" customHeight="1">
      <c r="A39" s="165" t="s">
        <v>139</v>
      </c>
      <c r="B39" s="166">
        <v>50000</v>
      </c>
      <c r="C39" s="166"/>
      <c r="D39" s="166">
        <v>50000</v>
      </c>
    </row>
    <row r="40" spans="1:4" ht="21.75" customHeight="1">
      <c r="A40" s="165" t="s">
        <v>140</v>
      </c>
      <c r="B40" s="166">
        <v>1933378.7</v>
      </c>
      <c r="C40" s="166">
        <v>1284278.7</v>
      </c>
      <c r="D40" s="166">
        <v>649100</v>
      </c>
    </row>
    <row r="41" spans="1:4" ht="21.75" customHeight="1">
      <c r="A41" s="165" t="s">
        <v>141</v>
      </c>
      <c r="B41" s="166">
        <v>1933378.7</v>
      </c>
      <c r="C41" s="166">
        <v>1284278.7</v>
      </c>
      <c r="D41" s="166">
        <v>649100</v>
      </c>
    </row>
    <row r="42" spans="1:4" ht="21.75" customHeight="1">
      <c r="A42" s="165" t="s">
        <v>142</v>
      </c>
      <c r="B42" s="166">
        <v>3094284.3</v>
      </c>
      <c r="C42" s="166">
        <v>846948.74</v>
      </c>
      <c r="D42" s="166">
        <v>2247335.56</v>
      </c>
    </row>
    <row r="43" spans="1:4" ht="21.75" customHeight="1">
      <c r="A43" s="165" t="s">
        <v>143</v>
      </c>
      <c r="B43" s="166">
        <v>1350389.42</v>
      </c>
      <c r="C43" s="166">
        <v>846948.74</v>
      </c>
      <c r="D43" s="166">
        <v>503440.68</v>
      </c>
    </row>
    <row r="44" spans="1:4" ht="21.75" customHeight="1">
      <c r="A44" s="165" t="s">
        <v>144</v>
      </c>
      <c r="B44" s="166">
        <v>1247448.74</v>
      </c>
      <c r="C44" s="166">
        <v>846948.74</v>
      </c>
      <c r="D44" s="166">
        <v>400500</v>
      </c>
    </row>
    <row r="45" spans="1:4" ht="21.75" customHeight="1">
      <c r="A45" s="165" t="s">
        <v>145</v>
      </c>
      <c r="B45" s="166">
        <v>102940.68</v>
      </c>
      <c r="C45" s="166"/>
      <c r="D45" s="166">
        <v>102940.68</v>
      </c>
    </row>
    <row r="46" spans="1:4" ht="21.75" customHeight="1">
      <c r="A46" s="165" t="s">
        <v>146</v>
      </c>
      <c r="B46" s="166">
        <v>1548394.88</v>
      </c>
      <c r="C46" s="166"/>
      <c r="D46" s="166">
        <v>1548394.88</v>
      </c>
    </row>
    <row r="47" spans="1:4" ht="21.75" customHeight="1">
      <c r="A47" s="165" t="s">
        <v>147</v>
      </c>
      <c r="B47" s="166">
        <v>1548394.88</v>
      </c>
      <c r="C47" s="166"/>
      <c r="D47" s="166">
        <v>1548394.88</v>
      </c>
    </row>
    <row r="48" spans="1:4" ht="21.75" customHeight="1">
      <c r="A48" s="165" t="s">
        <v>148</v>
      </c>
      <c r="B48" s="166">
        <v>195500</v>
      </c>
      <c r="C48" s="166"/>
      <c r="D48" s="166">
        <v>195500</v>
      </c>
    </row>
    <row r="49" spans="1:4" ht="21.75" customHeight="1">
      <c r="A49" s="165" t="s">
        <v>149</v>
      </c>
      <c r="B49" s="166">
        <v>195500</v>
      </c>
      <c r="C49" s="166"/>
      <c r="D49" s="166">
        <v>195500</v>
      </c>
    </row>
    <row r="50" spans="1:4" ht="21.75" customHeight="1">
      <c r="A50" s="165" t="s">
        <v>150</v>
      </c>
      <c r="B50" s="166">
        <v>34228239.95</v>
      </c>
      <c r="C50" s="166">
        <v>7688411.69</v>
      </c>
      <c r="D50" s="166">
        <v>26539828.26</v>
      </c>
    </row>
    <row r="51" spans="1:4" ht="21.75" customHeight="1">
      <c r="A51" s="165" t="s">
        <v>151</v>
      </c>
      <c r="B51" s="166">
        <v>1763780.48</v>
      </c>
      <c r="C51" s="166">
        <v>1439030.48</v>
      </c>
      <c r="D51" s="166">
        <v>324750</v>
      </c>
    </row>
    <row r="52" spans="1:4" ht="21.75" customHeight="1">
      <c r="A52" s="165" t="s">
        <v>152</v>
      </c>
      <c r="B52" s="166">
        <v>1763780.48</v>
      </c>
      <c r="C52" s="166">
        <v>1439030.48</v>
      </c>
      <c r="D52" s="166">
        <v>324750</v>
      </c>
    </row>
    <row r="53" spans="1:4" ht="21.75" customHeight="1">
      <c r="A53" s="165" t="s">
        <v>153</v>
      </c>
      <c r="B53" s="166">
        <v>5783872.58</v>
      </c>
      <c r="C53" s="166">
        <v>2940914.32</v>
      </c>
      <c r="D53" s="166">
        <v>2842958.26</v>
      </c>
    </row>
    <row r="54" spans="1:4" ht="21.75" customHeight="1">
      <c r="A54" s="165" t="s">
        <v>116</v>
      </c>
      <c r="B54" s="166">
        <v>1892914.32</v>
      </c>
      <c r="C54" s="166">
        <v>1892914.32</v>
      </c>
      <c r="D54" s="166"/>
    </row>
    <row r="55" spans="1:4" ht="21.75" customHeight="1">
      <c r="A55" s="165" t="s">
        <v>124</v>
      </c>
      <c r="B55" s="166">
        <v>1615968.03</v>
      </c>
      <c r="C55" s="166"/>
      <c r="D55" s="166">
        <v>1615968.03</v>
      </c>
    </row>
    <row r="56" spans="1:4" ht="21.75" customHeight="1">
      <c r="A56" s="165" t="s">
        <v>154</v>
      </c>
      <c r="B56" s="166">
        <v>2204990.23</v>
      </c>
      <c r="C56" s="166">
        <v>1048000</v>
      </c>
      <c r="D56" s="166">
        <v>1156990.23</v>
      </c>
    </row>
    <row r="57" spans="1:4" ht="21.75" customHeight="1">
      <c r="A57" s="165" t="s">
        <v>155</v>
      </c>
      <c r="B57" s="166">
        <v>70000</v>
      </c>
      <c r="C57" s="166"/>
      <c r="D57" s="166">
        <v>70000</v>
      </c>
    </row>
    <row r="58" spans="1:4" ht="21.75" customHeight="1">
      <c r="A58" s="165" t="s">
        <v>156</v>
      </c>
      <c r="B58" s="166">
        <v>3038448.64</v>
      </c>
      <c r="C58" s="166">
        <v>2838448.64</v>
      </c>
      <c r="D58" s="166">
        <v>200000</v>
      </c>
    </row>
    <row r="59" spans="1:4" ht="21.75" customHeight="1">
      <c r="A59" s="165" t="s">
        <v>157</v>
      </c>
      <c r="B59" s="166">
        <v>198304.8</v>
      </c>
      <c r="C59" s="166">
        <v>198304.8</v>
      </c>
      <c r="D59" s="166"/>
    </row>
    <row r="60" spans="1:4" ht="21.75" customHeight="1">
      <c r="A60" s="165" t="s">
        <v>158</v>
      </c>
      <c r="B60" s="166">
        <v>1247362.56</v>
      </c>
      <c r="C60" s="166">
        <v>1247362.56</v>
      </c>
      <c r="D60" s="166"/>
    </row>
    <row r="61" spans="1:4" ht="21.75" customHeight="1">
      <c r="A61" s="165" t="s">
        <v>159</v>
      </c>
      <c r="B61" s="166">
        <v>623681.28</v>
      </c>
      <c r="C61" s="166">
        <v>623681.28</v>
      </c>
      <c r="D61" s="166"/>
    </row>
    <row r="62" spans="1:4" ht="21.75" customHeight="1">
      <c r="A62" s="165" t="s">
        <v>160</v>
      </c>
      <c r="B62" s="166">
        <v>969100</v>
      </c>
      <c r="C62" s="166">
        <v>769100</v>
      </c>
      <c r="D62" s="166">
        <v>200000</v>
      </c>
    </row>
    <row r="63" spans="1:4" ht="21.75" customHeight="1">
      <c r="A63" s="165" t="s">
        <v>161</v>
      </c>
      <c r="B63" s="166">
        <v>5039800</v>
      </c>
      <c r="C63" s="166"/>
      <c r="D63" s="166">
        <v>5039800</v>
      </c>
    </row>
    <row r="64" spans="1:4" ht="21.75" customHeight="1">
      <c r="A64" s="165" t="s">
        <v>162</v>
      </c>
      <c r="B64" s="166">
        <v>135000</v>
      </c>
      <c r="C64" s="166"/>
      <c r="D64" s="166">
        <v>135000</v>
      </c>
    </row>
    <row r="65" spans="1:4" ht="21.75" customHeight="1">
      <c r="A65" s="165" t="s">
        <v>163</v>
      </c>
      <c r="B65" s="166">
        <v>480000</v>
      </c>
      <c r="C65" s="166"/>
      <c r="D65" s="166">
        <v>480000</v>
      </c>
    </row>
    <row r="66" spans="1:4" ht="21.75" customHeight="1">
      <c r="A66" s="165" t="s">
        <v>164</v>
      </c>
      <c r="B66" s="166">
        <v>450000</v>
      </c>
      <c r="C66" s="166"/>
      <c r="D66" s="166">
        <v>450000</v>
      </c>
    </row>
    <row r="67" spans="1:4" ht="21.75" customHeight="1">
      <c r="A67" s="165" t="s">
        <v>165</v>
      </c>
      <c r="B67" s="166">
        <v>550000</v>
      </c>
      <c r="C67" s="166"/>
      <c r="D67" s="166">
        <v>550000</v>
      </c>
    </row>
    <row r="68" spans="1:4" ht="21.75" customHeight="1">
      <c r="A68" s="165" t="s">
        <v>166</v>
      </c>
      <c r="B68" s="166">
        <v>570000</v>
      </c>
      <c r="C68" s="166"/>
      <c r="D68" s="166">
        <v>570000</v>
      </c>
    </row>
    <row r="69" spans="1:4" ht="21.75" customHeight="1">
      <c r="A69" s="165" t="s">
        <v>167</v>
      </c>
      <c r="B69" s="166">
        <v>2854800</v>
      </c>
      <c r="C69" s="166"/>
      <c r="D69" s="166">
        <v>2854800</v>
      </c>
    </row>
    <row r="70" spans="1:4" ht="21.75" customHeight="1">
      <c r="A70" s="165" t="s">
        <v>168</v>
      </c>
      <c r="B70" s="166">
        <v>1026780</v>
      </c>
      <c r="C70" s="166"/>
      <c r="D70" s="166">
        <v>1026780</v>
      </c>
    </row>
    <row r="71" spans="1:4" ht="21.75" customHeight="1">
      <c r="A71" s="165" t="s">
        <v>169</v>
      </c>
      <c r="B71" s="166">
        <v>129300</v>
      </c>
      <c r="C71" s="166"/>
      <c r="D71" s="166">
        <v>129300</v>
      </c>
    </row>
    <row r="72" spans="1:4" ht="21.75" customHeight="1">
      <c r="A72" s="165" t="s">
        <v>170</v>
      </c>
      <c r="B72" s="166">
        <v>897480</v>
      </c>
      <c r="C72" s="166"/>
      <c r="D72" s="166">
        <v>897480</v>
      </c>
    </row>
    <row r="73" spans="1:4" ht="21.75" customHeight="1">
      <c r="A73" s="165" t="s">
        <v>171</v>
      </c>
      <c r="B73" s="166">
        <v>745440</v>
      </c>
      <c r="C73" s="166"/>
      <c r="D73" s="166">
        <v>745440</v>
      </c>
    </row>
    <row r="74" spans="1:4" ht="21.75" customHeight="1">
      <c r="A74" s="165" t="s">
        <v>172</v>
      </c>
      <c r="B74" s="166">
        <v>737000</v>
      </c>
      <c r="C74" s="166"/>
      <c r="D74" s="166">
        <v>737000</v>
      </c>
    </row>
    <row r="75" spans="1:4" ht="21.75" customHeight="1">
      <c r="A75" s="165" t="s">
        <v>173</v>
      </c>
      <c r="B75" s="166">
        <v>8440</v>
      </c>
      <c r="C75" s="166"/>
      <c r="D75" s="166">
        <v>8440</v>
      </c>
    </row>
    <row r="76" spans="1:4" ht="21.75" customHeight="1">
      <c r="A76" s="165" t="s">
        <v>174</v>
      </c>
      <c r="B76" s="166">
        <v>6261000</v>
      </c>
      <c r="C76" s="166"/>
      <c r="D76" s="166">
        <v>6261000</v>
      </c>
    </row>
    <row r="77" spans="1:4" ht="21.75" customHeight="1">
      <c r="A77" s="165" t="s">
        <v>175</v>
      </c>
      <c r="B77" s="166">
        <v>290000</v>
      </c>
      <c r="C77" s="166"/>
      <c r="D77" s="166">
        <v>290000</v>
      </c>
    </row>
    <row r="78" spans="1:4" ht="21.75" customHeight="1">
      <c r="A78" s="165" t="s">
        <v>176</v>
      </c>
      <c r="B78" s="166">
        <v>5971000</v>
      </c>
      <c r="C78" s="166"/>
      <c r="D78" s="166">
        <v>5971000</v>
      </c>
    </row>
    <row r="79" spans="1:4" ht="21.75" customHeight="1">
      <c r="A79" s="165" t="s">
        <v>177</v>
      </c>
      <c r="B79" s="166">
        <v>877100</v>
      </c>
      <c r="C79" s="166"/>
      <c r="D79" s="166">
        <v>877100</v>
      </c>
    </row>
    <row r="80" spans="1:4" ht="21.75" customHeight="1">
      <c r="A80" s="165" t="s">
        <v>178</v>
      </c>
      <c r="B80" s="166">
        <v>877100</v>
      </c>
      <c r="C80" s="166"/>
      <c r="D80" s="166">
        <v>877100</v>
      </c>
    </row>
    <row r="81" spans="1:4" ht="21.75" customHeight="1">
      <c r="A81" s="165" t="s">
        <v>179</v>
      </c>
      <c r="B81" s="166">
        <v>7612000</v>
      </c>
      <c r="C81" s="166"/>
      <c r="D81" s="166">
        <v>7612000</v>
      </c>
    </row>
    <row r="82" spans="1:4" ht="21.75" customHeight="1">
      <c r="A82" s="165" t="s">
        <v>180</v>
      </c>
      <c r="B82" s="166">
        <v>1596000</v>
      </c>
      <c r="C82" s="166"/>
      <c r="D82" s="166">
        <v>1596000</v>
      </c>
    </row>
    <row r="83" spans="1:4" ht="21.75" customHeight="1">
      <c r="A83" s="165" t="s">
        <v>181</v>
      </c>
      <c r="B83" s="166">
        <v>6016000</v>
      </c>
      <c r="C83" s="166"/>
      <c r="D83" s="166">
        <v>6016000</v>
      </c>
    </row>
    <row r="84" spans="1:4" ht="21.75" customHeight="1">
      <c r="A84" s="165" t="s">
        <v>182</v>
      </c>
      <c r="B84" s="166">
        <v>1540000</v>
      </c>
      <c r="C84" s="166"/>
      <c r="D84" s="166">
        <v>1540000</v>
      </c>
    </row>
    <row r="85" spans="1:4" ht="21.75" customHeight="1">
      <c r="A85" s="165" t="s">
        <v>183</v>
      </c>
      <c r="B85" s="166">
        <v>1540000</v>
      </c>
      <c r="C85" s="166"/>
      <c r="D85" s="166">
        <v>1540000</v>
      </c>
    </row>
    <row r="86" spans="1:4" ht="21.75" customHeight="1">
      <c r="A86" s="165" t="s">
        <v>184</v>
      </c>
      <c r="B86" s="166">
        <v>540018.25</v>
      </c>
      <c r="C86" s="166">
        <v>470018.25</v>
      </c>
      <c r="D86" s="166">
        <v>70000</v>
      </c>
    </row>
    <row r="87" spans="1:4" ht="21.75" customHeight="1">
      <c r="A87" s="165" t="s">
        <v>185</v>
      </c>
      <c r="B87" s="166">
        <v>470018.25</v>
      </c>
      <c r="C87" s="166">
        <v>470018.25</v>
      </c>
      <c r="D87" s="166"/>
    </row>
    <row r="88" spans="1:4" ht="21.75" customHeight="1">
      <c r="A88" s="165" t="s">
        <v>186</v>
      </c>
      <c r="B88" s="166">
        <v>70000</v>
      </c>
      <c r="C88" s="166"/>
      <c r="D88" s="166">
        <v>70000</v>
      </c>
    </row>
    <row r="89" spans="1:4" ht="21.75" customHeight="1">
      <c r="A89" s="165" t="s">
        <v>187</v>
      </c>
      <c r="B89" s="166">
        <v>5626114.33</v>
      </c>
      <c r="C89" s="166">
        <v>1294412.33</v>
      </c>
      <c r="D89" s="166">
        <v>4331702</v>
      </c>
    </row>
    <row r="90" spans="1:4" ht="21.75" customHeight="1">
      <c r="A90" s="165" t="s">
        <v>188</v>
      </c>
      <c r="B90" s="166">
        <v>81340</v>
      </c>
      <c r="C90" s="166"/>
      <c r="D90" s="166">
        <v>81340</v>
      </c>
    </row>
    <row r="91" spans="1:4" ht="21.75" customHeight="1">
      <c r="A91" s="165" t="s">
        <v>189</v>
      </c>
      <c r="B91" s="166">
        <v>81340</v>
      </c>
      <c r="C91" s="166"/>
      <c r="D91" s="166">
        <v>81340</v>
      </c>
    </row>
    <row r="92" spans="1:4" ht="21.75" customHeight="1">
      <c r="A92" s="165" t="s">
        <v>190</v>
      </c>
      <c r="B92" s="166">
        <v>2057650</v>
      </c>
      <c r="C92" s="166"/>
      <c r="D92" s="166">
        <v>2057650</v>
      </c>
    </row>
    <row r="93" spans="1:4" ht="21.75" customHeight="1">
      <c r="A93" s="165" t="s">
        <v>191</v>
      </c>
      <c r="B93" s="166">
        <v>2057650</v>
      </c>
      <c r="C93" s="166"/>
      <c r="D93" s="166">
        <v>2057650</v>
      </c>
    </row>
    <row r="94" spans="1:4" ht="21.75" customHeight="1">
      <c r="A94" s="165" t="s">
        <v>192</v>
      </c>
      <c r="B94" s="166">
        <v>1294412.33</v>
      </c>
      <c r="C94" s="166">
        <v>1294412.33</v>
      </c>
      <c r="D94" s="166"/>
    </row>
    <row r="95" spans="1:4" ht="21.75" customHeight="1">
      <c r="A95" s="165" t="s">
        <v>193</v>
      </c>
      <c r="B95" s="166">
        <v>602015.92</v>
      </c>
      <c r="C95" s="166">
        <v>602015.92</v>
      </c>
      <c r="D95" s="166"/>
    </row>
    <row r="96" spans="1:4" ht="21.75" customHeight="1">
      <c r="A96" s="165" t="s">
        <v>194</v>
      </c>
      <c r="B96" s="166">
        <v>528739.82</v>
      </c>
      <c r="C96" s="166">
        <v>528739.82</v>
      </c>
      <c r="D96" s="166"/>
    </row>
    <row r="97" spans="1:4" ht="21.75" customHeight="1">
      <c r="A97" s="165" t="s">
        <v>195</v>
      </c>
      <c r="B97" s="166">
        <v>163656.59</v>
      </c>
      <c r="C97" s="166">
        <v>163656.59</v>
      </c>
      <c r="D97" s="166"/>
    </row>
    <row r="98" spans="1:4" ht="21.75" customHeight="1">
      <c r="A98" s="165" t="s">
        <v>196</v>
      </c>
      <c r="B98" s="166">
        <v>1192561</v>
      </c>
      <c r="C98" s="166"/>
      <c r="D98" s="166">
        <v>1192561</v>
      </c>
    </row>
    <row r="99" spans="1:4" ht="21.75" customHeight="1">
      <c r="A99" s="165" t="s">
        <v>197</v>
      </c>
      <c r="B99" s="166">
        <v>1192561</v>
      </c>
      <c r="C99" s="166"/>
      <c r="D99" s="166">
        <v>1192561</v>
      </c>
    </row>
    <row r="100" spans="1:4" ht="21.75" customHeight="1">
      <c r="A100" s="165" t="s">
        <v>198</v>
      </c>
      <c r="B100" s="166">
        <v>1000151</v>
      </c>
      <c r="C100" s="166"/>
      <c r="D100" s="166">
        <v>1000151</v>
      </c>
    </row>
    <row r="101" spans="1:4" ht="21.75" customHeight="1">
      <c r="A101" s="165" t="s">
        <v>199</v>
      </c>
      <c r="B101" s="166">
        <v>1000151</v>
      </c>
      <c r="C101" s="166"/>
      <c r="D101" s="166">
        <v>1000151</v>
      </c>
    </row>
    <row r="102" spans="1:4" ht="21.75" customHeight="1">
      <c r="A102" s="165" t="s">
        <v>200</v>
      </c>
      <c r="B102" s="166">
        <v>7432116.99</v>
      </c>
      <c r="C102" s="166"/>
      <c r="D102" s="166">
        <v>7432116.99</v>
      </c>
    </row>
    <row r="103" spans="1:4" ht="21.75" customHeight="1">
      <c r="A103" s="165" t="s">
        <v>201</v>
      </c>
      <c r="B103" s="166">
        <v>592884</v>
      </c>
      <c r="C103" s="166"/>
      <c r="D103" s="166">
        <v>592884</v>
      </c>
    </row>
    <row r="104" spans="1:4" ht="21.75" customHeight="1">
      <c r="A104" s="165" t="s">
        <v>202</v>
      </c>
      <c r="B104" s="166">
        <v>534300</v>
      </c>
      <c r="C104" s="166"/>
      <c r="D104" s="166">
        <v>534300</v>
      </c>
    </row>
    <row r="105" spans="1:4" ht="21.75" customHeight="1">
      <c r="A105" s="165" t="s">
        <v>203</v>
      </c>
      <c r="B105" s="166">
        <v>58584</v>
      </c>
      <c r="C105" s="166"/>
      <c r="D105" s="166">
        <v>58584</v>
      </c>
    </row>
    <row r="106" spans="1:4" ht="21.75" customHeight="1">
      <c r="A106" s="165" t="s">
        <v>204</v>
      </c>
      <c r="B106" s="166">
        <v>6654104.67</v>
      </c>
      <c r="C106" s="166"/>
      <c r="D106" s="166">
        <v>6654104.67</v>
      </c>
    </row>
    <row r="107" spans="1:4" ht="21.75" customHeight="1">
      <c r="A107" s="165" t="s">
        <v>205</v>
      </c>
      <c r="B107" s="166">
        <v>6654104.67</v>
      </c>
      <c r="C107" s="166"/>
      <c r="D107" s="166">
        <v>6654104.67</v>
      </c>
    </row>
    <row r="108" spans="1:4" ht="21.75" customHeight="1">
      <c r="A108" s="165" t="s">
        <v>206</v>
      </c>
      <c r="B108" s="166">
        <v>185128.32</v>
      </c>
      <c r="C108" s="166"/>
      <c r="D108" s="166">
        <v>185128.32</v>
      </c>
    </row>
    <row r="109" spans="1:4" ht="21.75" customHeight="1">
      <c r="A109" s="165" t="s">
        <v>207</v>
      </c>
      <c r="B109" s="166">
        <v>344</v>
      </c>
      <c r="C109" s="166"/>
      <c r="D109" s="166">
        <v>344</v>
      </c>
    </row>
    <row r="110" spans="1:4" ht="21.75" customHeight="1">
      <c r="A110" s="165" t="s">
        <v>208</v>
      </c>
      <c r="B110" s="166">
        <v>184784.32</v>
      </c>
      <c r="C110" s="166"/>
      <c r="D110" s="166">
        <v>184784.32</v>
      </c>
    </row>
    <row r="111" spans="1:4" ht="21.75" customHeight="1">
      <c r="A111" s="165" t="s">
        <v>209</v>
      </c>
      <c r="B111" s="166">
        <v>6951200.67</v>
      </c>
      <c r="C111" s="166">
        <v>2407809.83</v>
      </c>
      <c r="D111" s="166">
        <v>4543390.84</v>
      </c>
    </row>
    <row r="112" spans="1:4" ht="21.75" customHeight="1">
      <c r="A112" s="165" t="s">
        <v>210</v>
      </c>
      <c r="B112" s="166">
        <v>5547159.05</v>
      </c>
      <c r="C112" s="166">
        <v>1803768.21</v>
      </c>
      <c r="D112" s="166">
        <v>3743390.84</v>
      </c>
    </row>
    <row r="113" spans="1:4" ht="21.75" customHeight="1">
      <c r="A113" s="165" t="s">
        <v>116</v>
      </c>
      <c r="B113" s="166">
        <v>1313942.24</v>
      </c>
      <c r="C113" s="166">
        <v>1313942.24</v>
      </c>
      <c r="D113" s="166"/>
    </row>
    <row r="114" spans="1:4" ht="21.75" customHeight="1">
      <c r="A114" s="165" t="s">
        <v>124</v>
      </c>
      <c r="B114" s="166">
        <v>3743390.84</v>
      </c>
      <c r="C114" s="166"/>
      <c r="D114" s="166">
        <v>3743390.84</v>
      </c>
    </row>
    <row r="115" spans="1:4" ht="21.75" customHeight="1">
      <c r="A115" s="165" t="s">
        <v>211</v>
      </c>
      <c r="B115" s="166">
        <v>489825.97</v>
      </c>
      <c r="C115" s="166">
        <v>489825.97</v>
      </c>
      <c r="D115" s="166"/>
    </row>
    <row r="116" spans="1:4" ht="21.75" customHeight="1">
      <c r="A116" s="165" t="s">
        <v>212</v>
      </c>
      <c r="B116" s="166">
        <v>800000</v>
      </c>
      <c r="C116" s="166"/>
      <c r="D116" s="166">
        <v>800000</v>
      </c>
    </row>
    <row r="117" spans="1:4" ht="21.75" customHeight="1">
      <c r="A117" s="165" t="s">
        <v>213</v>
      </c>
      <c r="B117" s="166">
        <v>800000</v>
      </c>
      <c r="C117" s="166"/>
      <c r="D117" s="166">
        <v>800000</v>
      </c>
    </row>
    <row r="118" spans="1:4" ht="21.75" customHeight="1">
      <c r="A118" s="165" t="s">
        <v>214</v>
      </c>
      <c r="B118" s="166">
        <v>604041.62</v>
      </c>
      <c r="C118" s="166">
        <v>604041.62</v>
      </c>
      <c r="D118" s="166"/>
    </row>
    <row r="119" spans="1:4" ht="21.75" customHeight="1">
      <c r="A119" s="165" t="s">
        <v>215</v>
      </c>
      <c r="B119" s="166">
        <v>604041.62</v>
      </c>
      <c r="C119" s="166">
        <v>604041.62</v>
      </c>
      <c r="D119" s="166"/>
    </row>
    <row r="120" spans="1:4" ht="21.75" customHeight="1">
      <c r="A120" s="165" t="s">
        <v>216</v>
      </c>
      <c r="B120" s="166">
        <v>70146260.81</v>
      </c>
      <c r="C120" s="166">
        <v>11514212.46</v>
      </c>
      <c r="D120" s="166">
        <v>58632048.35</v>
      </c>
    </row>
    <row r="121" spans="1:4" ht="21.75" customHeight="1">
      <c r="A121" s="165" t="s">
        <v>217</v>
      </c>
      <c r="B121" s="166">
        <v>9692229.97</v>
      </c>
      <c r="C121" s="166">
        <v>3809212.46</v>
      </c>
      <c r="D121" s="166">
        <v>5883017.51</v>
      </c>
    </row>
    <row r="122" spans="1:4" ht="21.75" customHeight="1">
      <c r="A122" s="165" t="s">
        <v>116</v>
      </c>
      <c r="B122" s="166">
        <v>835140.55</v>
      </c>
      <c r="C122" s="166">
        <v>835140.55</v>
      </c>
      <c r="D122" s="166"/>
    </row>
    <row r="123" spans="1:4" ht="21.75" customHeight="1">
      <c r="A123" s="165" t="s">
        <v>124</v>
      </c>
      <c r="B123" s="166">
        <v>920264.01</v>
      </c>
      <c r="C123" s="166"/>
      <c r="D123" s="166">
        <v>920264.01</v>
      </c>
    </row>
    <row r="124" spans="1:4" ht="21.75" customHeight="1">
      <c r="A124" s="165" t="s">
        <v>185</v>
      </c>
      <c r="B124" s="166">
        <v>2974071.91</v>
      </c>
      <c r="C124" s="166">
        <v>2974071.91</v>
      </c>
      <c r="D124" s="166"/>
    </row>
    <row r="125" spans="1:4" ht="21.75" customHeight="1">
      <c r="A125" s="165" t="s">
        <v>218</v>
      </c>
      <c r="B125" s="166">
        <v>255235</v>
      </c>
      <c r="C125" s="166"/>
      <c r="D125" s="166">
        <v>255235</v>
      </c>
    </row>
    <row r="126" spans="1:4" ht="21.75" customHeight="1">
      <c r="A126" s="165" t="s">
        <v>219</v>
      </c>
      <c r="B126" s="166">
        <v>100000</v>
      </c>
      <c r="C126" s="166"/>
      <c r="D126" s="166">
        <v>100000</v>
      </c>
    </row>
    <row r="127" spans="1:4" ht="21.75" customHeight="1">
      <c r="A127" s="165" t="s">
        <v>220</v>
      </c>
      <c r="B127" s="166">
        <v>219718.5</v>
      </c>
      <c r="C127" s="166"/>
      <c r="D127" s="166">
        <v>219718.5</v>
      </c>
    </row>
    <row r="128" spans="1:4" ht="21.75" customHeight="1">
      <c r="A128" s="165" t="s">
        <v>221</v>
      </c>
      <c r="B128" s="166">
        <v>4387800</v>
      </c>
      <c r="C128" s="166"/>
      <c r="D128" s="166">
        <v>4387800</v>
      </c>
    </row>
    <row r="129" spans="1:4" ht="21.75" customHeight="1">
      <c r="A129" s="165" t="s">
        <v>222</v>
      </c>
      <c r="B129" s="166">
        <v>30753436.42</v>
      </c>
      <c r="C129" s="166"/>
      <c r="D129" s="166">
        <v>30753436.42</v>
      </c>
    </row>
    <row r="130" spans="1:4" ht="21.75" customHeight="1">
      <c r="A130" s="165" t="s">
        <v>223</v>
      </c>
      <c r="B130" s="166">
        <v>23179283.59</v>
      </c>
      <c r="C130" s="166"/>
      <c r="D130" s="166">
        <v>23179283.59</v>
      </c>
    </row>
    <row r="131" spans="1:4" ht="21.75" customHeight="1">
      <c r="A131" s="165" t="s">
        <v>224</v>
      </c>
      <c r="B131" s="166">
        <v>5103960</v>
      </c>
      <c r="C131" s="166"/>
      <c r="D131" s="166">
        <v>5103960</v>
      </c>
    </row>
    <row r="132" spans="1:4" ht="21.75" customHeight="1">
      <c r="A132" s="165" t="s">
        <v>225</v>
      </c>
      <c r="B132" s="166">
        <v>722281.38</v>
      </c>
      <c r="C132" s="166"/>
      <c r="D132" s="166">
        <v>722281.38</v>
      </c>
    </row>
    <row r="133" spans="1:4" ht="21.75" customHeight="1">
      <c r="A133" s="165" t="s">
        <v>226</v>
      </c>
      <c r="B133" s="166">
        <v>1747911.45</v>
      </c>
      <c r="C133" s="166"/>
      <c r="D133" s="166">
        <v>1747911.45</v>
      </c>
    </row>
    <row r="134" spans="1:4" ht="21.75" customHeight="1">
      <c r="A134" s="165" t="s">
        <v>227</v>
      </c>
      <c r="B134" s="166">
        <v>18750360.09</v>
      </c>
      <c r="C134" s="166"/>
      <c r="D134" s="166">
        <v>18750360.09</v>
      </c>
    </row>
    <row r="135" spans="1:4" ht="21.75" customHeight="1">
      <c r="A135" s="165" t="s">
        <v>228</v>
      </c>
      <c r="B135" s="166">
        <v>158654</v>
      </c>
      <c r="C135" s="166"/>
      <c r="D135" s="166">
        <v>158654</v>
      </c>
    </row>
    <row r="136" spans="1:4" ht="21.75" customHeight="1">
      <c r="A136" s="165" t="s">
        <v>229</v>
      </c>
      <c r="B136" s="166">
        <v>3496351.08</v>
      </c>
      <c r="C136" s="166"/>
      <c r="D136" s="166">
        <v>3496351.08</v>
      </c>
    </row>
    <row r="137" spans="1:4" ht="21.75" customHeight="1">
      <c r="A137" s="165" t="s">
        <v>230</v>
      </c>
      <c r="B137" s="166">
        <v>486696.63</v>
      </c>
      <c r="C137" s="166"/>
      <c r="D137" s="166">
        <v>486696.63</v>
      </c>
    </row>
    <row r="138" spans="1:4" ht="21.75" customHeight="1">
      <c r="A138" s="165" t="s">
        <v>231</v>
      </c>
      <c r="B138" s="166">
        <v>5724234.77</v>
      </c>
      <c r="C138" s="166"/>
      <c r="D138" s="166">
        <v>5724234.77</v>
      </c>
    </row>
    <row r="139" spans="1:4" ht="21.75" customHeight="1">
      <c r="A139" s="165" t="s">
        <v>232</v>
      </c>
      <c r="B139" s="166">
        <v>8884423.61</v>
      </c>
      <c r="C139" s="166"/>
      <c r="D139" s="166">
        <v>8884423.61</v>
      </c>
    </row>
    <row r="140" spans="1:4" ht="21.75" customHeight="1">
      <c r="A140" s="165" t="s">
        <v>233</v>
      </c>
      <c r="B140" s="166">
        <v>400000</v>
      </c>
      <c r="C140" s="166"/>
      <c r="D140" s="166">
        <v>400000</v>
      </c>
    </row>
    <row r="141" spans="1:4" ht="21.75" customHeight="1">
      <c r="A141" s="165" t="s">
        <v>234</v>
      </c>
      <c r="B141" s="166">
        <v>400000</v>
      </c>
      <c r="C141" s="166"/>
      <c r="D141" s="166">
        <v>400000</v>
      </c>
    </row>
    <row r="142" spans="1:4" ht="21.75" customHeight="1">
      <c r="A142" s="165" t="s">
        <v>235</v>
      </c>
      <c r="B142" s="166">
        <v>10469571.24</v>
      </c>
      <c r="C142" s="166">
        <v>7705000</v>
      </c>
      <c r="D142" s="166">
        <v>2764571.24</v>
      </c>
    </row>
    <row r="143" spans="1:4" ht="21.75" customHeight="1">
      <c r="A143" s="165" t="s">
        <v>236</v>
      </c>
      <c r="B143" s="166">
        <v>645851.24</v>
      </c>
      <c r="C143" s="166"/>
      <c r="D143" s="166">
        <v>645851.24</v>
      </c>
    </row>
    <row r="144" spans="1:4" ht="21.75" customHeight="1">
      <c r="A144" s="165" t="s">
        <v>237</v>
      </c>
      <c r="B144" s="166">
        <v>9823720</v>
      </c>
      <c r="C144" s="166">
        <v>7705000</v>
      </c>
      <c r="D144" s="166">
        <v>2118720</v>
      </c>
    </row>
    <row r="145" spans="1:4" ht="21.75" customHeight="1">
      <c r="A145" s="165" t="s">
        <v>238</v>
      </c>
      <c r="B145" s="166">
        <v>80663.09</v>
      </c>
      <c r="C145" s="166"/>
      <c r="D145" s="166">
        <v>80663.09</v>
      </c>
    </row>
    <row r="146" spans="1:4" ht="21.75" customHeight="1">
      <c r="A146" s="165" t="s">
        <v>239</v>
      </c>
      <c r="B146" s="166">
        <v>80663.09</v>
      </c>
      <c r="C146" s="166"/>
      <c r="D146" s="166">
        <v>80663.09</v>
      </c>
    </row>
    <row r="147" spans="1:4" ht="21.75" customHeight="1">
      <c r="A147" s="165" t="s">
        <v>240</v>
      </c>
      <c r="B147" s="166">
        <v>1532733.91</v>
      </c>
      <c r="C147" s="166"/>
      <c r="D147" s="166">
        <v>1532733.91</v>
      </c>
    </row>
    <row r="148" spans="1:4" ht="21.75" customHeight="1">
      <c r="A148" s="165" t="s">
        <v>241</v>
      </c>
      <c r="B148" s="166">
        <v>1532733.91</v>
      </c>
      <c r="C148" s="166"/>
      <c r="D148" s="166">
        <v>1532733.91</v>
      </c>
    </row>
    <row r="149" spans="1:4" ht="21.75" customHeight="1">
      <c r="A149" s="165" t="s">
        <v>242</v>
      </c>
      <c r="B149" s="166">
        <v>185599</v>
      </c>
      <c r="C149" s="166"/>
      <c r="D149" s="166">
        <v>185599</v>
      </c>
    </row>
    <row r="150" spans="1:4" ht="21.75" customHeight="1">
      <c r="A150" s="165" t="s">
        <v>243</v>
      </c>
      <c r="B150" s="166">
        <v>1347134.91</v>
      </c>
      <c r="C150" s="166"/>
      <c r="D150" s="166">
        <v>1347134.91</v>
      </c>
    </row>
    <row r="151" spans="1:4" ht="21.75" customHeight="1">
      <c r="A151" s="165" t="s">
        <v>244</v>
      </c>
      <c r="B151" s="166">
        <v>7904445.6</v>
      </c>
      <c r="C151" s="166"/>
      <c r="D151" s="166">
        <v>7904445.6</v>
      </c>
    </row>
    <row r="152" spans="1:4" ht="21.75" customHeight="1">
      <c r="A152" s="165" t="s">
        <v>245</v>
      </c>
      <c r="B152" s="166">
        <v>7904445.6</v>
      </c>
      <c r="C152" s="166"/>
      <c r="D152" s="166">
        <v>7904445.6</v>
      </c>
    </row>
    <row r="153" spans="1:4" ht="21.75" customHeight="1">
      <c r="A153" s="165" t="s">
        <v>246</v>
      </c>
      <c r="B153" s="166">
        <v>7904445.6</v>
      </c>
      <c r="C153" s="166"/>
      <c r="D153" s="166">
        <v>7904445.6</v>
      </c>
    </row>
    <row r="154" spans="1:4" ht="21.75" customHeight="1">
      <c r="A154" s="165" t="s">
        <v>247</v>
      </c>
      <c r="B154" s="166">
        <v>976165.68</v>
      </c>
      <c r="C154" s="166">
        <v>969925.68</v>
      </c>
      <c r="D154" s="166">
        <v>6240</v>
      </c>
    </row>
    <row r="155" spans="1:4" ht="21.75" customHeight="1">
      <c r="A155" s="165" t="s">
        <v>248</v>
      </c>
      <c r="B155" s="166">
        <v>6240</v>
      </c>
      <c r="C155" s="166"/>
      <c r="D155" s="166">
        <v>6240</v>
      </c>
    </row>
    <row r="156" spans="1:4" ht="21.75" customHeight="1">
      <c r="A156" s="165" t="s">
        <v>249</v>
      </c>
      <c r="B156" s="166">
        <v>6240</v>
      </c>
      <c r="C156" s="166"/>
      <c r="D156" s="166">
        <v>6240</v>
      </c>
    </row>
    <row r="157" spans="1:4" ht="21.75" customHeight="1">
      <c r="A157" s="165" t="s">
        <v>250</v>
      </c>
      <c r="B157" s="166">
        <v>969925.68</v>
      </c>
      <c r="C157" s="166">
        <v>969925.68</v>
      </c>
      <c r="D157" s="166"/>
    </row>
    <row r="158" spans="1:4" ht="21.75" customHeight="1">
      <c r="A158" s="165" t="s">
        <v>251</v>
      </c>
      <c r="B158" s="166">
        <v>969925.68</v>
      </c>
      <c r="C158" s="166">
        <v>969925.68</v>
      </c>
      <c r="D158" s="166"/>
    </row>
    <row r="159" spans="1:4" ht="21.75" customHeight="1">
      <c r="A159" s="165" t="s">
        <v>252</v>
      </c>
      <c r="B159" s="166">
        <v>1337688.33</v>
      </c>
      <c r="C159" s="166"/>
      <c r="D159" s="166">
        <v>1337688.33</v>
      </c>
    </row>
    <row r="160" spans="1:4" ht="21.75" customHeight="1">
      <c r="A160" s="165" t="s">
        <v>253</v>
      </c>
      <c r="B160" s="166">
        <v>1090400</v>
      </c>
      <c r="C160" s="166"/>
      <c r="D160" s="166">
        <v>1090400</v>
      </c>
    </row>
    <row r="161" spans="1:4" ht="21.75" customHeight="1">
      <c r="A161" s="165" t="s">
        <v>254</v>
      </c>
      <c r="B161" s="166">
        <v>1090400</v>
      </c>
      <c r="C161" s="166"/>
      <c r="D161" s="166">
        <v>1090400</v>
      </c>
    </row>
    <row r="162" spans="1:4" ht="21.75" customHeight="1">
      <c r="A162" s="165" t="s">
        <v>255</v>
      </c>
      <c r="B162" s="166">
        <v>247288.33</v>
      </c>
      <c r="C162" s="166"/>
      <c r="D162" s="166">
        <v>247288.33</v>
      </c>
    </row>
    <row r="163" spans="1:4" ht="21.75" customHeight="1">
      <c r="A163" s="165" t="s">
        <v>256</v>
      </c>
      <c r="B163" s="166">
        <v>247288.33</v>
      </c>
      <c r="C163" s="166"/>
      <c r="D163" s="166">
        <v>247288.33</v>
      </c>
    </row>
    <row r="164" spans="1:4" ht="21.75" customHeight="1">
      <c r="A164" s="167" t="s">
        <v>257</v>
      </c>
      <c r="B164" s="168">
        <f>C164+D164</f>
        <v>3600000</v>
      </c>
      <c r="C164" s="168"/>
      <c r="D164" s="169">
        <v>3600000</v>
      </c>
    </row>
    <row r="165" spans="1:4" ht="21.75" customHeight="1">
      <c r="A165" s="167" t="s">
        <v>258</v>
      </c>
      <c r="B165" s="168">
        <f>C165+D165</f>
        <v>1259905.21</v>
      </c>
      <c r="C165" s="168"/>
      <c r="D165" s="170">
        <v>1259905.21</v>
      </c>
    </row>
    <row r="166" spans="1:4" ht="21.75" customHeight="1">
      <c r="A166" s="171" t="s">
        <v>259</v>
      </c>
      <c r="B166" s="168">
        <f>C166+D166</f>
        <v>1259905.21</v>
      </c>
      <c r="C166" s="172"/>
      <c r="D166" s="170">
        <v>1259905.21</v>
      </c>
    </row>
    <row r="167" spans="1:4" ht="14.25">
      <c r="A167" s="173" t="s">
        <v>260</v>
      </c>
      <c r="B167" s="168">
        <f>C167+D167</f>
        <v>163703064.52999997</v>
      </c>
      <c r="C167" s="91">
        <f>C5+C34+C42+C50+C89+C102+C111+C120+C147+C151+C154+C159+C164+C165</f>
        <v>38500255.48</v>
      </c>
      <c r="D167" s="91">
        <f>D5+D34+D42+D50+D89+D102+D111+D120+D147+D151+D154+D159+D164+D165</f>
        <v>125202809.04999998</v>
      </c>
    </row>
  </sheetData>
  <sheetProtection/>
  <protectedRanges>
    <protectedRange sqref="B166:C166" name="区域1_2_1_1"/>
    <protectedRange sqref="D166" name="区域1_2"/>
  </protectedRanges>
  <mergeCells count="4">
    <mergeCell ref="A1:D1"/>
    <mergeCell ref="B2:D2"/>
    <mergeCell ref="B3:D3"/>
    <mergeCell ref="A3:A4"/>
  </mergeCells>
  <printOptions horizontalCentered="1"/>
  <pageMargins left="0.35433070866141736" right="0.35433070866141736" top="0.8267716535433072" bottom="0.8267716535433072" header="0.11811023622047245" footer="0.31496062992125984"/>
  <pageSetup firstPageNumber="1" useFirstPageNumber="1" horizontalDpi="600" verticalDpi="600" orientation="portrait"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B29"/>
  <sheetViews>
    <sheetView showZeros="0" workbookViewId="0" topLeftCell="A1">
      <selection activeCell="A1" sqref="A1:B1"/>
    </sheetView>
  </sheetViews>
  <sheetFormatPr defaultColWidth="21.50390625" defaultRowHeight="14.25"/>
  <cols>
    <col min="1" max="1" width="45.375" style="52" customWidth="1"/>
    <col min="2" max="2" width="32.25390625" style="52" customWidth="1"/>
    <col min="3" max="3" width="17.25390625" style="52" customWidth="1"/>
    <col min="4" max="16384" width="21.50390625" style="52" customWidth="1"/>
  </cols>
  <sheetData>
    <row r="1" spans="1:2" s="153" customFormat="1" ht="24.75" customHeight="1">
      <c r="A1" s="233" t="s">
        <v>279</v>
      </c>
      <c r="B1" s="233"/>
    </row>
    <row r="2" spans="1:2" ht="21.75" customHeight="1">
      <c r="A2" s="154"/>
      <c r="B2" s="154" t="s">
        <v>1</v>
      </c>
    </row>
    <row r="3" spans="1:2" ht="21.75" customHeight="1">
      <c r="A3" s="155" t="s">
        <v>280</v>
      </c>
      <c r="B3" s="156" t="s">
        <v>3</v>
      </c>
    </row>
    <row r="4" spans="1:2" ht="21.75" customHeight="1">
      <c r="A4" s="157" t="s">
        <v>281</v>
      </c>
      <c r="B4" s="90">
        <v>38500255.48</v>
      </c>
    </row>
    <row r="5" spans="1:2" ht="21.75" customHeight="1">
      <c r="A5" s="158" t="s">
        <v>282</v>
      </c>
      <c r="B5" s="90">
        <v>9865290.41</v>
      </c>
    </row>
    <row r="6" spans="1:2" ht="21.75" customHeight="1">
      <c r="A6" s="158" t="s">
        <v>283</v>
      </c>
      <c r="B6" s="90">
        <v>6232842</v>
      </c>
    </row>
    <row r="7" spans="1:2" ht="21.75" customHeight="1">
      <c r="A7" s="158" t="s">
        <v>284</v>
      </c>
      <c r="B7" s="90">
        <v>1750664.17</v>
      </c>
    </row>
    <row r="8" spans="1:2" ht="21.75" customHeight="1">
      <c r="A8" s="158" t="s">
        <v>251</v>
      </c>
      <c r="B8" s="90">
        <v>571224.24</v>
      </c>
    </row>
    <row r="9" spans="1:2" ht="21.75" customHeight="1">
      <c r="A9" s="158" t="s">
        <v>285</v>
      </c>
      <c r="B9" s="90">
        <v>1310560</v>
      </c>
    </row>
    <row r="10" spans="1:2" ht="21.75" customHeight="1">
      <c r="A10" s="158" t="s">
        <v>286</v>
      </c>
      <c r="B10" s="90">
        <v>10242849.24</v>
      </c>
    </row>
    <row r="11" spans="1:2" ht="21.75" customHeight="1">
      <c r="A11" s="158" t="s">
        <v>287</v>
      </c>
      <c r="B11" s="90">
        <v>4486640.48</v>
      </c>
    </row>
    <row r="12" spans="1:2" ht="21.75" customHeight="1">
      <c r="A12" s="158" t="s">
        <v>288</v>
      </c>
      <c r="B12" s="90">
        <v>193470</v>
      </c>
    </row>
    <row r="13" spans="1:2" ht="21.75" customHeight="1">
      <c r="A13" s="158" t="s">
        <v>289</v>
      </c>
      <c r="B13" s="90">
        <v>284698.76</v>
      </c>
    </row>
    <row r="14" spans="1:2" ht="21.75" customHeight="1">
      <c r="A14" s="158" t="s">
        <v>290</v>
      </c>
      <c r="B14" s="90">
        <v>2898760</v>
      </c>
    </row>
    <row r="15" spans="1:2" ht="21.75" customHeight="1">
      <c r="A15" s="158" t="s">
        <v>291</v>
      </c>
      <c r="B15" s="90">
        <v>211630</v>
      </c>
    </row>
    <row r="16" spans="1:2" ht="21.75" customHeight="1">
      <c r="A16" s="158" t="s">
        <v>292</v>
      </c>
      <c r="B16" s="90">
        <v>449000</v>
      </c>
    </row>
    <row r="17" spans="1:2" ht="21.75" customHeight="1">
      <c r="A17" s="158" t="s">
        <v>293</v>
      </c>
      <c r="B17" s="90">
        <v>320000</v>
      </c>
    </row>
    <row r="18" spans="1:2" ht="21.75" customHeight="1">
      <c r="A18" s="158" t="s">
        <v>294</v>
      </c>
      <c r="B18" s="90">
        <v>1398650</v>
      </c>
    </row>
    <row r="19" spans="1:2" ht="21.75" customHeight="1">
      <c r="A19" s="158" t="s">
        <v>295</v>
      </c>
      <c r="B19" s="159"/>
    </row>
    <row r="20" spans="1:2" ht="21.75" customHeight="1">
      <c r="A20" s="158" t="s">
        <v>296</v>
      </c>
      <c r="B20" s="159"/>
    </row>
    <row r="21" spans="1:2" ht="21.75" customHeight="1">
      <c r="A21" s="158" t="s">
        <v>297</v>
      </c>
      <c r="B21" s="90">
        <v>8520511.03</v>
      </c>
    </row>
    <row r="22" spans="1:2" ht="21.75" customHeight="1">
      <c r="A22" s="158" t="s">
        <v>298</v>
      </c>
      <c r="B22" s="90">
        <v>7247973.59</v>
      </c>
    </row>
    <row r="23" spans="1:2" ht="21.75" customHeight="1">
      <c r="A23" s="158" t="s">
        <v>299</v>
      </c>
      <c r="B23" s="90">
        <v>1272537.44</v>
      </c>
    </row>
    <row r="24" spans="1:2" ht="21.75" customHeight="1">
      <c r="A24" s="158" t="s">
        <v>300</v>
      </c>
      <c r="B24" s="159"/>
    </row>
    <row r="25" spans="1:2" ht="21.75" customHeight="1">
      <c r="A25" s="158" t="s">
        <v>301</v>
      </c>
      <c r="B25" s="159"/>
    </row>
    <row r="26" spans="1:2" ht="21.75" customHeight="1">
      <c r="A26" s="158" t="s">
        <v>302</v>
      </c>
      <c r="B26" s="90">
        <v>9871604.8</v>
      </c>
    </row>
    <row r="27" spans="1:2" ht="21.75" customHeight="1">
      <c r="A27" s="158" t="s">
        <v>303</v>
      </c>
      <c r="B27" s="90">
        <v>8904200</v>
      </c>
    </row>
    <row r="28" spans="1:2" ht="21.75" customHeight="1">
      <c r="A28" s="158" t="s">
        <v>304</v>
      </c>
      <c r="B28" s="90">
        <v>198304.8</v>
      </c>
    </row>
    <row r="29" spans="1:2" ht="21.75" customHeight="1">
      <c r="A29" s="158" t="s">
        <v>305</v>
      </c>
      <c r="B29" s="90">
        <v>769100</v>
      </c>
    </row>
  </sheetData>
  <sheetProtection/>
  <mergeCells count="1">
    <mergeCell ref="A1:B1"/>
  </mergeCells>
  <printOptions/>
  <pageMargins left="0.7086614173228347" right="0.7086614173228347" top="0.7480314960629921" bottom="0.7480314960629921" header="0.31496062992125984" footer="0.31496062992125984"/>
  <pageSetup horizontalDpi="600" verticalDpi="600" orientation="portrait" paperSize="9"/>
  <headerFooter>
    <oddFooter>&amp;C第 &amp;P 页，共 &amp;N 页</oddFooter>
  </headerFooter>
</worksheet>
</file>

<file path=xl/worksheets/sheet6.xml><?xml version="1.0" encoding="utf-8"?>
<worksheet xmlns="http://schemas.openxmlformats.org/spreadsheetml/2006/main" xmlns:r="http://schemas.openxmlformats.org/officeDocument/2006/relationships">
  <dimension ref="A1:B16"/>
  <sheetViews>
    <sheetView showZeros="0" workbookViewId="0" topLeftCell="A1">
      <selection activeCell="A1" sqref="A1:B1"/>
    </sheetView>
  </sheetViews>
  <sheetFormatPr defaultColWidth="12.125" defaultRowHeight="14.25"/>
  <cols>
    <col min="1" max="1" width="34.25390625" style="68" customWidth="1"/>
    <col min="2" max="2" width="45.75390625" style="68" customWidth="1"/>
    <col min="3" max="32" width="9.00390625" style="68" customWidth="1"/>
    <col min="33" max="192" width="12.125" style="68" customWidth="1"/>
    <col min="193" max="211" width="9.00390625" style="68" customWidth="1"/>
    <col min="212" max="212" width="9.75390625" style="68" bestFit="1" customWidth="1"/>
    <col min="213" max="213" width="49.875" style="68" customWidth="1"/>
    <col min="214" max="214" width="11.50390625" style="68" bestFit="1" customWidth="1"/>
    <col min="215" max="215" width="11.375" style="68" customWidth="1"/>
    <col min="216" max="216" width="12.625" style="68" customWidth="1"/>
    <col min="217" max="217" width="18.625" style="68" bestFit="1" customWidth="1"/>
    <col min="218" max="218" width="12.125" style="68" customWidth="1"/>
    <col min="219" max="224" width="12.125" style="69" customWidth="1"/>
  </cols>
  <sheetData>
    <row r="1" spans="1:2" ht="18.75">
      <c r="A1" s="234" t="s">
        <v>306</v>
      </c>
      <c r="B1" s="234"/>
    </row>
    <row r="2" spans="1:2" ht="24.75" customHeight="1">
      <c r="A2" s="70"/>
      <c r="B2" s="146" t="s">
        <v>1</v>
      </c>
    </row>
    <row r="3" spans="1:2" ht="19.5" customHeight="1">
      <c r="A3" s="147" t="s">
        <v>307</v>
      </c>
      <c r="B3" s="148" t="s">
        <v>3</v>
      </c>
    </row>
    <row r="4" spans="1:2" ht="19.5" customHeight="1">
      <c r="A4" s="149" t="s">
        <v>276</v>
      </c>
      <c r="B4" s="150"/>
    </row>
    <row r="5" spans="1:2" ht="19.5" customHeight="1">
      <c r="A5" s="151"/>
      <c r="B5" s="150"/>
    </row>
    <row r="6" spans="1:2" ht="19.5" customHeight="1">
      <c r="A6" s="151"/>
      <c r="B6" s="150"/>
    </row>
    <row r="7" spans="1:2" ht="19.5" customHeight="1">
      <c r="A7" s="151"/>
      <c r="B7" s="150"/>
    </row>
    <row r="8" spans="1:2" ht="19.5" customHeight="1">
      <c r="A8" s="151"/>
      <c r="B8" s="150"/>
    </row>
    <row r="9" spans="1:2" ht="19.5" customHeight="1">
      <c r="A9" s="151"/>
      <c r="B9" s="150"/>
    </row>
    <row r="10" spans="1:2" ht="19.5" customHeight="1">
      <c r="A10" s="151"/>
      <c r="B10" s="150"/>
    </row>
    <row r="11" spans="1:2" ht="19.5" customHeight="1">
      <c r="A11" s="151"/>
      <c r="B11" s="150"/>
    </row>
    <row r="12" spans="1:2" ht="19.5" customHeight="1">
      <c r="A12" s="151"/>
      <c r="B12" s="150"/>
    </row>
    <row r="13" spans="1:2" ht="19.5" customHeight="1">
      <c r="A13" s="151"/>
      <c r="B13" s="150"/>
    </row>
    <row r="14" spans="1:2" ht="19.5" customHeight="1">
      <c r="A14" s="151"/>
      <c r="B14" s="150"/>
    </row>
    <row r="15" spans="1:2" ht="19.5" customHeight="1">
      <c r="A15" s="152"/>
      <c r="B15" s="150"/>
    </row>
    <row r="16" ht="14.25">
      <c r="A16" s="68" t="s">
        <v>308</v>
      </c>
    </row>
  </sheetData>
  <sheetProtection/>
  <mergeCells count="1">
    <mergeCell ref="A1:B1"/>
  </mergeCells>
  <dataValidations count="1">
    <dataValidation type="list" allowBlank="1" showInputMessage="1" showErrorMessage="1" sqref="HG4 HG65478:HG65536">
      <formula1>表五!#REF!</formula1>
    </dataValidation>
  </dataValidations>
  <printOptions horizontalCentered="1"/>
  <pageMargins left="0.58" right="0.7086614173228347" top="0.7480314960629921" bottom="0.7480314960629921" header="0.31496062992125984" footer="0.31496062992125984"/>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B15"/>
  <sheetViews>
    <sheetView showZeros="0" workbookViewId="0" topLeftCell="A1">
      <selection activeCell="A1" sqref="A1:B1"/>
    </sheetView>
  </sheetViews>
  <sheetFormatPr defaultColWidth="12.125" defaultRowHeight="14.25"/>
  <cols>
    <col min="1" max="1" width="33.00390625" style="131" customWidth="1"/>
    <col min="2" max="2" width="45.875" style="132" customWidth="1"/>
    <col min="3" max="32" width="9.00390625" style="68" customWidth="1"/>
    <col min="33" max="192" width="12.125" style="68" customWidth="1"/>
    <col min="193" max="207" width="9.00390625" style="68" customWidth="1"/>
    <col min="208" max="208" width="9.75390625" style="68" bestFit="1" customWidth="1"/>
    <col min="209" max="209" width="49.875" style="68" customWidth="1"/>
    <col min="210" max="210" width="11.50390625" style="68" bestFit="1" customWidth="1"/>
    <col min="211" max="211" width="11.375" style="68" customWidth="1"/>
    <col min="212" max="212" width="12.625" style="68" customWidth="1"/>
    <col min="213" max="213" width="18.625" style="68" bestFit="1" customWidth="1"/>
    <col min="214" max="214" width="12.125" style="68" customWidth="1"/>
    <col min="215" max="220" width="12.125" style="69" customWidth="1"/>
  </cols>
  <sheetData>
    <row r="1" spans="1:2" ht="21">
      <c r="A1" s="235" t="s">
        <v>309</v>
      </c>
      <c r="B1" s="235"/>
    </row>
    <row r="2" spans="1:2" ht="24.75" customHeight="1">
      <c r="A2" s="133"/>
      <c r="B2" s="71" t="s">
        <v>1</v>
      </c>
    </row>
    <row r="3" spans="1:2" ht="21" customHeight="1">
      <c r="A3" s="134" t="s">
        <v>310</v>
      </c>
      <c r="B3" s="135" t="s">
        <v>3</v>
      </c>
    </row>
    <row r="4" spans="1:2" ht="21" customHeight="1">
      <c r="A4" s="136" t="s">
        <v>276</v>
      </c>
      <c r="B4" s="137"/>
    </row>
    <row r="5" spans="1:2" ht="21" customHeight="1">
      <c r="A5" s="138"/>
      <c r="B5" s="139"/>
    </row>
    <row r="6" spans="1:2" ht="21" customHeight="1">
      <c r="A6" s="140"/>
      <c r="B6" s="141"/>
    </row>
    <row r="7" spans="1:2" ht="21" customHeight="1">
      <c r="A7" s="140"/>
      <c r="B7" s="141"/>
    </row>
    <row r="8" spans="1:2" ht="21" customHeight="1">
      <c r="A8" s="140"/>
      <c r="B8" s="141"/>
    </row>
    <row r="9" spans="1:2" ht="21" customHeight="1">
      <c r="A9" s="140"/>
      <c r="B9" s="141"/>
    </row>
    <row r="10" spans="1:2" ht="21" customHeight="1">
      <c r="A10" s="140"/>
      <c r="B10" s="141"/>
    </row>
    <row r="11" spans="1:2" ht="21" customHeight="1">
      <c r="A11" s="140"/>
      <c r="B11" s="141"/>
    </row>
    <row r="12" spans="1:2" ht="30" customHeight="1">
      <c r="A12" s="140"/>
      <c r="B12" s="141"/>
    </row>
    <row r="13" spans="1:2" ht="21" customHeight="1">
      <c r="A13" s="142"/>
      <c r="B13" s="143"/>
    </row>
    <row r="14" spans="1:2" ht="21" customHeight="1">
      <c r="A14" s="144"/>
      <c r="B14" s="145"/>
    </row>
    <row r="15" ht="14.25">
      <c r="A15" s="131" t="s">
        <v>308</v>
      </c>
    </row>
  </sheetData>
  <sheetProtection/>
  <mergeCells count="1">
    <mergeCell ref="A1:B1"/>
  </mergeCells>
  <dataValidations count="1">
    <dataValidation type="list" allowBlank="1" showInputMessage="1" showErrorMessage="1" sqref="HC4 HC64250:HC65536">
      <formula1>表六!#REF!</formula1>
    </dataValidation>
  </dataValidations>
  <printOptions horizontalCentered="1"/>
  <pageMargins left="0.58" right="0.7086614173228347" top="0.7480314960629921" bottom="0.7480314960629921" header="0.31496062992125984" footer="0.31496062992125984"/>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O8"/>
  <sheetViews>
    <sheetView workbookViewId="0" topLeftCell="A1">
      <selection activeCell="A1" sqref="A1:D1"/>
    </sheetView>
  </sheetViews>
  <sheetFormatPr defaultColWidth="9.00390625" defaultRowHeight="14.25"/>
  <cols>
    <col min="1" max="1" width="21.375" style="79" customWidth="1"/>
    <col min="2" max="2" width="15.75390625" style="79" customWidth="1"/>
    <col min="3" max="3" width="14.75390625" style="79" customWidth="1"/>
    <col min="4" max="4" width="25.25390625" style="79" customWidth="1"/>
    <col min="5" max="249" width="9.00390625" style="79" customWidth="1"/>
  </cols>
  <sheetData>
    <row r="1" spans="1:4" ht="24">
      <c r="A1" s="236" t="s">
        <v>311</v>
      </c>
      <c r="B1" s="236"/>
      <c r="C1" s="236"/>
      <c r="D1" s="236"/>
    </row>
    <row r="2" spans="1:249" ht="31.5" customHeight="1">
      <c r="A2" s="80"/>
      <c r="B2" s="80"/>
      <c r="C2" s="80"/>
      <c r="D2" s="129" t="s">
        <v>312</v>
      </c>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row>
    <row r="3" spans="1:4" ht="27" customHeight="1">
      <c r="A3" s="238" t="s">
        <v>313</v>
      </c>
      <c r="B3" s="240" t="s">
        <v>314</v>
      </c>
      <c r="C3" s="242" t="s">
        <v>315</v>
      </c>
      <c r="D3" s="243"/>
    </row>
    <row r="4" spans="1:4" ht="23.25" customHeight="1">
      <c r="A4" s="239"/>
      <c r="B4" s="241"/>
      <c r="C4" s="244"/>
      <c r="D4" s="245"/>
    </row>
    <row r="5" spans="1:4" ht="37.5" customHeight="1">
      <c r="A5" s="239"/>
      <c r="B5" s="241"/>
      <c r="C5" s="82"/>
      <c r="D5" s="83" t="s">
        <v>316</v>
      </c>
    </row>
    <row r="6" spans="1:249" ht="33" customHeight="1">
      <c r="A6" s="84"/>
      <c r="B6" s="130"/>
      <c r="C6" s="130"/>
      <c r="D6" s="86"/>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87"/>
      <c r="DW6" s="87"/>
      <c r="DX6" s="87"/>
      <c r="DY6" s="87"/>
      <c r="DZ6" s="87"/>
      <c r="EA6" s="87"/>
      <c r="EB6" s="87"/>
      <c r="EC6" s="87"/>
      <c r="ED6" s="87"/>
      <c r="EE6" s="87"/>
      <c r="EF6" s="87"/>
      <c r="EG6" s="87"/>
      <c r="EH6" s="87"/>
      <c r="EI6" s="87"/>
      <c r="EJ6" s="87"/>
      <c r="EK6" s="87"/>
      <c r="EL6" s="87"/>
      <c r="EM6" s="87"/>
      <c r="EN6" s="87"/>
      <c r="EO6" s="87"/>
      <c r="EP6" s="87"/>
      <c r="EQ6" s="87"/>
      <c r="ER6" s="87"/>
      <c r="ES6" s="87"/>
      <c r="ET6" s="87"/>
      <c r="EU6" s="87"/>
      <c r="EV6" s="87"/>
      <c r="EW6" s="87"/>
      <c r="EX6" s="87"/>
      <c r="EY6" s="87"/>
      <c r="EZ6" s="87"/>
      <c r="FA6" s="87"/>
      <c r="FB6" s="87"/>
      <c r="FC6" s="87"/>
      <c r="FD6" s="87"/>
      <c r="FE6" s="87"/>
      <c r="FF6" s="87"/>
      <c r="FG6" s="87"/>
      <c r="FH6" s="87"/>
      <c r="FI6" s="87"/>
      <c r="FJ6" s="87"/>
      <c r="FK6" s="87"/>
      <c r="FL6" s="87"/>
      <c r="FM6" s="87"/>
      <c r="FN6" s="87"/>
      <c r="FO6" s="87"/>
      <c r="FP6" s="87"/>
      <c r="FQ6" s="87"/>
      <c r="FR6" s="87"/>
      <c r="FS6" s="87"/>
      <c r="FT6" s="87"/>
      <c r="FU6" s="87"/>
      <c r="FV6" s="87"/>
      <c r="FW6" s="87"/>
      <c r="FX6" s="87"/>
      <c r="FY6" s="87"/>
      <c r="FZ6" s="87"/>
      <c r="GA6" s="87"/>
      <c r="GB6" s="87"/>
      <c r="GC6" s="87"/>
      <c r="GD6" s="87"/>
      <c r="GE6" s="87"/>
      <c r="GF6" s="87"/>
      <c r="GG6" s="87"/>
      <c r="GH6" s="87"/>
      <c r="GI6" s="87"/>
      <c r="GJ6" s="87"/>
      <c r="GK6" s="87"/>
      <c r="GL6" s="87"/>
      <c r="GM6" s="87"/>
      <c r="GN6" s="87"/>
      <c r="GO6" s="87"/>
      <c r="GP6" s="87"/>
      <c r="GQ6" s="87"/>
      <c r="GR6" s="87"/>
      <c r="GS6" s="87"/>
      <c r="GT6" s="87"/>
      <c r="GU6" s="87"/>
      <c r="GV6" s="87"/>
      <c r="GW6" s="87"/>
      <c r="GX6" s="87"/>
      <c r="GY6" s="87"/>
      <c r="GZ6" s="87"/>
      <c r="HA6" s="87"/>
      <c r="HB6" s="87"/>
      <c r="HC6" s="87"/>
      <c r="HD6" s="87"/>
      <c r="HE6" s="87"/>
      <c r="HF6" s="87"/>
      <c r="HG6" s="87"/>
      <c r="HH6" s="87"/>
      <c r="HI6" s="87"/>
      <c r="HJ6" s="87"/>
      <c r="HK6" s="87"/>
      <c r="HL6" s="87"/>
      <c r="HM6" s="87"/>
      <c r="HN6" s="87"/>
      <c r="HO6" s="87"/>
      <c r="HP6" s="87"/>
      <c r="HQ6" s="87"/>
      <c r="HR6" s="87"/>
      <c r="HS6" s="87"/>
      <c r="HT6" s="87"/>
      <c r="HU6" s="87"/>
      <c r="HV6" s="87"/>
      <c r="HW6" s="87"/>
      <c r="HX6" s="87"/>
      <c r="HY6" s="87"/>
      <c r="HZ6" s="87"/>
      <c r="IA6" s="87"/>
      <c r="IB6" s="87"/>
      <c r="IC6" s="87"/>
      <c r="ID6" s="87"/>
      <c r="IE6" s="87"/>
      <c r="IF6" s="87"/>
      <c r="IG6" s="87"/>
      <c r="IH6" s="87"/>
      <c r="II6" s="87"/>
      <c r="IJ6" s="87"/>
      <c r="IK6" s="87"/>
      <c r="IL6" s="87"/>
      <c r="IM6" s="87"/>
      <c r="IN6" s="87"/>
      <c r="IO6" s="87"/>
    </row>
    <row r="7" spans="1:4" ht="53.25" customHeight="1">
      <c r="A7" s="237" t="s">
        <v>308</v>
      </c>
      <c r="B7" s="237"/>
      <c r="C7" s="237"/>
      <c r="D7" s="237"/>
    </row>
    <row r="8" spans="1:4" ht="14.25">
      <c r="A8" s="88"/>
      <c r="B8" s="88"/>
      <c r="C8" s="88"/>
      <c r="D8" s="88"/>
    </row>
  </sheetData>
  <sheetProtection/>
  <mergeCells count="5">
    <mergeCell ref="A1:D1"/>
    <mergeCell ref="A7:D7"/>
    <mergeCell ref="A3:A5"/>
    <mergeCell ref="B3:B5"/>
    <mergeCell ref="C3:D4"/>
  </mergeCells>
  <printOptions/>
  <pageMargins left="0.7" right="0.7" top="0.9"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0"/>
  <sheetViews>
    <sheetView showZeros="0" workbookViewId="0" topLeftCell="A1">
      <selection activeCell="A1" sqref="A1:D1"/>
    </sheetView>
  </sheetViews>
  <sheetFormatPr defaultColWidth="9.00390625" defaultRowHeight="14.25"/>
  <cols>
    <col min="1" max="1" width="32.75390625" style="110" customWidth="1"/>
    <col min="2" max="4" width="16.625" style="111" customWidth="1"/>
    <col min="5" max="5" width="9.50390625" style="110" bestFit="1" customWidth="1"/>
    <col min="6" max="16384" width="9.00390625" style="110" customWidth="1"/>
  </cols>
  <sheetData>
    <row r="1" spans="1:5" ht="32.25" customHeight="1">
      <c r="A1" s="246" t="s">
        <v>317</v>
      </c>
      <c r="B1" s="246"/>
      <c r="C1" s="246"/>
      <c r="D1" s="246"/>
      <c r="E1" s="112"/>
    </row>
    <row r="2" spans="1:4" s="109" customFormat="1" ht="19.5" customHeight="1">
      <c r="A2" s="113"/>
      <c r="B2" s="114"/>
      <c r="C2" s="247" t="s">
        <v>1</v>
      </c>
      <c r="D2" s="247"/>
    </row>
    <row r="3" spans="1:4" ht="49.5" customHeight="1">
      <c r="A3" s="115" t="s">
        <v>318</v>
      </c>
      <c r="B3" s="116" t="s">
        <v>319</v>
      </c>
      <c r="C3" s="116" t="s">
        <v>320</v>
      </c>
      <c r="D3" s="117" t="s">
        <v>321</v>
      </c>
    </row>
    <row r="4" spans="1:4" ht="49.5" customHeight="1">
      <c r="A4" s="118" t="s">
        <v>322</v>
      </c>
      <c r="B4" s="119">
        <f>B5+B6+B7</f>
        <v>687630</v>
      </c>
      <c r="C4" s="119">
        <f>C5+C6+C7</f>
        <v>687630</v>
      </c>
      <c r="D4" s="120">
        <v>1</v>
      </c>
    </row>
    <row r="5" spans="1:7" ht="49.5" customHeight="1">
      <c r="A5" s="121" t="s">
        <v>323</v>
      </c>
      <c r="B5" s="119"/>
      <c r="C5" s="119"/>
      <c r="D5" s="122"/>
      <c r="G5" s="123"/>
    </row>
    <row r="6" spans="1:4" ht="49.5" customHeight="1">
      <c r="A6" s="121" t="s">
        <v>324</v>
      </c>
      <c r="B6" s="90">
        <v>238630</v>
      </c>
      <c r="C6" s="90">
        <v>238630</v>
      </c>
      <c r="D6" s="120">
        <v>1</v>
      </c>
    </row>
    <row r="7" spans="1:4" ht="49.5" customHeight="1">
      <c r="A7" s="121" t="s">
        <v>325</v>
      </c>
      <c r="B7" s="90">
        <v>449000</v>
      </c>
      <c r="C7" s="90">
        <v>449000</v>
      </c>
      <c r="D7" s="120">
        <v>1</v>
      </c>
    </row>
    <row r="8" spans="1:5" ht="49.5" customHeight="1">
      <c r="A8" s="124" t="s">
        <v>326</v>
      </c>
      <c r="B8" s="90">
        <v>449000</v>
      </c>
      <c r="C8" s="90">
        <v>449000</v>
      </c>
      <c r="D8" s="120">
        <v>1</v>
      </c>
      <c r="E8" s="125"/>
    </row>
    <row r="9" spans="1:4" ht="49.5" customHeight="1">
      <c r="A9" s="126" t="s">
        <v>327</v>
      </c>
      <c r="B9" s="127"/>
      <c r="C9" s="127"/>
      <c r="D9" s="128"/>
    </row>
    <row r="10" spans="1:4" ht="184.5" customHeight="1">
      <c r="A10" s="248" t="s">
        <v>328</v>
      </c>
      <c r="B10" s="249"/>
      <c r="C10" s="249"/>
      <c r="D10" s="250"/>
    </row>
  </sheetData>
  <sheetProtection/>
  <mergeCells count="3">
    <mergeCell ref="A1:D1"/>
    <mergeCell ref="C2:D2"/>
    <mergeCell ref="A10:D10"/>
  </mergeCells>
  <printOptions horizontalCentered="1"/>
  <pageMargins left="0.51" right="0.47" top="0.9842519685039371" bottom="0.9842519685039371" header="0.5118110236220472" footer="0.5118110236220472"/>
  <pageSetup horizontalDpi="600" verticalDpi="600" orientation="portrait" paperSize="9" scale="9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刘定杰</cp:lastModifiedBy>
  <cp:lastPrinted>2019-01-28T03:03:35Z</cp:lastPrinted>
  <dcterms:created xsi:type="dcterms:W3CDTF">2006-02-13T05:15:25Z</dcterms:created>
  <dcterms:modified xsi:type="dcterms:W3CDTF">2023-07-11T02:57:22Z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7308325B5E024EECAA78F25CC7A1B762</vt:lpwstr>
  </property>
</Properties>
</file>