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/>
  <calcPr fullCalcOnLoad="1" fullPrecision="0"/>
</workbook>
</file>

<file path=xl/sharedStrings.xml><?xml version="1.0" encoding="utf-8"?>
<sst xmlns="http://schemas.openxmlformats.org/spreadsheetml/2006/main" count="1641" uniqueCount="989">
  <si>
    <t>单位:元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</si>
  <si>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</si>
  <si>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</si>
  <si>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</si>
  <si>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</si>
  <si>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</si>
  <si>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</si>
  <si>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</si>
  <si>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</si>
  <si>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</si>
  <si>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</si>
  <si>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</si>
  <si>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</si>
  <si>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</si>
  <si>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</si>
  <si>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</si>
  <si>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</si>
  <si>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</si>
  <si>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</si>
  <si>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</si>
  <si>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</si>
  <si>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</si>
  <si>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</si>
  <si>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</si>
  <si>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</si>
  <si>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</si>
  <si>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</si>
  <si>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</si>
  <si>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</si>
  <si>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</si>
  <si>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</si>
  <si>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</si>
  <si>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</si>
  <si>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</si>
  <si>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</si>
  <si>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</si>
  <si>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</si>
  <si>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</si>
  <si>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</si>
  <si>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</si>
  <si>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</si>
  <si>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</si>
  <si>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</si>
  <si>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</si>
  <si>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</si>
  <si>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</si>
  <si>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</si>
  <si>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</si>
  <si>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</si>
  <si>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</si>
  <si>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</si>
  <si>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</si>
  <si>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</si>
  <si>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</si>
  <si>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</si>
  <si>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</si>
  <si>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</si>
  <si>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</si>
  <si>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</si>
  <si>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</si>
  <si>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</si>
  <si>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事业收入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</si>
  <si>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</si>
  <si>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</si>
  <si>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</si>
  <si>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</si>
  <si>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</si>
  <si>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</si>
  <si>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</si>
  <si>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</si>
  <si>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</si>
  <si>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</si>
  <si>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</si>
  <si>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</si>
  <si>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</si>
  <si>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</si>
  <si>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</si>
  <si>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</si>
  <si>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</si>
  <si>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</si>
  <si>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</si>
  <si>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</si>
  <si>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</si>
  <si>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</si>
  <si>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</si>
  <si>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</si>
  <si>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</si>
  <si>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政府经济分类科目</t>
  </si>
  <si>
    <t>绩效指标</t>
  </si>
  <si>
    <t>国资经营预算拨款</t>
  </si>
  <si>
    <t>部门经济分类科目</t>
  </si>
  <si>
    <t>上级补助收入</t>
  </si>
  <si>
    <t>附属单位上缴收入</t>
  </si>
  <si>
    <t>上缴上级支出</t>
  </si>
  <si>
    <t>对附属单位补助支出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</si>
  <si>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</si>
  <si>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</si>
  <si>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</si>
  <si>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</si>
  <si>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</si>
  <si>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</si>
  <si>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</si>
  <si>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</si>
  <si>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</si>
  <si>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</si>
  <si>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</si>
  <si>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</si>
  <si>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</si>
  <si>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</si>
  <si>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</si>
  <si>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</si>
  <si>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</si>
  <si>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</si>
  <si>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</si>
  <si>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</si>
  <si>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</si>
  <si>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</si>
  <si>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</si>
  <si>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</si>
  <si>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</si>
  <si>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</si>
  <si>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</si>
  <si>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</si>
  <si>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</si>
  <si>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 xml:space="preserve">   一、本年支出合计</t>
  </si>
  <si>
    <t xml:space="preserve"> 文化旅游体育与传媒支出</t>
  </si>
  <si>
    <t xml:space="preserve"> 卫生健康支出</t>
  </si>
  <si>
    <t xml:space="preserve"> 自然资源海洋气象等支出</t>
  </si>
  <si>
    <t xml:space="preserve"> 灾害防治及应急管理支出</t>
  </si>
  <si>
    <t xml:space="preserve">      收入总计</t>
  </si>
  <si>
    <t>一、本年支出合计</t>
  </si>
  <si>
    <t>单位：元</t>
  </si>
  <si>
    <t xml:space="preserve"> 资源勘探工业信息等支出</t>
  </si>
  <si>
    <t>单位全称：</t>
  </si>
  <si>
    <t>单位全称：</t>
  </si>
  <si>
    <t>收入</t>
  </si>
  <si>
    <t>支出</t>
  </si>
  <si>
    <t>项目</t>
  </si>
  <si>
    <t>收入总计</t>
  </si>
  <si>
    <t xml:space="preserve"> 支出总计</t>
  </si>
  <si>
    <t>国防支出</t>
  </si>
  <si>
    <t>公共安全支出</t>
  </si>
  <si>
    <t>文化旅游体育与传媒支出</t>
  </si>
  <si>
    <t>社会保障和就业支出</t>
  </si>
  <si>
    <t>卫生健康支出</t>
  </si>
  <si>
    <t>节能环保支出</t>
  </si>
  <si>
    <t>农林水支出</t>
  </si>
  <si>
    <t>交通运输支出</t>
  </si>
  <si>
    <t>自然资源海洋气象等支出</t>
  </si>
  <si>
    <t>住房保障支出</t>
  </si>
  <si>
    <t>灾害防治及应急管理支出</t>
  </si>
  <si>
    <t>其他支出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</si>
  <si>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</si>
  <si>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</si>
  <si>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</si>
  <si>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</si>
  <si>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</si>
  <si>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</si>
  <si>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</si>
  <si>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</si>
  <si>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</si>
  <si>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</si>
  <si>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</si>
  <si>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</si>
  <si>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</si>
  <si>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2020年渝北区部门一般公共预算“三公”经费支出预算表</t>
  </si>
  <si>
    <t>2020年渝北区部门国有资本经营预算财政拨款支出预算表</t>
  </si>
  <si>
    <t>公开表11</t>
  </si>
  <si>
    <t>公开表12</t>
  </si>
  <si>
    <t>公开表13</t>
  </si>
  <si>
    <t>指标</t>
  </si>
  <si>
    <t>指标权重</t>
  </si>
  <si>
    <t>计量单位</t>
  </si>
  <si>
    <t>指标性质</t>
  </si>
  <si>
    <t>指标值</t>
  </si>
  <si>
    <t>%</t>
  </si>
  <si>
    <t>编制单位全称：</t>
  </si>
  <si>
    <t>项目概况</t>
  </si>
  <si>
    <t>立项依据</t>
  </si>
  <si>
    <t>项目当年绩效目标</t>
  </si>
  <si>
    <t>专项资金名称</t>
  </si>
  <si>
    <t>2020年预算金额</t>
  </si>
  <si>
    <t>业务主管部门</t>
  </si>
  <si>
    <t>2020年渝北区部门(单位)整体绩效目标表</t>
  </si>
  <si>
    <t>部门(单位)名称</t>
  </si>
  <si>
    <t>当年整体绩效目标</t>
  </si>
  <si>
    <t>绩效指标</t>
  </si>
  <si>
    <t>预算支出总量（元）</t>
  </si>
  <si>
    <t>表十</t>
  </si>
  <si>
    <t>表十一</t>
  </si>
  <si>
    <t>表十二</t>
  </si>
  <si>
    <t>表十三</t>
  </si>
  <si>
    <t>说明：本单位无该项收支，故此表无数据。</t>
  </si>
  <si>
    <t xml:space="preserve"> 20101</t>
  </si>
  <si>
    <t xml:space="preserve">  2010101</t>
  </si>
  <si>
    <t xml:space="preserve">  2010104</t>
  </si>
  <si>
    <t xml:space="preserve">    人大会议</t>
  </si>
  <si>
    <t xml:space="preserve">  2010107</t>
  </si>
  <si>
    <t xml:space="preserve">    人大代表履职能力提升</t>
  </si>
  <si>
    <t xml:space="preserve">  2010108</t>
  </si>
  <si>
    <t>代表工作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</si>
  <si>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</si>
  <si>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</si>
  <si>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</si>
  <si>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</si>
  <si>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</si>
  <si>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</si>
  <si>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</si>
  <si>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</si>
  <si>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  一般行政管理事务</t>
  </si>
  <si>
    <t xml:space="preserve"> 20104</t>
  </si>
  <si>
    <t xml:space="preserve">  发展与改革事务</t>
  </si>
  <si>
    <t xml:space="preserve">  2010402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</si>
  <si>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</si>
  <si>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</si>
  <si>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</si>
  <si>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</si>
  <si>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</si>
  <si>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</si>
  <si>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</si>
  <si>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</si>
  <si>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20128</t>
  </si>
  <si>
    <t xml:space="preserve">  民主党派及工商联事务</t>
  </si>
  <si>
    <t xml:space="preserve">  2012899</t>
  </si>
  <si>
    <t xml:space="preserve">    其他民主党派及工商联事务支出</t>
  </si>
  <si>
    <t xml:space="preserve"> 20129</t>
  </si>
  <si>
    <t xml:space="preserve">  群众团体事务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</si>
  <si>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</si>
  <si>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</si>
  <si>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</si>
  <si>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</si>
  <si>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</si>
  <si>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</si>
  <si>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2013202</t>
  </si>
  <si>
    <t xml:space="preserve">  2013299</t>
  </si>
  <si>
    <t xml:space="preserve">    其他组织事务支出</t>
  </si>
  <si>
    <t xml:space="preserve"> 20134</t>
  </si>
  <si>
    <t xml:space="preserve">  统战事务</t>
  </si>
  <si>
    <t xml:space="preserve">  2013402</t>
  </si>
  <si>
    <t xml:space="preserve"> 20136</t>
  </si>
  <si>
    <t xml:space="preserve">  其他共产党事务支出</t>
  </si>
  <si>
    <t xml:space="preserve">  2013699</t>
  </si>
  <si>
    <t xml:space="preserve">    其他共产党事务支出</t>
  </si>
  <si>
    <t>203</t>
  </si>
  <si>
    <t xml:space="preserve"> 20306</t>
  </si>
  <si>
    <t xml:space="preserve">  国防动员</t>
  </si>
  <si>
    <t xml:space="preserve">  2030603</t>
  </si>
  <si>
    <t xml:space="preserve">    人民防空</t>
  </si>
  <si>
    <t>204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</si>
  <si>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</si>
  <si>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</si>
  <si>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</si>
  <si>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</si>
  <si>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</si>
  <si>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</si>
  <si>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</si>
  <si>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</si>
  <si>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</si>
  <si>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2049901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</si>
  <si>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</si>
  <si>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</si>
  <si>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</si>
  <si>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</si>
  <si>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</si>
  <si>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</si>
  <si>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>208</t>
  </si>
  <si>
    <t xml:space="preserve"> 20801</t>
  </si>
  <si>
    <t xml:space="preserve">  人力资源和社会保障管理事务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</si>
  <si>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</si>
  <si>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</si>
  <si>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</si>
  <si>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</si>
  <si>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</si>
  <si>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</si>
  <si>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</si>
  <si>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基层政权和社区建设</t>
  </si>
  <si>
    <t xml:space="preserve">  2080299</t>
  </si>
  <si>
    <t xml:space="preserve">    其他民政管理事务支出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</si>
  <si>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</si>
  <si>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</si>
  <si>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</si>
  <si>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</si>
  <si>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</si>
  <si>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</si>
  <si>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</si>
  <si>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其他行政事业单位离退休支出</t>
  </si>
  <si>
    <t xml:space="preserve"> 20808</t>
  </si>
  <si>
    <t xml:space="preserve">  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</si>
  <si>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</si>
  <si>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</si>
  <si>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</si>
  <si>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</si>
  <si>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</si>
  <si>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</si>
  <si>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</si>
  <si>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</si>
  <si>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 2080899</t>
  </si>
  <si>
    <t xml:space="preserve">    其他优抚支出</t>
  </si>
  <si>
    <t xml:space="preserve"> 20810</t>
  </si>
  <si>
    <t xml:space="preserve">  社会福利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</si>
  <si>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</si>
  <si>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</si>
  <si>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</si>
  <si>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</si>
  <si>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2081104</t>
  </si>
  <si>
    <t xml:space="preserve">    残疾人康复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</si>
  <si>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</si>
  <si>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</si>
  <si>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</si>
  <si>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</si>
  <si>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</si>
  <si>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</si>
  <si>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</si>
  <si>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</si>
  <si>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</si>
  <si>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</si>
  <si>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</si>
  <si>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</si>
  <si>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</si>
  <si>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</si>
  <si>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</si>
  <si>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</si>
  <si>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</si>
  <si>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</si>
  <si>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 2082102</t>
  </si>
  <si>
    <t xml:space="preserve">    农村特困人员救助供养支出</t>
  </si>
  <si>
    <t xml:space="preserve"> 20825</t>
  </si>
  <si>
    <t xml:space="preserve">  其他生活救助</t>
  </si>
  <si>
    <t xml:space="preserve">  2082502</t>
  </si>
  <si>
    <t xml:space="preserve">    其他农村生活救助</t>
  </si>
  <si>
    <t xml:space="preserve"> 20828</t>
  </si>
  <si>
    <t xml:space="preserve">  退役军人管理事务</t>
  </si>
  <si>
    <t xml:space="preserve">  2082850</t>
  </si>
  <si>
    <t xml:space="preserve">    事业运行</t>
  </si>
  <si>
    <t>210</t>
  </si>
  <si>
    <t xml:space="preserve"> 21004</t>
  </si>
  <si>
    <t xml:space="preserve">  公共卫生</t>
  </si>
  <si>
    <t xml:space="preserve">  2100499</t>
  </si>
  <si>
    <t xml:space="preserve">    其他公共卫生支出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</si>
  <si>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</si>
  <si>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</si>
  <si>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</si>
  <si>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</si>
  <si>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</si>
  <si>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</si>
  <si>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</si>
  <si>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</si>
  <si>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</si>
  <si>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</si>
  <si>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</si>
  <si>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</si>
  <si>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</si>
  <si>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</si>
  <si>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</si>
  <si>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优抚对象医疗救助</t>
  </si>
  <si>
    <t>211</t>
  </si>
  <si>
    <t xml:space="preserve"> 21101</t>
  </si>
  <si>
    <t xml:space="preserve">  环境保护管理事务</t>
  </si>
  <si>
    <t xml:space="preserve">  2110102</t>
  </si>
  <si>
    <t xml:space="preserve"> 21103</t>
  </si>
  <si>
    <t xml:space="preserve">  污染防治</t>
  </si>
  <si>
    <t xml:space="preserve">  2110302</t>
  </si>
  <si>
    <t xml:space="preserve">    水体</t>
  </si>
  <si>
    <t xml:space="preserve"> 21104</t>
  </si>
  <si>
    <t xml:space="preserve">  自然生态保护</t>
  </si>
  <si>
    <t xml:space="preserve">  2110402</t>
  </si>
  <si>
    <t xml:space="preserve">    农村环境保护</t>
  </si>
  <si>
    <t xml:space="preserve"> 21106</t>
  </si>
  <si>
    <t xml:space="preserve">  退耕还林还草</t>
  </si>
  <si>
    <t xml:space="preserve">  2110605</t>
  </si>
  <si>
    <t xml:space="preserve">    退耕还林工程建设</t>
  </si>
  <si>
    <t xml:space="preserve"> 21110</t>
  </si>
  <si>
    <t xml:space="preserve">  能源节约利用</t>
  </si>
  <si>
    <t xml:space="preserve">  2111001</t>
  </si>
  <si>
    <t xml:space="preserve">    能源节约利用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</si>
  <si>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</si>
  <si>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</si>
  <si>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</si>
  <si>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</si>
  <si>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</si>
  <si>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</si>
  <si>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</si>
  <si>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</si>
  <si>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21206</t>
  </si>
  <si>
    <t xml:space="preserve">  建设市场管理与监督</t>
  </si>
  <si>
    <t xml:space="preserve">  2120601</t>
  </si>
  <si>
    <t xml:space="preserve">    建设市场管理与监督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</si>
  <si>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</si>
  <si>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</si>
  <si>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</si>
  <si>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</si>
  <si>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</si>
  <si>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</si>
  <si>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</si>
  <si>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</si>
  <si>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</si>
  <si>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</si>
  <si>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</si>
  <si>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</si>
  <si>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2130119</t>
  </si>
  <si>
    <t xml:space="preserve">    防灾救灾</t>
  </si>
  <si>
    <t xml:space="preserve">  2130122</t>
  </si>
  <si>
    <t xml:space="preserve">    农业生产发展</t>
  </si>
  <si>
    <t xml:space="preserve">  2130124</t>
  </si>
  <si>
    <t xml:space="preserve">  2130126</t>
  </si>
  <si>
    <t xml:space="preserve">  2130135</t>
  </si>
  <si>
    <t xml:space="preserve">    农业资源保护修复与利用</t>
  </si>
  <si>
    <t xml:space="preserve">  2130152</t>
  </si>
  <si>
    <t xml:space="preserve">    对高校毕业生到基层任职补助</t>
  </si>
  <si>
    <t xml:space="preserve"> 21302</t>
  </si>
  <si>
    <t xml:space="preserve">  林业和草原</t>
  </si>
  <si>
    <t xml:space="preserve">  2130205</t>
  </si>
  <si>
    <t xml:space="preserve">    森林培育</t>
  </si>
  <si>
    <t xml:space="preserve">  2130207</t>
  </si>
  <si>
    <t xml:space="preserve">    森林资源管理</t>
  </si>
  <si>
    <t xml:space="preserve">  2130209</t>
  </si>
  <si>
    <t xml:space="preserve">    森林生态效益补偿</t>
  </si>
  <si>
    <t xml:space="preserve">  2130234</t>
  </si>
  <si>
    <t xml:space="preserve">    防灾减灾</t>
  </si>
  <si>
    <t xml:space="preserve"> 21303</t>
  </si>
  <si>
    <t xml:space="preserve">  水利</t>
  </si>
  <si>
    <t xml:space="preserve">  2130305</t>
  </si>
  <si>
    <t xml:space="preserve">    水利工程建设</t>
  </si>
  <si>
    <t xml:space="preserve">  2130306</t>
  </si>
  <si>
    <t xml:space="preserve">    水利工程运行与维护</t>
  </si>
  <si>
    <t xml:space="preserve">  2130310</t>
  </si>
  <si>
    <t xml:space="preserve">    水土保持</t>
  </si>
  <si>
    <t xml:space="preserve">  2130311</t>
  </si>
  <si>
    <t xml:space="preserve">    水资源节约管理与保护</t>
  </si>
  <si>
    <t xml:space="preserve">  2130316</t>
  </si>
  <si>
    <t xml:space="preserve">    农田水利</t>
  </si>
  <si>
    <t xml:space="preserve">  2130321</t>
  </si>
  <si>
    <t xml:space="preserve">    大中型水库移民后期扶持专项支出</t>
  </si>
  <si>
    <t xml:space="preserve"> 21305</t>
  </si>
  <si>
    <t xml:space="preserve">  扶贫</t>
  </si>
  <si>
    <t xml:space="preserve">  2130505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</si>
  <si>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</si>
  <si>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</si>
  <si>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</si>
  <si>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</si>
  <si>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</si>
  <si>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2130705</t>
  </si>
  <si>
    <t xml:space="preserve">    对村民委员会和村党支部的补助</t>
  </si>
  <si>
    <t xml:space="preserve">  2130707</t>
  </si>
  <si>
    <t xml:space="preserve">    农村综合改革示范试点补助</t>
  </si>
  <si>
    <t>214</t>
  </si>
  <si>
    <t xml:space="preserve"> 21401</t>
  </si>
  <si>
    <t xml:space="preserve">  公路水路运输</t>
  </si>
  <si>
    <t xml:space="preserve">  2140199</t>
  </si>
  <si>
    <t xml:space="preserve">    其他公路水路运输支出</t>
  </si>
  <si>
    <t>220</t>
  </si>
  <si>
    <t xml:space="preserve"> 22001</t>
  </si>
  <si>
    <t xml:space="preserve">  自然资源事务</t>
  </si>
  <si>
    <t xml:space="preserve">    地质灾害防治</t>
  </si>
  <si>
    <t xml:space="preserve">  2200199</t>
  </si>
  <si>
    <t xml:space="preserve">    其他自然资源事务支出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</si>
  <si>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</si>
  <si>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</si>
  <si>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</si>
  <si>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</si>
  <si>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</si>
  <si>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</si>
  <si>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</si>
  <si>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</si>
  <si>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</si>
  <si>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</si>
  <si>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22401</t>
  </si>
  <si>
    <t xml:space="preserve">  应急管理事务</t>
  </si>
  <si>
    <t xml:space="preserve">  2240102</t>
  </si>
  <si>
    <t xml:space="preserve"> 22402</t>
  </si>
  <si>
    <t xml:space="preserve">  消防事务</t>
  </si>
  <si>
    <t xml:space="preserve">  2240204</t>
  </si>
  <si>
    <t xml:space="preserve">    消防应急救援</t>
  </si>
  <si>
    <t xml:space="preserve"> 22406</t>
  </si>
  <si>
    <t xml:space="preserve">  自然灾害防治</t>
  </si>
  <si>
    <t xml:space="preserve">  2240601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</si>
  <si>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</si>
  <si>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</si>
  <si>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</si>
  <si>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</si>
  <si>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</si>
  <si>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</si>
  <si>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</si>
  <si>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</si>
  <si>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</si>
  <si>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</si>
  <si>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</si>
  <si>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</si>
  <si>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</si>
  <si>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</si>
  <si>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</si>
  <si>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</si>
  <si>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</si>
  <si>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</si>
  <si>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</si>
  <si>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</si>
  <si>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</si>
  <si>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</si>
  <si>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</si>
  <si>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</si>
  <si>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</si>
  <si>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</si>
  <si>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</si>
  <si>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</si>
  <si>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</si>
  <si>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</si>
  <si>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</si>
  <si>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</si>
  <si>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</si>
  <si>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</si>
  <si>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</si>
  <si>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</si>
  <si>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</si>
  <si>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</si>
  <si>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</si>
  <si>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</si>
  <si>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</si>
  <si>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</si>
  <si>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</si>
  <si>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</si>
  <si>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</si>
  <si>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</si>
  <si>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</si>
  <si>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</si>
  <si>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</si>
  <si>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</si>
  <si>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</si>
  <si>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</si>
  <si>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</si>
  <si>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</si>
  <si>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</si>
  <si>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</si>
  <si>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</si>
  <si>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</si>
  <si>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</si>
  <si>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</si>
  <si>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</si>
  <si>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</si>
  <si>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</si>
  <si>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</si>
  <si>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</si>
  <si>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</si>
  <si>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</si>
  <si>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</si>
  <si>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</si>
  <si>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30217</t>
  </si>
  <si>
    <t>50208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</si>
  <si>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</si>
  <si>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</si>
  <si>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</si>
  <si>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</si>
  <si>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</si>
  <si>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</si>
  <si>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</si>
  <si>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505</t>
  </si>
  <si>
    <t>对事业单位经常性补助</t>
  </si>
  <si>
    <t>50501</t>
  </si>
  <si>
    <t>30107</t>
  </si>
  <si>
    <t>绩效工资</t>
  </si>
  <si>
    <t>50502</t>
  </si>
  <si>
    <t>509</t>
  </si>
  <si>
    <t>对个人和家庭的补助</t>
  </si>
  <si>
    <t>303</t>
  </si>
  <si>
    <t>50901</t>
  </si>
  <si>
    <t>社会福利和救助</t>
  </si>
  <si>
    <t>30305</t>
  </si>
  <si>
    <t>生活补助</t>
  </si>
  <si>
    <t>50999</t>
  </si>
  <si>
    <t>其他对个人和家庭的补助</t>
  </si>
  <si>
    <t>30399</t>
  </si>
  <si>
    <t>大盛镇人民政府</t>
  </si>
  <si>
    <t xml:space="preserve">  20823</t>
  </si>
  <si>
    <t xml:space="preserve">  小型水库移民扶助基金安排的支出</t>
  </si>
  <si>
    <t xml:space="preserve">    2082302</t>
  </si>
  <si>
    <t xml:space="preserve">    基础设施建设和经济发展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</si>
  <si>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</si>
  <si>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</si>
  <si>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</si>
  <si>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</si>
  <si>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</si>
  <si>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</si>
  <si>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</si>
  <si>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</si>
  <si>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</si>
  <si>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2296099</t>
  </si>
  <si>
    <t xml:space="preserve">    用于其他社会公益事业的彩票公益金支出</t>
  </si>
  <si>
    <t>本表无数据</t>
  </si>
  <si>
    <t xml:space="preserve">   人大事务</t>
  </si>
  <si>
    <t xml:space="preserve">     行政运行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</si>
  <si>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</si>
  <si>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</si>
  <si>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</si>
  <si>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</si>
  <si>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</si>
  <si>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</si>
  <si>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</si>
  <si>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</si>
  <si>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</si>
  <si>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</si>
  <si>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</si>
  <si>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</si>
  <si>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   一般行政管理事务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</si>
  <si>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</si>
  <si>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</si>
  <si>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</si>
  <si>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</si>
  <si>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20111</t>
  </si>
  <si>
    <t xml:space="preserve">   纪检监察事务</t>
  </si>
  <si>
    <t xml:space="preserve">    2011101</t>
  </si>
  <si>
    <t xml:space="preserve">  20129</t>
  </si>
  <si>
    <t xml:space="preserve">   群众团体事务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</si>
  <si>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</si>
  <si>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</si>
  <si>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</si>
  <si>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</si>
  <si>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</si>
  <si>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20134</t>
  </si>
  <si>
    <t xml:space="preserve">   统战事务</t>
  </si>
  <si>
    <t xml:space="preserve">  20136</t>
  </si>
  <si>
    <t xml:space="preserve">   其他共产党事务支出</t>
  </si>
  <si>
    <t xml:space="preserve">    2013601</t>
  </si>
  <si>
    <t xml:space="preserve">  20406</t>
  </si>
  <si>
    <t xml:space="preserve">   司法</t>
  </si>
  <si>
    <t xml:space="preserve">    2040601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</si>
  <si>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</si>
  <si>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</si>
  <si>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</si>
  <si>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</si>
  <si>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</si>
  <si>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</si>
  <si>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 其他公共安全支出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</si>
  <si>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</si>
  <si>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</si>
  <si>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</si>
  <si>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</si>
  <si>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20801</t>
  </si>
  <si>
    <t xml:space="preserve">   人力资源和社会保障管理事务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</si>
  <si>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</si>
  <si>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</si>
  <si>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</si>
  <si>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</si>
  <si>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</si>
  <si>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</si>
  <si>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</si>
  <si>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</si>
  <si>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</si>
  <si>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</si>
  <si>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</si>
  <si>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</si>
  <si>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</si>
  <si>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</si>
  <si>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</si>
  <si>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</si>
  <si>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</si>
  <si>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</si>
  <si>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</si>
  <si>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</si>
  <si>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</si>
  <si>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</si>
  <si>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</si>
  <si>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</si>
  <si>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</si>
  <si>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</si>
  <si>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</si>
  <si>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</si>
  <si>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  2080899</t>
  </si>
  <si>
    <t xml:space="preserve">     其他优抚支出</t>
  </si>
  <si>
    <t xml:space="preserve">  20810</t>
  </si>
  <si>
    <t xml:space="preserve">   社会福利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</si>
  <si>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</si>
  <si>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</si>
  <si>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</si>
  <si>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</si>
  <si>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</si>
  <si>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</si>
  <si>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</si>
  <si>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</si>
  <si>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</si>
  <si>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</si>
  <si>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</si>
  <si>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</si>
  <si>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</si>
  <si>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</si>
  <si>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</si>
  <si>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</si>
  <si>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</si>
  <si>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</si>
  <si>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</si>
  <si>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</si>
  <si>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2082101</t>
  </si>
  <si>
    <t xml:space="preserve">     城市特困人员救助供养支出</t>
  </si>
  <si>
    <t xml:space="preserve">    2082102</t>
  </si>
  <si>
    <t xml:space="preserve">     农村特困人员救助供养支出</t>
  </si>
  <si>
    <t xml:space="preserve">   小型水库移民扶助基金安排的支出</t>
  </si>
  <si>
    <t xml:space="preserve">     基础设施建设和经济发展</t>
  </si>
  <si>
    <t xml:space="preserve">  20825</t>
  </si>
  <si>
    <t xml:space="preserve">   其他生活救助</t>
  </si>
  <si>
    <t xml:space="preserve">    2082502</t>
  </si>
  <si>
    <t xml:space="preserve">     其他农村生活救助</t>
  </si>
  <si>
    <t xml:space="preserve">  20828</t>
  </si>
  <si>
    <t xml:space="preserve">   退役军人管理事务</t>
  </si>
  <si>
    <t xml:space="preserve">    2082850</t>
  </si>
  <si>
    <t xml:space="preserve">     事业运行</t>
  </si>
  <si>
    <t xml:space="preserve">  21004</t>
  </si>
  <si>
    <t xml:space="preserve">   公共卫生</t>
  </si>
  <si>
    <t xml:space="preserve">    2100499</t>
  </si>
  <si>
    <t xml:space="preserve">     其他公共卫生支出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</si>
  <si>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</si>
  <si>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</si>
  <si>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</si>
  <si>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</si>
  <si>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</si>
  <si>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</si>
  <si>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</si>
  <si>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</si>
  <si>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</si>
  <si>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</si>
  <si>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</si>
  <si>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</si>
  <si>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</si>
  <si>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</si>
  <si>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</si>
  <si>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</si>
  <si>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 21103</t>
  </si>
  <si>
    <t xml:space="preserve">   污染防治</t>
  </si>
  <si>
    <t xml:space="preserve">    2110302</t>
  </si>
  <si>
    <t xml:space="preserve">     水体</t>
  </si>
  <si>
    <t xml:space="preserve">  21104</t>
  </si>
  <si>
    <t xml:space="preserve">   自然生态保护</t>
  </si>
  <si>
    <t xml:space="preserve">    2110402</t>
  </si>
  <si>
    <t xml:space="preserve">     农村环境保护</t>
  </si>
  <si>
    <t xml:space="preserve">  21110</t>
  </si>
  <si>
    <t xml:space="preserve">   能源节约利用</t>
  </si>
  <si>
    <t xml:space="preserve">    2111001</t>
  </si>
  <si>
    <t xml:space="preserve">     能源节约利用</t>
  </si>
  <si>
    <t xml:space="preserve">  21201</t>
  </si>
  <si>
    <t xml:space="preserve">   城乡社区管理事务</t>
  </si>
  <si>
    <t xml:space="preserve">    2120101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</si>
  <si>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</si>
  <si>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</si>
  <si>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</si>
  <si>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</si>
  <si>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21206</t>
  </si>
  <si>
    <t xml:space="preserve">   建设市场管理与监督</t>
  </si>
  <si>
    <t xml:space="preserve">    2120601</t>
  </si>
  <si>
    <t xml:space="preserve">     建设市场管理与监督</t>
  </si>
  <si>
    <t xml:space="preserve">   国有土地使用权出让收入安排的支出</t>
  </si>
  <si>
    <t xml:space="preserve">     城市建设支出</t>
  </si>
  <si>
    <t xml:space="preserve">  21299</t>
  </si>
  <si>
    <t xml:space="preserve">   其他城乡社区支出</t>
  </si>
  <si>
    <t xml:space="preserve">     其他城乡社区支出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</si>
  <si>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</si>
  <si>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</si>
  <si>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</si>
  <si>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</si>
  <si>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</si>
  <si>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2130122</t>
  </si>
  <si>
    <t xml:space="preserve">     农业生产发展</t>
  </si>
  <si>
    <t xml:space="preserve">    2130124</t>
  </si>
  <si>
    <t xml:space="preserve">     农村合作经济</t>
  </si>
  <si>
    <t xml:space="preserve">    2130126</t>
  </si>
  <si>
    <t xml:space="preserve">     农村社会事业</t>
  </si>
  <si>
    <t xml:space="preserve">    2130135</t>
  </si>
  <si>
    <t xml:space="preserve">     农业资源保护修复与利用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</si>
  <si>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</si>
  <si>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</si>
  <si>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</si>
  <si>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</si>
  <si>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2130209</t>
  </si>
  <si>
    <t xml:space="preserve">     森林生态效益补偿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</si>
  <si>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</si>
  <si>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</si>
  <si>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</si>
  <si>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</si>
  <si>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2130306</t>
  </si>
  <si>
    <t xml:space="preserve">     水利工程运行与维护</t>
  </si>
  <si>
    <t xml:space="preserve">    2130311</t>
  </si>
  <si>
    <t xml:space="preserve">     水资源节约管理与保护</t>
  </si>
  <si>
    <t xml:space="preserve">  21305</t>
  </si>
  <si>
    <t xml:space="preserve">   扶贫</t>
  </si>
  <si>
    <t xml:space="preserve">    2130505</t>
  </si>
  <si>
    <t xml:space="preserve">     生产发展</t>
  </si>
  <si>
    <t xml:space="preserve">  21307</t>
  </si>
  <si>
    <t xml:space="preserve">   农村综合改革</t>
  </si>
  <si>
    <t xml:space="preserve">    2130701</t>
  </si>
  <si>
    <t xml:space="preserve">    2130705</t>
  </si>
  <si>
    <t xml:space="preserve">     对村民委员会和村党支部的补助</t>
  </si>
  <si>
    <t xml:space="preserve">  21401</t>
  </si>
  <si>
    <t xml:space="preserve">   公路水路运输</t>
  </si>
  <si>
    <t xml:space="preserve">    2140199</t>
  </si>
  <si>
    <t xml:space="preserve">     其他公路水路运输支出</t>
  </si>
  <si>
    <t xml:space="preserve">  22099</t>
  </si>
  <si>
    <t xml:space="preserve">   其他自然资源海洋气象等支出</t>
  </si>
  <si>
    <t xml:space="preserve">     其他自然资源海洋气象等支出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</si>
  <si>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</si>
  <si>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</si>
  <si>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</si>
  <si>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</si>
  <si>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</si>
  <si>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</si>
  <si>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</si>
  <si>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</si>
  <si>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22401</t>
  </si>
  <si>
    <t xml:space="preserve">   应急管理事务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</si>
  <si>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</si>
  <si>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</si>
  <si>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</si>
  <si>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</si>
  <si>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 xml:space="preserve">   彩票公益金安排的支出</t>
  </si>
  <si>
    <t xml:space="preserve">     用于社会福利的彩票公益金支出</t>
  </si>
  <si>
    <t xml:space="preserve">     用于其他社会公益事业的彩票公益金支出</t>
  </si>
  <si>
    <t xml:space="preserve">    代表工作</t>
  </si>
  <si>
    <t xml:space="preserve">    基层政权建设和社区治理</t>
  </si>
  <si>
    <t xml:space="preserve">  行政事业单位养老支出</t>
  </si>
  <si>
    <t xml:space="preserve">    其他行政事业单位养老支出</t>
  </si>
  <si>
    <t xml:space="preserve">    优抚对象医疗补助</t>
  </si>
  <si>
    <t xml:space="preserve">  农业农村</t>
  </si>
  <si>
    <t xml:space="preserve">    农村合作经济</t>
  </si>
  <si>
    <t xml:space="preserve">    农村社会事业</t>
  </si>
  <si>
    <t xml:space="preserve">    森林资源培育</t>
  </si>
  <si>
    <t xml:space="preserve">    林业草原防灾减灾</t>
  </si>
  <si>
    <t xml:space="preserve">  其他自然资源海洋气象等支出</t>
  </si>
  <si>
    <t xml:space="preserve">    其他自然资源海洋气象等支出</t>
  </si>
  <si>
    <t>到户到人扶持项目</t>
  </si>
  <si>
    <t>2130505</t>
  </si>
  <si>
    <t>生产发展</t>
  </si>
  <si>
    <t xml:space="preserve">    农业合作经济</t>
  </si>
  <si>
    <t xml:space="preserve">    农村社会事业</t>
  </si>
  <si>
    <t>重庆市渝北区大盛镇人民政府</t>
  </si>
  <si>
    <t>重庆市渝北区大盛镇人民政府</t>
  </si>
  <si>
    <t>单位全称：重庆市渝北区大盛镇人民政府</t>
  </si>
  <si>
    <t>单位全称：重庆市渝北区大盛镇人民政府</t>
  </si>
  <si>
    <t>单位全称：</t>
  </si>
  <si>
    <t>重庆市渝北区大盛镇人民政府</t>
  </si>
  <si>
    <t>社会效益指标</t>
  </si>
  <si>
    <t>成本指标</t>
  </si>
  <si>
    <t>组织实施指标</t>
  </si>
  <si>
    <t>资金管理指标</t>
  </si>
  <si>
    <t>时效指标</t>
  </si>
  <si>
    <t>质量指标</t>
  </si>
  <si>
    <t>环境效益指标</t>
  </si>
  <si>
    <t>效益</t>
  </si>
  <si>
    <t>管理</t>
  </si>
  <si>
    <t>本部门当年暂未实施整体绩效评价</t>
  </si>
  <si>
    <t>2021年渝北区部门预算公开目录</t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</si>
  <si>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年渝北区部门财政拨款收支预算总表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</si>
  <si>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年渝北区部门一般公共预算财政拨款支出预算表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</si>
  <si>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年渝北区部门一般公共预算财政拨款基本支出预算表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</si>
  <si>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年渝北区部门一般公共预算“三公”经费支出预算表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</si>
  <si>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年渝北区部门政府性基金预算财政拨款支出预算表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</si>
  <si>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年渝北区部门国有资本经营预算财政拨款支出预算表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</si>
  <si>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年渝北区部门收支预算总表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</si>
  <si>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年渝北区部门收入预算总表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</si>
  <si>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年渝北区部门支出预算总表</t>
    </r>
  </si>
  <si>
    <t>2021年渝北区部门政府采购预算明细表</t>
  </si>
  <si>
    <t>2021年渝北区部门(单位)整体绩效目标表</t>
  </si>
  <si>
    <t>2021年渝北区部门重点专项资金绩效目标表</t>
  </si>
  <si>
    <t>2021年渝北区部门扶贫项目资金公开表</t>
  </si>
  <si>
    <t>2021年渝北区部门财政拨款收支预算总表</t>
  </si>
  <si>
    <r>
      <t>20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年预算数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</si>
  <si>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年预算数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</si>
  <si>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年预算比20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年预算增幅%</t>
    </r>
  </si>
  <si>
    <t xml:space="preserve">  2010199</t>
  </si>
  <si>
    <t xml:space="preserve">    其他人大事务支出</t>
  </si>
  <si>
    <t xml:space="preserve"> 20105</t>
  </si>
  <si>
    <t xml:space="preserve">  统计信息事务</t>
  </si>
  <si>
    <t xml:space="preserve">  2010507</t>
  </si>
  <si>
    <t xml:space="preserve">    专项普查活动</t>
  </si>
  <si>
    <t>2021年渝北区部门一般公共预算财政拨款支出预算表</t>
  </si>
  <si>
    <t xml:space="preserve">  2013499</t>
  </si>
  <si>
    <t xml:space="preserve">    其他统战事务支出</t>
  </si>
  <si>
    <t xml:space="preserve">  2013601</t>
  </si>
  <si>
    <t xml:space="preserve">  2013602</t>
  </si>
  <si>
    <t xml:space="preserve">  2049999</t>
  </si>
  <si>
    <t xml:space="preserve">  2070113</t>
  </si>
  <si>
    <t xml:space="preserve">    旅游宣传</t>
  </si>
  <si>
    <t xml:space="preserve"> 20799</t>
  </si>
  <si>
    <t xml:space="preserve">  其他文化旅游体育与传媒支出</t>
  </si>
  <si>
    <t xml:space="preserve">  2079999</t>
  </si>
  <si>
    <t xml:space="preserve">    其他文化旅游体育与传媒支出</t>
  </si>
  <si>
    <t xml:space="preserve">  2080102</t>
  </si>
  <si>
    <t xml:space="preserve">  2081001</t>
  </si>
  <si>
    <t xml:space="preserve">    儿童福利</t>
  </si>
  <si>
    <t xml:space="preserve">  2130106</t>
  </si>
  <si>
    <t xml:space="preserve">    科技转化与推广服务</t>
  </si>
  <si>
    <t xml:space="preserve">  2130302</t>
  </si>
  <si>
    <t xml:space="preserve"> 22099</t>
  </si>
  <si>
    <t xml:space="preserve">  2209999</t>
  </si>
  <si>
    <t xml:space="preserve">  2240106</t>
  </si>
  <si>
    <t xml:space="preserve">    安全监管</t>
  </si>
  <si>
    <t>2021年渝北区部门一般公共预算财政拨款基本支出预算表</t>
  </si>
  <si>
    <t>2020年预算数</t>
  </si>
  <si>
    <t>2020年执行数</t>
  </si>
  <si>
    <t>2021年预算数</t>
  </si>
  <si>
    <t xml:space="preserve">  20822</t>
  </si>
  <si>
    <t xml:space="preserve">  大中型水库移民后期扶持基金支出</t>
  </si>
  <si>
    <t xml:space="preserve">    2082202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</si>
  <si>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</si>
  <si>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</si>
  <si>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</si>
  <si>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</si>
  <si>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2021年渝北区部门政府性基金预算财政拨款支出预算表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</si>
  <si>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</si>
  <si>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</si>
  <si>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</si>
  <si>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</si>
  <si>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</si>
  <si>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</si>
  <si>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</si>
  <si>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</si>
  <si>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</si>
  <si>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</si>
  <si>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</si>
  <si>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</si>
  <si>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</si>
  <si>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</si>
  <si>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</si>
  <si>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</si>
  <si>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</si>
  <si>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</si>
  <si>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</si>
  <si>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</si>
  <si>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</si>
  <si>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</si>
  <si>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</si>
  <si>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</si>
  <si>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</si>
  <si>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</si>
  <si>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</si>
  <si>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</si>
  <si>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</si>
  <si>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</si>
  <si>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</si>
  <si>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</si>
  <si>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</si>
  <si>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</si>
  <si>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</si>
  <si>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</si>
  <si>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</si>
  <si>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</si>
  <si>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2021年渝北区部门收支预算总表</t>
  </si>
  <si>
    <t xml:space="preserve">    2010199</t>
  </si>
  <si>
    <t xml:space="preserve">     其他人大事务支出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</si>
  <si>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</si>
  <si>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</si>
  <si>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</si>
  <si>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</si>
  <si>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  2011102</t>
  </si>
  <si>
    <t xml:space="preserve">    2013499</t>
  </si>
  <si>
    <t xml:space="preserve">     其他统战事务支出</t>
  </si>
  <si>
    <t xml:space="preserve">    2013602</t>
  </si>
  <si>
    <t xml:space="preserve">    2013699</t>
  </si>
  <si>
    <t xml:space="preserve">     其他共产党事务支出</t>
  </si>
  <si>
    <t xml:space="preserve">    2049999</t>
  </si>
  <si>
    <t xml:space="preserve">    2070113</t>
  </si>
  <si>
    <t xml:space="preserve">     旅游宣传</t>
  </si>
  <si>
    <t xml:space="preserve">  20799</t>
  </si>
  <si>
    <t xml:space="preserve">   其他文化旅游体育与传媒支出</t>
  </si>
  <si>
    <t xml:space="preserve">    2079999</t>
  </si>
  <si>
    <t xml:space="preserve">     其他文化旅游体育与传媒支出</t>
  </si>
  <si>
    <t xml:space="preserve">    2080102</t>
  </si>
  <si>
    <t xml:space="preserve">    2081001</t>
  </si>
  <si>
    <t xml:space="preserve">     儿童福利</t>
  </si>
  <si>
    <t xml:space="preserve">    2081104</t>
  </si>
  <si>
    <t xml:space="preserve">     残疾人康复</t>
  </si>
  <si>
    <t xml:space="preserve">   大中型水库移民后期扶持基金支出</t>
  </si>
  <si>
    <t xml:space="preserve">   城市基础设施配套费安排的支出</t>
  </si>
  <si>
    <t xml:space="preserve">     城市公共设施</t>
  </si>
  <si>
    <t xml:space="preserve">    2129999</t>
  </si>
  <si>
    <t xml:space="preserve">    2130106</t>
  </si>
  <si>
    <t xml:space="preserve">     科技转化与推广服务</t>
  </si>
  <si>
    <t xml:space="preserve">    2130108</t>
  </si>
  <si>
    <t xml:space="preserve">     病虫害控制</t>
  </si>
  <si>
    <t xml:space="preserve">    2130207</t>
  </si>
  <si>
    <t xml:space="preserve">     森林资源管理</t>
  </si>
  <si>
    <t xml:space="preserve">    2130302</t>
  </si>
  <si>
    <t xml:space="preserve">    2130305</t>
  </si>
  <si>
    <t xml:space="preserve">     水利工程建设</t>
  </si>
  <si>
    <t xml:space="preserve">    2130316</t>
  </si>
  <si>
    <t xml:space="preserve">     农村水利</t>
  </si>
  <si>
    <t xml:space="preserve">     对村级公益事业建设的补助</t>
  </si>
  <si>
    <t xml:space="preserve">    2209999</t>
  </si>
  <si>
    <t xml:space="preserve">    2240106</t>
  </si>
  <si>
    <t xml:space="preserve">     安全监管</t>
  </si>
  <si>
    <t>2021年渝北区部门收入预算总表</t>
  </si>
  <si>
    <t xml:space="preserve">    农村水利</t>
  </si>
  <si>
    <t xml:space="preserve">    对村级公益事业建设的补助</t>
  </si>
  <si>
    <t>2021年渝北区部门支出预算总表</t>
  </si>
  <si>
    <t>2021年基本支出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</si>
</sst>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#########;\-0.#########;#"/>
    <numFmt numFmtId="184" formatCode="#,##0.00_ "/>
  </numFmts>
  <fonts count="59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3" fillId="0" borderId="12" xfId="49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15" xfId="49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vertical="center" wrapText="1"/>
      <protection/>
    </xf>
    <xf numFmtId="0" fontId="3" fillId="0" borderId="22" xfId="4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23" xfId="40" applyFont="1" applyBorder="1" applyAlignment="1">
      <alignment horizontal="center" vertical="center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25" xfId="40" applyFont="1" applyBorder="1" applyAlignment="1">
      <alignment horizontal="center" vertical="center"/>
      <protection/>
    </xf>
    <xf numFmtId="0" fontId="3" fillId="0" borderId="26" xfId="40" applyFont="1" applyBorder="1" applyAlignment="1">
      <alignment horizontal="center" vertical="center"/>
      <protection/>
    </xf>
    <xf numFmtId="0" fontId="3" fillId="0" borderId="26" xfId="40" applyNumberFormat="1" applyFont="1" applyBorder="1" applyAlignment="1">
      <alignment horizontal="center" vertical="center"/>
      <protection/>
    </xf>
    <xf numFmtId="0" fontId="3" fillId="0" borderId="27" xfId="40" applyFont="1" applyBorder="1" applyAlignment="1">
      <alignment vertical="center" wrapText="1"/>
      <protection/>
    </xf>
    <xf numFmtId="0" fontId="3" fillId="0" borderId="27" xfId="40" applyNumberFormat="1" applyFont="1" applyBorder="1" applyAlignment="1">
      <alignment horizontal="center" vertical="center"/>
      <protection/>
    </xf>
    <xf numFmtId="0" fontId="3" fillId="0" borderId="27" xfId="40" applyFont="1" applyBorder="1" applyAlignment="1">
      <alignment horizontal="center" vertical="center"/>
      <protection/>
    </xf>
    <xf numFmtId="0" fontId="3" fillId="0" borderId="27" xfId="40" applyFont="1" applyBorder="1" applyAlignment="1">
      <alignment horizontal="center" vertical="center" wrapText="1"/>
      <protection/>
    </xf>
    <xf numFmtId="0" fontId="3" fillId="0" borderId="28" xfId="40" applyNumberFormat="1" applyFont="1" applyBorder="1" applyAlignment="1">
      <alignment horizontal="center" vertical="center"/>
      <protection/>
    </xf>
    <xf numFmtId="0" fontId="54" fillId="0" borderId="10" xfId="49" applyFont="1" applyBorder="1" applyAlignment="1">
      <alignment vertical="center"/>
    </xf>
    <xf numFmtId="0" fontId="54" fillId="0" borderId="0" xfId="49" applyFont="1" applyAlignment="1">
      <alignment vertical="center"/>
    </xf>
    <xf numFmtId="176" fontId="0" fillId="0" borderId="10" xfId="41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41" applyFont="1" applyFill="1" applyBorder="1" applyAlignment="1">
      <alignment horizontal="left" vertical="center"/>
      <protection/>
    </xf>
    <xf numFmtId="182" fontId="0" fillId="33" borderId="12" xfId="0" applyNumberFormat="1" applyFill="1" applyBorder="1" applyAlignment="1">
      <alignment horizontal="right"/>
    </xf>
    <xf numFmtId="0" fontId="0" fillId="0" borderId="10" xfId="41" applyFont="1" applyFill="1" applyBorder="1" applyAlignment="1">
      <alignment horizontal="left" vertical="top"/>
      <protection/>
    </xf>
    <xf numFmtId="183" fontId="0" fillId="0" borderId="10" xfId="41" applyNumberFormat="1" applyFont="1" applyFill="1" applyBorder="1" applyAlignment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176" fontId="0" fillId="33" borderId="10" xfId="41" applyNumberFormat="1" applyFont="1" applyFill="1" applyBorder="1" applyAlignment="1">
      <alignment horizontal="right" vertical="center"/>
      <protection/>
    </xf>
    <xf numFmtId="182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top"/>
    </xf>
    <xf numFmtId="183" fontId="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24" xfId="40" applyFont="1" applyBorder="1" applyAlignment="1">
      <alignment horizontal="center" vertical="center"/>
      <protection/>
    </xf>
    <xf numFmtId="177" fontId="3" fillId="0" borderId="24" xfId="40" applyNumberFormat="1" applyFont="1" applyBorder="1" applyAlignment="1">
      <alignment horizontal="center" vertical="center"/>
      <protection/>
    </xf>
    <xf numFmtId="177" fontId="3" fillId="0" borderId="43" xfId="40" applyNumberFormat="1" applyFont="1" applyBorder="1" applyAlignment="1">
      <alignment horizontal="center" vertical="center"/>
      <protection/>
    </xf>
    <xf numFmtId="0" fontId="3" fillId="0" borderId="22" xfId="40" applyFont="1" applyBorder="1" applyAlignment="1">
      <alignment vertical="center" wrapText="1"/>
      <protection/>
    </xf>
    <xf numFmtId="0" fontId="3" fillId="0" borderId="26" xfId="40" applyFont="1" applyBorder="1" applyAlignment="1">
      <alignment vertical="center" wrapText="1"/>
      <protection/>
    </xf>
    <xf numFmtId="0" fontId="3" fillId="0" borderId="25" xfId="40" applyFont="1" applyBorder="1" applyAlignment="1">
      <alignment horizontal="center" vertical="center"/>
      <protection/>
    </xf>
    <xf numFmtId="0" fontId="3" fillId="0" borderId="44" xfId="40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2" customWidth="1"/>
    <col min="2" max="2" width="111.5" style="0" customWidth="1"/>
  </cols>
  <sheetData>
    <row r="1" spans="1:2" ht="58.5" customHeight="1" thickBot="1">
      <c r="A1" s="147" t="s">
        <v>86</v>
      </c>
      <c r="B1" s="147"/>
    </row>
    <row r="2" spans="1:2" ht="27" customHeight="1">
      <c r="A2" s="45" t="s">
        <v>84</v>
      </c>
      <c r="B2" s="46" t="s">
        <v>85</v>
      </c>
    </row>
    <row r="3" spans="1:2" ht="27" customHeight="1">
      <c r="A3" s="41">
        <v>1</v>
      </c>
      <c r="B3" s="42" t="s">
        <v>75</v>
      </c>
    </row>
    <row r="4" spans="1:2" ht="27" customHeight="1">
      <c r="A4" s="41">
        <v>2</v>
      </c>
      <c r="B4" s="42" t="s">
        <v>76</v>
      </c>
    </row>
    <row r="5" spans="1:2" ht="27" customHeight="1">
      <c r="A5" s="41">
        <v>3</v>
      </c>
      <c r="B5" s="42" t="s">
        <v>77</v>
      </c>
    </row>
    <row r="6" spans="1:2" ht="27" customHeight="1">
      <c r="A6" s="41">
        <v>4</v>
      </c>
      <c r="B6" s="42" t="s">
        <v>78</v>
      </c>
    </row>
    <row r="7" spans="1:2" ht="27" customHeight="1">
      <c r="A7" s="41">
        <v>5</v>
      </c>
      <c r="B7" s="42" t="s">
        <v>79</v>
      </c>
    </row>
    <row r="8" spans="1:2" ht="27" customHeight="1">
      <c r="A8" s="41">
        <v>6</v>
      </c>
      <c r="B8" s="42" t="s">
        <v>80</v>
      </c>
    </row>
    <row r="9" spans="1:2" ht="27" customHeight="1">
      <c r="A9" s="41">
        <v>7</v>
      </c>
      <c r="B9" s="42" t="s">
        <v>81</v>
      </c>
    </row>
    <row r="10" spans="1:2" ht="27" customHeight="1">
      <c r="A10" s="41">
        <v>8</v>
      </c>
      <c r="B10" s="42" t="s">
        <v>82</v>
      </c>
    </row>
    <row r="11" spans="1:2" ht="27" customHeight="1" thickBot="1">
      <c r="A11" s="43">
        <v>9</v>
      </c>
      <c r="B11" s="44" t="s">
        <v>83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2" sqref="A2:N2"/>
    </sheetView>
  </sheetViews>
  <sheetFormatPr defaultColWidth="9.33203125" defaultRowHeight="11.25"/>
  <cols>
    <col min="1" max="1" width="21.33203125" style="0" customWidth="1"/>
    <col min="2" max="2" width="19.16015625" style="0" bestFit="1" customWidth="1"/>
    <col min="3" max="3" width="15.33203125" style="0" customWidth="1"/>
    <col min="5" max="5" width="17" style="0" customWidth="1"/>
    <col min="6" max="6" width="16.33203125" style="0" customWidth="1"/>
    <col min="7" max="7" width="26.66015625" style="0" customWidth="1"/>
    <col min="8" max="8" width="7.83203125" style="0" customWidth="1"/>
    <col min="9" max="9" width="8.33203125" style="0" customWidth="1"/>
    <col min="10" max="10" width="13.83203125" style="0" customWidth="1"/>
    <col min="13" max="13" width="7.16015625" style="0" customWidth="1"/>
    <col min="14" max="14" width="9.66015625" style="0" customWidth="1"/>
  </cols>
  <sheetData>
    <row r="1" spans="1:14" ht="19.5" customHeight="1">
      <c r="A1" s="62" t="s">
        <v>99</v>
      </c>
      <c r="B1" s="13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">
      <c r="A2" s="187" t="s">
        <v>984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7" customHeight="1">
      <c r="A3" s="90" t="s">
        <v>133</v>
      </c>
      <c r="B3" s="196" t="s">
        <v>829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27"/>
      <c r="N3" s="14" t="s">
        <v>52</v>
      </c>
    </row>
    <row r="4" spans="1:14" ht="15.75" customHeight="1">
      <c r="A4" s="149" t="s">
        <v>65</v>
      </c>
      <c r="B4" s="149"/>
      <c r="C4" s="149" t="s">
        <v>4</v>
      </c>
      <c r="D4" s="149" t="s">
        <v>63</v>
      </c>
      <c r="E4" s="195" t="s">
        <v>66</v>
      </c>
      <c r="F4" s="195" t="s">
        <v>67</v>
      </c>
      <c r="G4" s="195" t="s">
        <v>68</v>
      </c>
      <c r="H4" s="197" t="s">
        <v>91</v>
      </c>
      <c r="I4" s="149" t="s">
        <v>61</v>
      </c>
      <c r="J4" s="149"/>
      <c r="K4" s="195" t="s">
        <v>69</v>
      </c>
      <c r="L4" s="197" t="s">
        <v>92</v>
      </c>
      <c r="M4" s="149" t="s">
        <v>62</v>
      </c>
      <c r="N4" s="195" t="s">
        <v>70</v>
      </c>
    </row>
    <row r="5" spans="1:14" ht="15.75" customHeight="1">
      <c r="A5" s="15" t="s">
        <v>41</v>
      </c>
      <c r="B5" s="15" t="s">
        <v>42</v>
      </c>
      <c r="C5" s="149"/>
      <c r="D5" s="149"/>
      <c r="E5" s="149"/>
      <c r="F5" s="149"/>
      <c r="G5" s="149"/>
      <c r="H5" s="198"/>
      <c r="I5" s="28" t="s">
        <v>71</v>
      </c>
      <c r="J5" s="30" t="s">
        <v>72</v>
      </c>
      <c r="K5" s="149"/>
      <c r="L5" s="198"/>
      <c r="M5" s="149"/>
      <c r="N5" s="149"/>
    </row>
    <row r="6" spans="1:14" ht="21.75" customHeight="1">
      <c r="A6" s="145" t="s">
        <v>73</v>
      </c>
      <c r="B6" s="113"/>
      <c r="C6" s="129">
        <v>132763441.93</v>
      </c>
      <c r="D6" s="146"/>
      <c r="E6" s="129">
        <v>118413243.93</v>
      </c>
      <c r="F6" s="129">
        <v>14350198</v>
      </c>
      <c r="G6" s="15"/>
      <c r="H6" s="15"/>
      <c r="I6" s="15"/>
      <c r="J6" s="15"/>
      <c r="K6" s="15"/>
      <c r="L6" s="15"/>
      <c r="M6" s="15"/>
      <c r="N6" s="15"/>
    </row>
    <row r="7" spans="1:14" ht="21.75" customHeight="1">
      <c r="A7" s="145" t="s">
        <v>46</v>
      </c>
      <c r="B7" s="113" t="s">
        <v>8</v>
      </c>
      <c r="C7" s="129">
        <v>12975156.01</v>
      </c>
      <c r="D7" s="146"/>
      <c r="E7" s="129">
        <v>12975156.01</v>
      </c>
      <c r="F7" s="129"/>
      <c r="G7" s="15"/>
      <c r="H7" s="15"/>
      <c r="I7" s="15"/>
      <c r="J7" s="15"/>
      <c r="K7" s="15"/>
      <c r="L7" s="15"/>
      <c r="M7" s="15"/>
      <c r="N7" s="15"/>
    </row>
    <row r="8" spans="1:14" ht="21.75" customHeight="1">
      <c r="A8" s="145" t="s">
        <v>48</v>
      </c>
      <c r="B8" s="113" t="s">
        <v>587</v>
      </c>
      <c r="C8" s="129">
        <v>864108.03</v>
      </c>
      <c r="D8" s="146"/>
      <c r="E8" s="129">
        <v>864108.03</v>
      </c>
      <c r="F8" s="129"/>
      <c r="G8" s="15"/>
      <c r="H8" s="15"/>
      <c r="I8" s="15"/>
      <c r="J8" s="15"/>
      <c r="K8" s="15"/>
      <c r="L8" s="15"/>
      <c r="M8" s="15"/>
      <c r="N8" s="15"/>
    </row>
    <row r="9" spans="1:14" ht="21.75" customHeight="1">
      <c r="A9" s="145" t="s">
        <v>50</v>
      </c>
      <c r="B9" s="113" t="s">
        <v>588</v>
      </c>
      <c r="C9" s="129">
        <v>422468.03</v>
      </c>
      <c r="D9" s="146"/>
      <c r="E9" s="129">
        <v>422468.03</v>
      </c>
      <c r="F9" s="129"/>
      <c r="G9" s="15"/>
      <c r="H9" s="15"/>
      <c r="I9" s="15"/>
      <c r="J9" s="15"/>
      <c r="K9" s="15"/>
      <c r="L9" s="15"/>
      <c r="M9" s="15"/>
      <c r="N9" s="15"/>
    </row>
    <row r="10" spans="1:14" ht="21.75" customHeight="1">
      <c r="A10" s="145" t="s">
        <v>589</v>
      </c>
      <c r="B10" s="113" t="s">
        <v>590</v>
      </c>
      <c r="C10" s="129">
        <v>36000</v>
      </c>
      <c r="D10" s="146"/>
      <c r="E10" s="129">
        <v>36000</v>
      </c>
      <c r="F10" s="129"/>
      <c r="G10" s="15"/>
      <c r="H10" s="15"/>
      <c r="I10" s="15"/>
      <c r="J10" s="15"/>
      <c r="K10" s="15"/>
      <c r="L10" s="15"/>
      <c r="M10" s="15"/>
      <c r="N10" s="15"/>
    </row>
    <row r="11" spans="1:14" ht="21.75" customHeight="1">
      <c r="A11" s="145" t="s">
        <v>591</v>
      </c>
      <c r="B11" s="113" t="s">
        <v>592</v>
      </c>
      <c r="C11" s="129">
        <v>122000</v>
      </c>
      <c r="D11" s="146"/>
      <c r="E11" s="129">
        <v>122000</v>
      </c>
      <c r="F11" s="129"/>
      <c r="G11" s="15"/>
      <c r="H11" s="15"/>
      <c r="I11" s="15"/>
      <c r="J11" s="15"/>
      <c r="K11" s="15"/>
      <c r="L11" s="15"/>
      <c r="M11" s="15"/>
      <c r="N11" s="15"/>
    </row>
    <row r="12" spans="1:14" ht="21.75" customHeight="1">
      <c r="A12" s="145" t="s">
        <v>941</v>
      </c>
      <c r="B12" s="113" t="s">
        <v>942</v>
      </c>
      <c r="C12" s="129">
        <v>283640</v>
      </c>
      <c r="D12" s="146"/>
      <c r="E12" s="129">
        <v>283640</v>
      </c>
      <c r="F12" s="129"/>
      <c r="G12" s="15"/>
      <c r="H12" s="15"/>
      <c r="I12" s="15"/>
      <c r="J12" s="15"/>
      <c r="K12" s="15"/>
      <c r="L12" s="15"/>
      <c r="M12" s="15"/>
      <c r="N12" s="15"/>
    </row>
    <row r="13" spans="1:14" ht="21.75" customHeight="1">
      <c r="A13" s="145" t="s">
        <v>593</v>
      </c>
      <c r="B13" s="113" t="s">
        <v>594</v>
      </c>
      <c r="C13" s="129">
        <v>54000</v>
      </c>
      <c r="D13" s="146"/>
      <c r="E13" s="129">
        <v>54000</v>
      </c>
      <c r="F13" s="129"/>
      <c r="G13" s="15"/>
      <c r="H13" s="15"/>
      <c r="I13" s="15"/>
      <c r="J13" s="15"/>
      <c r="K13" s="15"/>
      <c r="L13" s="15"/>
      <c r="M13" s="15"/>
      <c r="N13" s="15"/>
    </row>
    <row r="14" spans="1:14" ht="21.75" customHeight="1">
      <c r="A14" s="145" t="s">
        <v>595</v>
      </c>
      <c r="B14" s="113" t="s">
        <v>596</v>
      </c>
      <c r="C14" s="129">
        <v>54000</v>
      </c>
      <c r="D14" s="146"/>
      <c r="E14" s="129">
        <v>54000</v>
      </c>
      <c r="F14" s="129"/>
      <c r="G14" s="15"/>
      <c r="H14" s="15"/>
      <c r="I14" s="15"/>
      <c r="J14" s="15"/>
      <c r="K14" s="15"/>
      <c r="L14" s="15"/>
      <c r="M14" s="15"/>
      <c r="N14" s="15"/>
    </row>
    <row r="15" spans="1:14" ht="21.75" customHeight="1">
      <c r="A15" s="145" t="s">
        <v>597</v>
      </c>
      <c r="B15" s="113" t="s">
        <v>598</v>
      </c>
      <c r="C15" s="129">
        <v>4290600.9</v>
      </c>
      <c r="D15" s="146"/>
      <c r="E15" s="129">
        <v>4290600.9</v>
      </c>
      <c r="F15" s="129"/>
      <c r="G15" s="15"/>
      <c r="H15" s="15"/>
      <c r="I15" s="15"/>
      <c r="J15" s="15"/>
      <c r="K15" s="15"/>
      <c r="L15" s="15"/>
      <c r="M15" s="15"/>
      <c r="N15" s="15"/>
    </row>
    <row r="16" spans="1:14" ht="21.75" customHeight="1">
      <c r="A16" s="145" t="s">
        <v>599</v>
      </c>
      <c r="B16" s="113" t="s">
        <v>588</v>
      </c>
      <c r="C16" s="129">
        <v>4260600.9</v>
      </c>
      <c r="D16" s="146"/>
      <c r="E16" s="129">
        <v>4260600.9</v>
      </c>
      <c r="F16" s="129"/>
      <c r="G16" s="15"/>
      <c r="H16" s="15"/>
      <c r="I16" s="15"/>
      <c r="J16" s="15"/>
      <c r="K16" s="15"/>
      <c r="L16" s="15"/>
      <c r="M16" s="15"/>
      <c r="N16" s="15"/>
    </row>
    <row r="17" spans="1:14" ht="21.75" customHeight="1">
      <c r="A17" s="145" t="s">
        <v>600</v>
      </c>
      <c r="B17" s="113" t="s">
        <v>601</v>
      </c>
      <c r="C17" s="129">
        <v>30000</v>
      </c>
      <c r="D17" s="146"/>
      <c r="E17" s="129">
        <v>30000</v>
      </c>
      <c r="F17" s="129"/>
      <c r="G17" s="15"/>
      <c r="H17" s="15"/>
      <c r="I17" s="15"/>
      <c r="J17" s="15"/>
      <c r="K17" s="15"/>
      <c r="L17" s="15"/>
      <c r="M17" s="15"/>
      <c r="N17" s="15"/>
    </row>
    <row r="18" spans="1:14" ht="21.75" customHeight="1">
      <c r="A18" s="145" t="s">
        <v>943</v>
      </c>
      <c r="B18" s="113" t="s">
        <v>944</v>
      </c>
      <c r="C18" s="129">
        <v>281720</v>
      </c>
      <c r="D18" s="146"/>
      <c r="E18" s="129">
        <v>281720</v>
      </c>
      <c r="F18" s="129"/>
      <c r="G18" s="15"/>
      <c r="H18" s="15"/>
      <c r="I18" s="15"/>
      <c r="J18" s="15"/>
      <c r="K18" s="15"/>
      <c r="L18" s="15"/>
      <c r="M18" s="15"/>
      <c r="N18" s="15"/>
    </row>
    <row r="19" spans="1:14" ht="21.75" customHeight="1">
      <c r="A19" s="145" t="s">
        <v>945</v>
      </c>
      <c r="B19" s="113" t="s">
        <v>946</v>
      </c>
      <c r="C19" s="129">
        <v>281720</v>
      </c>
      <c r="D19" s="146"/>
      <c r="E19" s="129">
        <v>281720</v>
      </c>
      <c r="F19" s="129"/>
      <c r="G19" s="15"/>
      <c r="H19" s="15"/>
      <c r="I19" s="15"/>
      <c r="J19" s="15"/>
      <c r="K19" s="15"/>
      <c r="L19" s="15"/>
      <c r="M19" s="15"/>
      <c r="N19" s="15"/>
    </row>
    <row r="20" spans="1:14" ht="21.75" customHeight="1">
      <c r="A20" s="145" t="s">
        <v>602</v>
      </c>
      <c r="B20" s="113" t="s">
        <v>603</v>
      </c>
      <c r="C20" s="129">
        <v>961368.04</v>
      </c>
      <c r="D20" s="146"/>
      <c r="E20" s="129">
        <v>961368.04</v>
      </c>
      <c r="F20" s="129"/>
      <c r="G20" s="15"/>
      <c r="H20" s="15"/>
      <c r="I20" s="15"/>
      <c r="J20" s="15"/>
      <c r="K20" s="15"/>
      <c r="L20" s="15"/>
      <c r="M20" s="15"/>
      <c r="N20" s="15"/>
    </row>
    <row r="21" spans="1:14" ht="21.75" customHeight="1">
      <c r="A21" s="145" t="s">
        <v>604</v>
      </c>
      <c r="B21" s="113" t="s">
        <v>588</v>
      </c>
      <c r="C21" s="129">
        <v>842568.04</v>
      </c>
      <c r="D21" s="146"/>
      <c r="E21" s="129">
        <v>842568.04</v>
      </c>
      <c r="F21" s="129"/>
      <c r="G21" s="15"/>
      <c r="H21" s="15"/>
      <c r="I21" s="15"/>
      <c r="J21" s="15"/>
      <c r="K21" s="15"/>
      <c r="L21" s="15"/>
      <c r="M21" s="15"/>
      <c r="N21" s="15"/>
    </row>
    <row r="22" spans="1:14" ht="21.75" customHeight="1">
      <c r="A22" s="145" t="s">
        <v>605</v>
      </c>
      <c r="B22" s="113" t="s">
        <v>601</v>
      </c>
      <c r="C22" s="129">
        <v>118800</v>
      </c>
      <c r="D22" s="146"/>
      <c r="E22" s="129">
        <v>118800</v>
      </c>
      <c r="F22" s="129"/>
      <c r="G22" s="15"/>
      <c r="H22" s="15"/>
      <c r="I22" s="15"/>
      <c r="J22" s="15"/>
      <c r="K22" s="15"/>
      <c r="L22" s="15"/>
      <c r="M22" s="15"/>
      <c r="N22" s="15"/>
    </row>
    <row r="23" spans="1:14" ht="21.75" customHeight="1">
      <c r="A23" s="145" t="s">
        <v>606</v>
      </c>
      <c r="B23" s="113" t="s">
        <v>607</v>
      </c>
      <c r="C23" s="129">
        <v>570316.46</v>
      </c>
      <c r="D23" s="146"/>
      <c r="E23" s="129">
        <v>570316.46</v>
      </c>
      <c r="F23" s="129"/>
      <c r="G23" s="15"/>
      <c r="H23" s="15"/>
      <c r="I23" s="15"/>
      <c r="J23" s="15"/>
      <c r="K23" s="15"/>
      <c r="L23" s="15"/>
      <c r="M23" s="15"/>
      <c r="N23" s="15"/>
    </row>
    <row r="24" spans="1:14" ht="21.75" customHeight="1">
      <c r="A24" s="145" t="s">
        <v>608</v>
      </c>
      <c r="B24" s="113" t="s">
        <v>588</v>
      </c>
      <c r="C24" s="129">
        <v>503316.46</v>
      </c>
      <c r="D24" s="146"/>
      <c r="E24" s="129">
        <v>503316.46</v>
      </c>
      <c r="F24" s="129"/>
      <c r="G24" s="15"/>
      <c r="H24" s="15"/>
      <c r="I24" s="15"/>
      <c r="J24" s="15"/>
      <c r="K24" s="15"/>
      <c r="L24" s="15"/>
      <c r="M24" s="15"/>
      <c r="N24" s="15"/>
    </row>
    <row r="25" spans="1:14" ht="21.75" customHeight="1">
      <c r="A25" s="145" t="s">
        <v>947</v>
      </c>
      <c r="B25" s="113" t="s">
        <v>601</v>
      </c>
      <c r="C25" s="129">
        <v>67000</v>
      </c>
      <c r="D25" s="146"/>
      <c r="E25" s="129">
        <v>67000</v>
      </c>
      <c r="F25" s="129"/>
      <c r="G25" s="15"/>
      <c r="H25" s="15"/>
      <c r="I25" s="15"/>
      <c r="J25" s="15"/>
      <c r="K25" s="15"/>
      <c r="L25" s="15"/>
      <c r="M25" s="15"/>
      <c r="N25" s="15"/>
    </row>
    <row r="26" spans="1:14" ht="21.75" customHeight="1">
      <c r="A26" s="145" t="s">
        <v>609</v>
      </c>
      <c r="B26" s="113" t="s">
        <v>610</v>
      </c>
      <c r="C26" s="129">
        <v>250000</v>
      </c>
      <c r="D26" s="146"/>
      <c r="E26" s="129">
        <v>250000</v>
      </c>
      <c r="F26" s="129"/>
      <c r="G26" s="15"/>
      <c r="H26" s="15"/>
      <c r="I26" s="15"/>
      <c r="J26" s="15"/>
      <c r="K26" s="15"/>
      <c r="L26" s="15"/>
      <c r="M26" s="15"/>
      <c r="N26" s="15"/>
    </row>
    <row r="27" spans="1:14" ht="21.75" customHeight="1">
      <c r="A27" s="145" t="s">
        <v>611</v>
      </c>
      <c r="B27" s="113" t="s">
        <v>612</v>
      </c>
      <c r="C27" s="129">
        <v>250000</v>
      </c>
      <c r="D27" s="146"/>
      <c r="E27" s="129">
        <v>250000</v>
      </c>
      <c r="F27" s="129"/>
      <c r="G27" s="15"/>
      <c r="H27" s="15"/>
      <c r="I27" s="15"/>
      <c r="J27" s="15"/>
      <c r="K27" s="15"/>
      <c r="L27" s="15"/>
      <c r="M27" s="15"/>
      <c r="N27" s="15"/>
    </row>
    <row r="28" spans="1:14" ht="21.75" customHeight="1">
      <c r="A28" s="145" t="s">
        <v>613</v>
      </c>
      <c r="B28" s="113" t="s">
        <v>614</v>
      </c>
      <c r="C28" s="129">
        <v>417982.97</v>
      </c>
      <c r="D28" s="146"/>
      <c r="E28" s="129">
        <v>417982.97</v>
      </c>
      <c r="F28" s="129"/>
      <c r="G28" s="15"/>
      <c r="H28" s="15"/>
      <c r="I28" s="15"/>
      <c r="J28" s="15"/>
      <c r="K28" s="15"/>
      <c r="L28" s="15"/>
      <c r="M28" s="15"/>
      <c r="N28" s="15"/>
    </row>
    <row r="29" spans="1:14" ht="21.75" customHeight="1">
      <c r="A29" s="145" t="s">
        <v>615</v>
      </c>
      <c r="B29" s="113" t="s">
        <v>588</v>
      </c>
      <c r="C29" s="129">
        <v>417982.97</v>
      </c>
      <c r="D29" s="146"/>
      <c r="E29" s="129">
        <v>417982.97</v>
      </c>
      <c r="F29" s="129"/>
      <c r="G29" s="15"/>
      <c r="H29" s="15"/>
      <c r="I29" s="15"/>
      <c r="J29" s="15"/>
      <c r="K29" s="15"/>
      <c r="L29" s="15"/>
      <c r="M29" s="15"/>
      <c r="N29" s="15"/>
    </row>
    <row r="30" spans="1:14" ht="21.75" customHeight="1">
      <c r="A30" s="145" t="s">
        <v>616</v>
      </c>
      <c r="B30" s="113" t="s">
        <v>617</v>
      </c>
      <c r="C30" s="129">
        <v>50000</v>
      </c>
      <c r="D30" s="146"/>
      <c r="E30" s="129">
        <v>50000</v>
      </c>
      <c r="F30" s="129"/>
      <c r="G30" s="15"/>
      <c r="H30" s="15"/>
      <c r="I30" s="15"/>
      <c r="J30" s="15"/>
      <c r="K30" s="15"/>
      <c r="L30" s="15"/>
      <c r="M30" s="15"/>
      <c r="N30" s="15"/>
    </row>
    <row r="31" spans="1:14" ht="21.75" customHeight="1">
      <c r="A31" s="145" t="s">
        <v>948</v>
      </c>
      <c r="B31" s="113" t="s">
        <v>949</v>
      </c>
      <c r="C31" s="129">
        <v>50000</v>
      </c>
      <c r="D31" s="146"/>
      <c r="E31" s="129">
        <v>50000</v>
      </c>
      <c r="F31" s="129"/>
      <c r="G31" s="15"/>
      <c r="H31" s="15"/>
      <c r="I31" s="15"/>
      <c r="J31" s="15"/>
      <c r="K31" s="15"/>
      <c r="L31" s="15"/>
      <c r="M31" s="15"/>
      <c r="N31" s="15"/>
    </row>
    <row r="32" spans="1:14" ht="21.75" customHeight="1">
      <c r="A32" s="145" t="s">
        <v>618</v>
      </c>
      <c r="B32" s="113" t="s">
        <v>619</v>
      </c>
      <c r="C32" s="129">
        <v>5235059.61</v>
      </c>
      <c r="D32" s="146"/>
      <c r="E32" s="129">
        <v>5235059.61</v>
      </c>
      <c r="F32" s="129"/>
      <c r="G32" s="15"/>
      <c r="H32" s="15"/>
      <c r="I32" s="15"/>
      <c r="J32" s="15"/>
      <c r="K32" s="15"/>
      <c r="L32" s="15"/>
      <c r="M32" s="15"/>
      <c r="N32" s="15"/>
    </row>
    <row r="33" spans="1:14" ht="21.75" customHeight="1">
      <c r="A33" s="145" t="s">
        <v>620</v>
      </c>
      <c r="B33" s="113" t="s">
        <v>588</v>
      </c>
      <c r="C33" s="129">
        <v>3901119.61</v>
      </c>
      <c r="D33" s="146"/>
      <c r="E33" s="129">
        <v>3901119.61</v>
      </c>
      <c r="F33" s="129"/>
      <c r="G33" s="15"/>
      <c r="H33" s="15"/>
      <c r="I33" s="15"/>
      <c r="J33" s="15"/>
      <c r="K33" s="15"/>
      <c r="L33" s="15"/>
      <c r="M33" s="15"/>
      <c r="N33" s="15"/>
    </row>
    <row r="34" spans="1:14" ht="21.75" customHeight="1">
      <c r="A34" s="145" t="s">
        <v>950</v>
      </c>
      <c r="B34" s="113" t="s">
        <v>601</v>
      </c>
      <c r="C34" s="129">
        <v>1100340</v>
      </c>
      <c r="D34" s="146"/>
      <c r="E34" s="129">
        <v>1100340</v>
      </c>
      <c r="F34" s="129"/>
      <c r="G34" s="15"/>
      <c r="H34" s="15"/>
      <c r="I34" s="15"/>
      <c r="J34" s="15"/>
      <c r="K34" s="15"/>
      <c r="L34" s="15"/>
      <c r="M34" s="15"/>
      <c r="N34" s="15"/>
    </row>
    <row r="35" spans="1:14" ht="21.75" customHeight="1">
      <c r="A35" s="145" t="s">
        <v>951</v>
      </c>
      <c r="B35" s="113" t="s">
        <v>952</v>
      </c>
      <c r="C35" s="129">
        <v>233600</v>
      </c>
      <c r="D35" s="146"/>
      <c r="E35" s="129">
        <v>233600</v>
      </c>
      <c r="F35" s="129"/>
      <c r="G35" s="15"/>
      <c r="H35" s="15"/>
      <c r="I35" s="15"/>
      <c r="J35" s="15"/>
      <c r="K35" s="15"/>
      <c r="L35" s="15"/>
      <c r="M35" s="15"/>
      <c r="N35" s="15"/>
    </row>
    <row r="36" spans="1:14" ht="21.75" customHeight="1">
      <c r="A36" s="145" t="s">
        <v>248</v>
      </c>
      <c r="B36" s="113" t="s">
        <v>13</v>
      </c>
      <c r="C36" s="129">
        <v>3803220.14</v>
      </c>
      <c r="D36" s="146"/>
      <c r="E36" s="129">
        <v>3803220.14</v>
      </c>
      <c r="F36" s="129"/>
      <c r="G36" s="15"/>
      <c r="H36" s="15"/>
      <c r="I36" s="15"/>
      <c r="J36" s="15"/>
      <c r="K36" s="15"/>
      <c r="L36" s="15"/>
      <c r="M36" s="15"/>
      <c r="N36" s="15"/>
    </row>
    <row r="37" spans="1:14" ht="21.75" customHeight="1">
      <c r="A37" s="145" t="s">
        <v>621</v>
      </c>
      <c r="B37" s="113" t="s">
        <v>622</v>
      </c>
      <c r="C37" s="129">
        <v>380067.17</v>
      </c>
      <c r="D37" s="146"/>
      <c r="E37" s="129">
        <v>380067.17</v>
      </c>
      <c r="F37" s="129"/>
      <c r="G37" s="15"/>
      <c r="H37" s="15"/>
      <c r="I37" s="15"/>
      <c r="J37" s="15"/>
      <c r="K37" s="15"/>
      <c r="L37" s="15"/>
      <c r="M37" s="15"/>
      <c r="N37" s="15"/>
    </row>
    <row r="38" spans="1:14" ht="21.75" customHeight="1">
      <c r="A38" s="145" t="s">
        <v>623</v>
      </c>
      <c r="B38" s="113" t="s">
        <v>588</v>
      </c>
      <c r="C38" s="129">
        <v>210067.17</v>
      </c>
      <c r="D38" s="146"/>
      <c r="E38" s="129">
        <v>210067.17</v>
      </c>
      <c r="F38" s="129"/>
      <c r="G38" s="15"/>
      <c r="H38" s="15"/>
      <c r="I38" s="15"/>
      <c r="J38" s="15"/>
      <c r="K38" s="15"/>
      <c r="L38" s="15"/>
      <c r="M38" s="15"/>
      <c r="N38" s="15"/>
    </row>
    <row r="39" spans="1:14" ht="21.75" customHeight="1">
      <c r="A39" s="145" t="s">
        <v>624</v>
      </c>
      <c r="B39" s="113" t="s">
        <v>625</v>
      </c>
      <c r="C39" s="129">
        <v>120000</v>
      </c>
      <c r="D39" s="146"/>
      <c r="E39" s="129">
        <v>120000</v>
      </c>
      <c r="F39" s="129"/>
      <c r="G39" s="15"/>
      <c r="H39" s="15"/>
      <c r="I39" s="15"/>
      <c r="J39" s="15"/>
      <c r="K39" s="15"/>
      <c r="L39" s="15"/>
      <c r="M39" s="15"/>
      <c r="N39" s="15"/>
    </row>
    <row r="40" spans="1:14" ht="21.75" customHeight="1">
      <c r="A40" s="145" t="s">
        <v>626</v>
      </c>
      <c r="B40" s="113" t="s">
        <v>627</v>
      </c>
      <c r="C40" s="129">
        <v>50000</v>
      </c>
      <c r="D40" s="146"/>
      <c r="E40" s="129">
        <v>50000</v>
      </c>
      <c r="F40" s="129"/>
      <c r="G40" s="15"/>
      <c r="H40" s="15"/>
      <c r="I40" s="15"/>
      <c r="J40" s="15"/>
      <c r="K40" s="15"/>
      <c r="L40" s="15"/>
      <c r="M40" s="15"/>
      <c r="N40" s="15"/>
    </row>
    <row r="41" spans="1:14" ht="21.75" customHeight="1">
      <c r="A41" s="145" t="s">
        <v>628</v>
      </c>
      <c r="B41" s="113" t="s">
        <v>629</v>
      </c>
      <c r="C41" s="129">
        <v>3423152.97</v>
      </c>
      <c r="D41" s="146"/>
      <c r="E41" s="129">
        <v>3423152.97</v>
      </c>
      <c r="F41" s="129"/>
      <c r="G41" s="15"/>
      <c r="H41" s="15"/>
      <c r="I41" s="15"/>
      <c r="J41" s="15"/>
      <c r="K41" s="15"/>
      <c r="L41" s="15"/>
      <c r="M41" s="15"/>
      <c r="N41" s="15"/>
    </row>
    <row r="42" spans="1:14" ht="21.75" customHeight="1">
      <c r="A42" s="145" t="s">
        <v>953</v>
      </c>
      <c r="B42" s="113" t="s">
        <v>630</v>
      </c>
      <c r="C42" s="129">
        <v>3423152.97</v>
      </c>
      <c r="D42" s="146"/>
      <c r="E42" s="129">
        <v>3423152.97</v>
      </c>
      <c r="F42" s="129"/>
      <c r="G42" s="15"/>
      <c r="H42" s="15"/>
      <c r="I42" s="15"/>
      <c r="J42" s="15"/>
      <c r="K42" s="15"/>
      <c r="L42" s="15"/>
      <c r="M42" s="15"/>
      <c r="N42" s="15"/>
    </row>
    <row r="43" spans="1:14" ht="21.75" customHeight="1">
      <c r="A43" s="145" t="s">
        <v>260</v>
      </c>
      <c r="B43" s="113" t="s">
        <v>125</v>
      </c>
      <c r="C43" s="129">
        <v>1894073.25</v>
      </c>
      <c r="D43" s="146"/>
      <c r="E43" s="129">
        <v>1894073.25</v>
      </c>
      <c r="F43" s="129"/>
      <c r="G43" s="15"/>
      <c r="H43" s="15"/>
      <c r="I43" s="15"/>
      <c r="J43" s="15"/>
      <c r="K43" s="15"/>
      <c r="L43" s="15"/>
      <c r="M43" s="15"/>
      <c r="N43" s="15"/>
    </row>
    <row r="44" spans="1:14" ht="21.75" customHeight="1">
      <c r="A44" s="145" t="s">
        <v>631</v>
      </c>
      <c r="B44" s="113" t="s">
        <v>632</v>
      </c>
      <c r="C44" s="129">
        <v>1892073.25</v>
      </c>
      <c r="D44" s="146"/>
      <c r="E44" s="129">
        <v>1892073.25</v>
      </c>
      <c r="F44" s="129"/>
      <c r="G44" s="15"/>
      <c r="H44" s="15"/>
      <c r="I44" s="15"/>
      <c r="J44" s="15"/>
      <c r="K44" s="15"/>
      <c r="L44" s="15"/>
      <c r="M44" s="15"/>
      <c r="N44" s="15"/>
    </row>
    <row r="45" spans="1:14" ht="21.75" customHeight="1">
      <c r="A45" s="145" t="s">
        <v>633</v>
      </c>
      <c r="B45" s="113" t="s">
        <v>634</v>
      </c>
      <c r="C45" s="129">
        <v>1771673.25</v>
      </c>
      <c r="D45" s="146"/>
      <c r="E45" s="129">
        <v>1771673.25</v>
      </c>
      <c r="F45" s="129"/>
      <c r="G45" s="15"/>
      <c r="H45" s="15"/>
      <c r="I45" s="15"/>
      <c r="J45" s="15"/>
      <c r="K45" s="15"/>
      <c r="L45" s="15"/>
      <c r="M45" s="15"/>
      <c r="N45" s="15"/>
    </row>
    <row r="46" spans="1:14" ht="21.75" customHeight="1">
      <c r="A46" s="145" t="s">
        <v>954</v>
      </c>
      <c r="B46" s="113" t="s">
        <v>955</v>
      </c>
      <c r="C46" s="129">
        <v>120400</v>
      </c>
      <c r="D46" s="146"/>
      <c r="E46" s="129">
        <v>120400</v>
      </c>
      <c r="F46" s="129"/>
      <c r="G46" s="15"/>
      <c r="H46" s="15"/>
      <c r="I46" s="15"/>
      <c r="J46" s="15"/>
      <c r="K46" s="15"/>
      <c r="L46" s="15"/>
      <c r="M46" s="15"/>
      <c r="N46" s="15"/>
    </row>
    <row r="47" spans="1:14" ht="21.75" customHeight="1">
      <c r="A47" s="145" t="s">
        <v>956</v>
      </c>
      <c r="B47" s="113" t="s">
        <v>957</v>
      </c>
      <c r="C47" s="129">
        <v>2000</v>
      </c>
      <c r="D47" s="146"/>
      <c r="E47" s="129">
        <v>2000</v>
      </c>
      <c r="F47" s="129"/>
      <c r="G47" s="15"/>
      <c r="H47" s="15"/>
      <c r="I47" s="15"/>
      <c r="J47" s="15"/>
      <c r="K47" s="15"/>
      <c r="L47" s="15"/>
      <c r="M47" s="15"/>
      <c r="N47" s="15"/>
    </row>
    <row r="48" spans="1:14" ht="21.75" customHeight="1">
      <c r="A48" s="145" t="s">
        <v>958</v>
      </c>
      <c r="B48" s="113" t="s">
        <v>959</v>
      </c>
      <c r="C48" s="129">
        <v>2000</v>
      </c>
      <c r="D48" s="146"/>
      <c r="E48" s="129">
        <v>2000</v>
      </c>
      <c r="F48" s="129"/>
      <c r="G48" s="15"/>
      <c r="H48" s="15"/>
      <c r="I48" s="15"/>
      <c r="J48" s="15"/>
      <c r="K48" s="15"/>
      <c r="L48" s="15"/>
      <c r="M48" s="15"/>
      <c r="N48" s="15"/>
    </row>
    <row r="49" spans="1:14" ht="21.75" customHeight="1">
      <c r="A49" s="145" t="s">
        <v>265</v>
      </c>
      <c r="B49" s="113" t="s">
        <v>17</v>
      </c>
      <c r="C49" s="129">
        <v>40520863.4</v>
      </c>
      <c r="D49" s="146"/>
      <c r="E49" s="129">
        <v>27825734.4</v>
      </c>
      <c r="F49" s="129">
        <v>12695129</v>
      </c>
      <c r="G49" s="15"/>
      <c r="H49" s="15"/>
      <c r="I49" s="15"/>
      <c r="J49" s="15"/>
      <c r="K49" s="15"/>
      <c r="L49" s="15"/>
      <c r="M49" s="15"/>
      <c r="N49" s="15"/>
    </row>
    <row r="50" spans="1:14" ht="21.75" customHeight="1">
      <c r="A50" s="145" t="s">
        <v>635</v>
      </c>
      <c r="B50" s="113" t="s">
        <v>636</v>
      </c>
      <c r="C50" s="129">
        <v>1730080.66</v>
      </c>
      <c r="D50" s="146"/>
      <c r="E50" s="129">
        <v>1730080.66</v>
      </c>
      <c r="F50" s="129"/>
      <c r="G50" s="15"/>
      <c r="H50" s="15"/>
      <c r="I50" s="15"/>
      <c r="J50" s="15"/>
      <c r="K50" s="15"/>
      <c r="L50" s="15"/>
      <c r="M50" s="15"/>
      <c r="N50" s="15"/>
    </row>
    <row r="51" spans="1:14" ht="21.75" customHeight="1">
      <c r="A51" s="145" t="s">
        <v>960</v>
      </c>
      <c r="B51" s="113" t="s">
        <v>601</v>
      </c>
      <c r="C51" s="129">
        <v>425255.8</v>
      </c>
      <c r="D51" s="146"/>
      <c r="E51" s="129">
        <v>425255.8</v>
      </c>
      <c r="F51" s="129"/>
      <c r="G51" s="15"/>
      <c r="H51" s="15"/>
      <c r="I51" s="15"/>
      <c r="J51" s="15"/>
      <c r="K51" s="15"/>
      <c r="L51" s="15"/>
      <c r="M51" s="15"/>
      <c r="N51" s="15"/>
    </row>
    <row r="52" spans="1:14" ht="21.75" customHeight="1">
      <c r="A52" s="145" t="s">
        <v>637</v>
      </c>
      <c r="B52" s="113" t="s">
        <v>638</v>
      </c>
      <c r="C52" s="129">
        <v>1304824.86</v>
      </c>
      <c r="D52" s="146"/>
      <c r="E52" s="129">
        <v>1304824.86</v>
      </c>
      <c r="F52" s="129"/>
      <c r="G52" s="15"/>
      <c r="H52" s="15"/>
      <c r="I52" s="15"/>
      <c r="J52" s="15"/>
      <c r="K52" s="15"/>
      <c r="L52" s="15"/>
      <c r="M52" s="15"/>
      <c r="N52" s="15"/>
    </row>
    <row r="53" spans="1:14" ht="21.75" customHeight="1">
      <c r="A53" s="145" t="s">
        <v>639</v>
      </c>
      <c r="B53" s="113" t="s">
        <v>640</v>
      </c>
      <c r="C53" s="129">
        <v>2106725.23</v>
      </c>
      <c r="D53" s="146"/>
      <c r="E53" s="129">
        <v>2106725.23</v>
      </c>
      <c r="F53" s="129"/>
      <c r="G53" s="15"/>
      <c r="H53" s="15"/>
      <c r="I53" s="15"/>
      <c r="J53" s="15"/>
      <c r="K53" s="15"/>
      <c r="L53" s="15"/>
      <c r="M53" s="15"/>
      <c r="N53" s="15"/>
    </row>
    <row r="54" spans="1:14" ht="21.75" customHeight="1">
      <c r="A54" s="145" t="s">
        <v>641</v>
      </c>
      <c r="B54" s="113" t="s">
        <v>588</v>
      </c>
      <c r="C54" s="129">
        <v>626725.23</v>
      </c>
      <c r="D54" s="146"/>
      <c r="E54" s="129">
        <v>626725.23</v>
      </c>
      <c r="F54" s="129"/>
      <c r="G54" s="15"/>
      <c r="H54" s="15"/>
      <c r="I54" s="15"/>
      <c r="J54" s="15"/>
      <c r="K54" s="15"/>
      <c r="L54" s="15"/>
      <c r="M54" s="15"/>
      <c r="N54" s="15"/>
    </row>
    <row r="55" spans="1:14" ht="21.75" customHeight="1">
      <c r="A55" s="145" t="s">
        <v>642</v>
      </c>
      <c r="B55" s="113" t="s">
        <v>601</v>
      </c>
      <c r="C55" s="129">
        <v>410000</v>
      </c>
      <c r="D55" s="146"/>
      <c r="E55" s="129">
        <v>410000</v>
      </c>
      <c r="F55" s="129"/>
      <c r="G55" s="15"/>
      <c r="H55" s="15"/>
      <c r="I55" s="15"/>
      <c r="J55" s="15"/>
      <c r="K55" s="15"/>
      <c r="L55" s="15"/>
      <c r="M55" s="15"/>
      <c r="N55" s="15"/>
    </row>
    <row r="56" spans="1:14" ht="21.75" customHeight="1">
      <c r="A56" s="145" t="s">
        <v>643</v>
      </c>
      <c r="B56" s="113" t="s">
        <v>644</v>
      </c>
      <c r="C56" s="129">
        <v>650000</v>
      </c>
      <c r="D56" s="146"/>
      <c r="E56" s="129">
        <v>650000</v>
      </c>
      <c r="F56" s="129"/>
      <c r="G56" s="15"/>
      <c r="H56" s="15"/>
      <c r="I56" s="15"/>
      <c r="J56" s="15"/>
      <c r="K56" s="15"/>
      <c r="L56" s="15"/>
      <c r="M56" s="15"/>
      <c r="N56" s="15"/>
    </row>
    <row r="57" spans="1:14" ht="21.75" customHeight="1">
      <c r="A57" s="145" t="s">
        <v>645</v>
      </c>
      <c r="B57" s="113" t="s">
        <v>646</v>
      </c>
      <c r="C57" s="129">
        <v>420000</v>
      </c>
      <c r="D57" s="146"/>
      <c r="E57" s="129">
        <v>420000</v>
      </c>
      <c r="F57" s="129"/>
      <c r="G57" s="15"/>
      <c r="H57" s="15"/>
      <c r="I57" s="15"/>
      <c r="J57" s="15"/>
      <c r="K57" s="15"/>
      <c r="L57" s="15"/>
      <c r="M57" s="15"/>
      <c r="N57" s="15"/>
    </row>
    <row r="58" spans="1:14" ht="21.75" customHeight="1">
      <c r="A58" s="145" t="s">
        <v>647</v>
      </c>
      <c r="B58" s="113" t="s">
        <v>648</v>
      </c>
      <c r="C58" s="129">
        <v>2836447.04</v>
      </c>
      <c r="D58" s="146"/>
      <c r="E58" s="129">
        <v>2836447.04</v>
      </c>
      <c r="F58" s="129"/>
      <c r="G58" s="15"/>
      <c r="H58" s="15"/>
      <c r="I58" s="15"/>
      <c r="J58" s="15"/>
      <c r="K58" s="15"/>
      <c r="L58" s="15"/>
      <c r="M58" s="15"/>
      <c r="N58" s="15"/>
    </row>
    <row r="59" spans="1:14" ht="21.75" customHeight="1">
      <c r="A59" s="145" t="s">
        <v>649</v>
      </c>
      <c r="B59" s="113" t="s">
        <v>650</v>
      </c>
      <c r="C59" s="129">
        <v>1037631.36</v>
      </c>
      <c r="D59" s="146"/>
      <c r="E59" s="129">
        <v>1037631.36</v>
      </c>
      <c r="F59" s="129"/>
      <c r="G59" s="15"/>
      <c r="H59" s="15"/>
      <c r="I59" s="15"/>
      <c r="J59" s="15"/>
      <c r="K59" s="15"/>
      <c r="L59" s="15"/>
      <c r="M59" s="15"/>
      <c r="N59" s="15"/>
    </row>
    <row r="60" spans="1:14" ht="21.75" customHeight="1">
      <c r="A60" s="145" t="s">
        <v>651</v>
      </c>
      <c r="B60" s="113" t="s">
        <v>652</v>
      </c>
      <c r="C60" s="129">
        <v>518815.68</v>
      </c>
      <c r="D60" s="146"/>
      <c r="E60" s="129">
        <v>518815.68</v>
      </c>
      <c r="F60" s="129"/>
      <c r="G60" s="15"/>
      <c r="H60" s="15"/>
      <c r="I60" s="15"/>
      <c r="J60" s="15"/>
      <c r="K60" s="15"/>
      <c r="L60" s="15"/>
      <c r="M60" s="15"/>
      <c r="N60" s="15"/>
    </row>
    <row r="61" spans="1:14" ht="21.75" customHeight="1">
      <c r="A61" s="145" t="s">
        <v>653</v>
      </c>
      <c r="B61" s="113" t="s">
        <v>654</v>
      </c>
      <c r="C61" s="129">
        <v>1280000</v>
      </c>
      <c r="D61" s="146"/>
      <c r="E61" s="129">
        <v>1280000</v>
      </c>
      <c r="F61" s="129"/>
      <c r="G61" s="15"/>
      <c r="H61" s="15"/>
      <c r="I61" s="15"/>
      <c r="J61" s="15"/>
      <c r="K61" s="15"/>
      <c r="L61" s="15"/>
      <c r="M61" s="15"/>
      <c r="N61" s="15"/>
    </row>
    <row r="62" spans="1:14" ht="21.75" customHeight="1">
      <c r="A62" s="145" t="s">
        <v>655</v>
      </c>
      <c r="B62" s="113" t="s">
        <v>656</v>
      </c>
      <c r="C62" s="129">
        <v>4313676.13</v>
      </c>
      <c r="D62" s="146"/>
      <c r="E62" s="129">
        <v>4313676.13</v>
      </c>
      <c r="F62" s="129"/>
      <c r="G62" s="15"/>
      <c r="H62" s="15"/>
      <c r="I62" s="15"/>
      <c r="J62" s="15"/>
      <c r="K62" s="15"/>
      <c r="L62" s="15"/>
      <c r="M62" s="15"/>
      <c r="N62" s="15"/>
    </row>
    <row r="63" spans="1:14" ht="21.75" customHeight="1">
      <c r="A63" s="145" t="s">
        <v>657</v>
      </c>
      <c r="B63" s="113" t="s">
        <v>658</v>
      </c>
      <c r="C63" s="129">
        <v>706430</v>
      </c>
      <c r="D63" s="146"/>
      <c r="E63" s="129">
        <v>706430</v>
      </c>
      <c r="F63" s="129"/>
      <c r="G63" s="15"/>
      <c r="H63" s="15"/>
      <c r="I63" s="15"/>
      <c r="J63" s="15"/>
      <c r="K63" s="15"/>
      <c r="L63" s="15"/>
      <c r="M63" s="15"/>
      <c r="N63" s="15"/>
    </row>
    <row r="64" spans="1:14" ht="21.75" customHeight="1">
      <c r="A64" s="145" t="s">
        <v>659</v>
      </c>
      <c r="B64" s="113" t="s">
        <v>660</v>
      </c>
      <c r="C64" s="129">
        <v>2087246.13</v>
      </c>
      <c r="D64" s="146"/>
      <c r="E64" s="129">
        <v>2087246.13</v>
      </c>
      <c r="F64" s="129"/>
      <c r="G64" s="15"/>
      <c r="H64" s="15"/>
      <c r="I64" s="15"/>
      <c r="J64" s="15"/>
      <c r="K64" s="15"/>
      <c r="L64" s="15"/>
      <c r="M64" s="15"/>
      <c r="N64" s="15"/>
    </row>
    <row r="65" spans="1:14" ht="21.75" customHeight="1">
      <c r="A65" s="145" t="s">
        <v>661</v>
      </c>
      <c r="B65" s="113" t="s">
        <v>662</v>
      </c>
      <c r="C65" s="129">
        <v>480000</v>
      </c>
      <c r="D65" s="146"/>
      <c r="E65" s="129">
        <v>480000</v>
      </c>
      <c r="F65" s="129"/>
      <c r="G65" s="15"/>
      <c r="H65" s="15"/>
      <c r="I65" s="15"/>
      <c r="J65" s="15"/>
      <c r="K65" s="15"/>
      <c r="L65" s="15"/>
      <c r="M65" s="15"/>
      <c r="N65" s="15"/>
    </row>
    <row r="66" spans="1:14" ht="21.75" customHeight="1">
      <c r="A66" s="145" t="s">
        <v>663</v>
      </c>
      <c r="B66" s="113" t="s">
        <v>664</v>
      </c>
      <c r="C66" s="129">
        <v>620000</v>
      </c>
      <c r="D66" s="146"/>
      <c r="E66" s="129">
        <v>620000</v>
      </c>
      <c r="F66" s="129"/>
      <c r="G66" s="15"/>
      <c r="H66" s="15"/>
      <c r="I66" s="15"/>
      <c r="J66" s="15"/>
      <c r="K66" s="15"/>
      <c r="L66" s="15"/>
      <c r="M66" s="15"/>
      <c r="N66" s="15"/>
    </row>
    <row r="67" spans="1:14" ht="21.75" customHeight="1">
      <c r="A67" s="145" t="s">
        <v>665</v>
      </c>
      <c r="B67" s="113" t="s">
        <v>666</v>
      </c>
      <c r="C67" s="129">
        <v>420000</v>
      </c>
      <c r="D67" s="146"/>
      <c r="E67" s="129">
        <v>420000</v>
      </c>
      <c r="F67" s="129"/>
      <c r="G67" s="15"/>
      <c r="H67" s="15"/>
      <c r="I67" s="15"/>
      <c r="J67" s="15"/>
      <c r="K67" s="15"/>
      <c r="L67" s="15"/>
      <c r="M67" s="15"/>
      <c r="N67" s="15"/>
    </row>
    <row r="68" spans="1:14" ht="21.75" customHeight="1">
      <c r="A68" s="145" t="s">
        <v>667</v>
      </c>
      <c r="B68" s="113" t="s">
        <v>668</v>
      </c>
      <c r="C68" s="129">
        <v>1017940</v>
      </c>
      <c r="D68" s="146"/>
      <c r="E68" s="129">
        <v>1017940</v>
      </c>
      <c r="F68" s="129"/>
      <c r="G68" s="15"/>
      <c r="H68" s="15"/>
      <c r="I68" s="15"/>
      <c r="J68" s="15"/>
      <c r="K68" s="15"/>
      <c r="L68" s="15"/>
      <c r="M68" s="15"/>
      <c r="N68" s="15"/>
    </row>
    <row r="69" spans="1:14" ht="21.75" customHeight="1">
      <c r="A69" s="145" t="s">
        <v>961</v>
      </c>
      <c r="B69" s="113" t="s">
        <v>962</v>
      </c>
      <c r="C69" s="129">
        <v>77100</v>
      </c>
      <c r="D69" s="146"/>
      <c r="E69" s="129">
        <v>77100</v>
      </c>
      <c r="F69" s="129"/>
      <c r="G69" s="15"/>
      <c r="H69" s="15"/>
      <c r="I69" s="15"/>
      <c r="J69" s="15"/>
      <c r="K69" s="15"/>
      <c r="L69" s="15"/>
      <c r="M69" s="15"/>
      <c r="N69" s="15"/>
    </row>
    <row r="70" spans="1:14" ht="21.75" customHeight="1">
      <c r="A70" s="145" t="s">
        <v>669</v>
      </c>
      <c r="B70" s="113" t="s">
        <v>670</v>
      </c>
      <c r="C70" s="129">
        <v>940840</v>
      </c>
      <c r="D70" s="146"/>
      <c r="E70" s="129">
        <v>940840</v>
      </c>
      <c r="F70" s="129"/>
      <c r="G70" s="15"/>
      <c r="H70" s="15"/>
      <c r="I70" s="15"/>
      <c r="J70" s="15"/>
      <c r="K70" s="15"/>
      <c r="L70" s="15"/>
      <c r="M70" s="15"/>
      <c r="N70" s="15"/>
    </row>
    <row r="71" spans="1:14" ht="21.75" customHeight="1">
      <c r="A71" s="145" t="s">
        <v>671</v>
      </c>
      <c r="B71" s="113" t="s">
        <v>672</v>
      </c>
      <c r="C71" s="129">
        <v>716570</v>
      </c>
      <c r="D71" s="146"/>
      <c r="E71" s="129">
        <v>716570</v>
      </c>
      <c r="F71" s="129"/>
      <c r="G71" s="15"/>
      <c r="H71" s="15"/>
      <c r="I71" s="15"/>
      <c r="J71" s="15"/>
      <c r="K71" s="15"/>
      <c r="L71" s="15"/>
      <c r="M71" s="15"/>
      <c r="N71" s="15"/>
    </row>
    <row r="72" spans="1:14" ht="21.75" customHeight="1">
      <c r="A72" s="145" t="s">
        <v>963</v>
      </c>
      <c r="B72" s="113" t="s">
        <v>964</v>
      </c>
      <c r="C72" s="129">
        <v>19010</v>
      </c>
      <c r="D72" s="146"/>
      <c r="E72" s="129">
        <v>19010</v>
      </c>
      <c r="F72" s="129"/>
      <c r="G72" s="15"/>
      <c r="H72" s="15"/>
      <c r="I72" s="15"/>
      <c r="J72" s="15"/>
      <c r="K72" s="15"/>
      <c r="L72" s="15"/>
      <c r="M72" s="15"/>
      <c r="N72" s="15"/>
    </row>
    <row r="73" spans="1:14" ht="21.75" customHeight="1">
      <c r="A73" s="145" t="s">
        <v>673</v>
      </c>
      <c r="B73" s="113" t="s">
        <v>674</v>
      </c>
      <c r="C73" s="129">
        <v>646000</v>
      </c>
      <c r="D73" s="146"/>
      <c r="E73" s="129">
        <v>646000</v>
      </c>
      <c r="F73" s="129"/>
      <c r="G73" s="15"/>
      <c r="H73" s="15"/>
      <c r="I73" s="15"/>
      <c r="J73" s="15"/>
      <c r="K73" s="15"/>
      <c r="L73" s="15"/>
      <c r="M73" s="15"/>
      <c r="N73" s="15"/>
    </row>
    <row r="74" spans="1:14" ht="21.75" customHeight="1">
      <c r="A74" s="145" t="s">
        <v>675</v>
      </c>
      <c r="B74" s="113" t="s">
        <v>676</v>
      </c>
      <c r="C74" s="129">
        <v>51560</v>
      </c>
      <c r="D74" s="146"/>
      <c r="E74" s="129">
        <v>51560</v>
      </c>
      <c r="F74" s="129"/>
      <c r="G74" s="15"/>
      <c r="H74" s="15"/>
      <c r="I74" s="15"/>
      <c r="J74" s="15"/>
      <c r="K74" s="15"/>
      <c r="L74" s="15"/>
      <c r="M74" s="15"/>
      <c r="N74" s="15"/>
    </row>
    <row r="75" spans="1:14" ht="21.75" customHeight="1">
      <c r="A75" s="145" t="s">
        <v>677</v>
      </c>
      <c r="B75" s="113" t="s">
        <v>678</v>
      </c>
      <c r="C75" s="129">
        <v>6472497</v>
      </c>
      <c r="D75" s="146"/>
      <c r="E75" s="129">
        <v>6472497</v>
      </c>
      <c r="F75" s="129"/>
      <c r="G75" s="15"/>
      <c r="H75" s="15"/>
      <c r="I75" s="15"/>
      <c r="J75" s="15"/>
      <c r="K75" s="15"/>
      <c r="L75" s="15"/>
      <c r="M75" s="15"/>
      <c r="N75" s="15"/>
    </row>
    <row r="76" spans="1:14" ht="21.75" customHeight="1">
      <c r="A76" s="145" t="s">
        <v>679</v>
      </c>
      <c r="B76" s="113" t="s">
        <v>680</v>
      </c>
      <c r="C76" s="129">
        <v>684000</v>
      </c>
      <c r="D76" s="146"/>
      <c r="E76" s="129">
        <v>684000</v>
      </c>
      <c r="F76" s="129"/>
      <c r="G76" s="15"/>
      <c r="H76" s="15"/>
      <c r="I76" s="15"/>
      <c r="J76" s="15"/>
      <c r="K76" s="15"/>
      <c r="L76" s="15"/>
      <c r="M76" s="15"/>
      <c r="N76" s="15"/>
    </row>
    <row r="77" spans="1:14" ht="21.75" customHeight="1">
      <c r="A77" s="145" t="s">
        <v>681</v>
      </c>
      <c r="B77" s="113" t="s">
        <v>682</v>
      </c>
      <c r="C77" s="129">
        <v>5788497</v>
      </c>
      <c r="D77" s="146"/>
      <c r="E77" s="129">
        <v>5788497</v>
      </c>
      <c r="F77" s="129"/>
      <c r="G77" s="15"/>
      <c r="H77" s="15"/>
      <c r="I77" s="15"/>
      <c r="J77" s="15"/>
      <c r="K77" s="15"/>
      <c r="L77" s="15"/>
      <c r="M77" s="15"/>
      <c r="N77" s="15"/>
    </row>
    <row r="78" spans="1:14" ht="21.75" customHeight="1">
      <c r="A78" s="145" t="s">
        <v>683</v>
      </c>
      <c r="B78" s="113" t="s">
        <v>684</v>
      </c>
      <c r="C78" s="129">
        <v>2357444</v>
      </c>
      <c r="D78" s="146"/>
      <c r="E78" s="129">
        <v>2357444</v>
      </c>
      <c r="F78" s="129"/>
      <c r="G78" s="15"/>
      <c r="H78" s="15"/>
      <c r="I78" s="15"/>
      <c r="J78" s="15"/>
      <c r="K78" s="15"/>
      <c r="L78" s="15"/>
      <c r="M78" s="15"/>
      <c r="N78" s="15"/>
    </row>
    <row r="79" spans="1:14" ht="21.75" customHeight="1">
      <c r="A79" s="145" t="s">
        <v>685</v>
      </c>
      <c r="B79" s="113" t="s">
        <v>686</v>
      </c>
      <c r="C79" s="129">
        <v>2357444</v>
      </c>
      <c r="D79" s="146"/>
      <c r="E79" s="129">
        <v>2357444</v>
      </c>
      <c r="F79" s="129"/>
      <c r="G79" s="15"/>
      <c r="H79" s="15"/>
      <c r="I79" s="15"/>
      <c r="J79" s="15"/>
      <c r="K79" s="15"/>
      <c r="L79" s="15"/>
      <c r="M79" s="15"/>
      <c r="N79" s="15"/>
    </row>
    <row r="80" spans="1:14" ht="21.75" customHeight="1">
      <c r="A80" s="145" t="s">
        <v>687</v>
      </c>
      <c r="B80" s="113" t="s">
        <v>688</v>
      </c>
      <c r="C80" s="129">
        <v>5690000</v>
      </c>
      <c r="D80" s="146"/>
      <c r="E80" s="129">
        <v>5690000</v>
      </c>
      <c r="F80" s="129"/>
      <c r="G80" s="15"/>
      <c r="H80" s="15"/>
      <c r="I80" s="15"/>
      <c r="J80" s="15"/>
      <c r="K80" s="15"/>
      <c r="L80" s="15"/>
      <c r="M80" s="15"/>
      <c r="N80" s="15"/>
    </row>
    <row r="81" spans="1:14" ht="21.75" customHeight="1">
      <c r="A81" s="145" t="s">
        <v>689</v>
      </c>
      <c r="B81" s="113" t="s">
        <v>690</v>
      </c>
      <c r="C81" s="129">
        <v>200000</v>
      </c>
      <c r="D81" s="146"/>
      <c r="E81" s="129">
        <v>200000</v>
      </c>
      <c r="F81" s="129"/>
      <c r="G81" s="15"/>
      <c r="H81" s="15"/>
      <c r="I81" s="15"/>
      <c r="J81" s="15"/>
      <c r="K81" s="15"/>
      <c r="L81" s="15"/>
      <c r="M81" s="15"/>
      <c r="N81" s="15"/>
    </row>
    <row r="82" spans="1:14" ht="21.75" customHeight="1">
      <c r="A82" s="145" t="s">
        <v>691</v>
      </c>
      <c r="B82" s="113" t="s">
        <v>692</v>
      </c>
      <c r="C82" s="129">
        <v>5490000</v>
      </c>
      <c r="D82" s="146"/>
      <c r="E82" s="129">
        <v>5490000</v>
      </c>
      <c r="F82" s="129"/>
      <c r="G82" s="15"/>
      <c r="H82" s="15"/>
      <c r="I82" s="15"/>
      <c r="J82" s="15"/>
      <c r="K82" s="15"/>
      <c r="L82" s="15"/>
      <c r="M82" s="15"/>
      <c r="N82" s="15"/>
    </row>
    <row r="83" spans="1:14" ht="21.75" customHeight="1">
      <c r="A83" s="145" t="s">
        <v>894</v>
      </c>
      <c r="B83" s="113" t="s">
        <v>965</v>
      </c>
      <c r="C83" s="129">
        <v>12689829</v>
      </c>
      <c r="D83" s="146"/>
      <c r="E83" s="129"/>
      <c r="F83" s="129">
        <v>12689829</v>
      </c>
      <c r="G83" s="15"/>
      <c r="H83" s="15"/>
      <c r="I83" s="15"/>
      <c r="J83" s="15"/>
      <c r="K83" s="15"/>
      <c r="L83" s="15"/>
      <c r="M83" s="15"/>
      <c r="N83" s="15"/>
    </row>
    <row r="84" spans="1:14" ht="21.75" customHeight="1">
      <c r="A84" s="145" t="s">
        <v>896</v>
      </c>
      <c r="B84" s="113" t="s">
        <v>694</v>
      </c>
      <c r="C84" s="129">
        <v>12689829</v>
      </c>
      <c r="D84" s="146"/>
      <c r="E84" s="129"/>
      <c r="F84" s="129">
        <v>12689829</v>
      </c>
      <c r="G84" s="15"/>
      <c r="H84" s="15"/>
      <c r="I84" s="15"/>
      <c r="J84" s="15"/>
      <c r="K84" s="15"/>
      <c r="L84" s="15"/>
      <c r="M84" s="15"/>
      <c r="N84" s="15"/>
    </row>
    <row r="85" spans="1:14" ht="21.75" customHeight="1">
      <c r="A85" s="145" t="s">
        <v>571</v>
      </c>
      <c r="B85" s="113" t="s">
        <v>693</v>
      </c>
      <c r="C85" s="129">
        <v>5300</v>
      </c>
      <c r="D85" s="146"/>
      <c r="E85" s="129"/>
      <c r="F85" s="129">
        <v>5300</v>
      </c>
      <c r="G85" s="15"/>
      <c r="H85" s="15"/>
      <c r="I85" s="15"/>
      <c r="J85" s="15"/>
      <c r="K85" s="15"/>
      <c r="L85" s="15"/>
      <c r="M85" s="15"/>
      <c r="N85" s="15"/>
    </row>
    <row r="86" spans="1:14" ht="21.75" customHeight="1">
      <c r="A86" s="145" t="s">
        <v>573</v>
      </c>
      <c r="B86" s="113" t="s">
        <v>694</v>
      </c>
      <c r="C86" s="129">
        <v>5300</v>
      </c>
      <c r="D86" s="146"/>
      <c r="E86" s="129"/>
      <c r="F86" s="129">
        <v>5300</v>
      </c>
      <c r="G86" s="15"/>
      <c r="H86" s="15"/>
      <c r="I86" s="15"/>
      <c r="J86" s="15"/>
      <c r="K86" s="15"/>
      <c r="L86" s="15"/>
      <c r="M86" s="15"/>
      <c r="N86" s="15"/>
    </row>
    <row r="87" spans="1:14" ht="21.75" customHeight="1">
      <c r="A87" s="145" t="s">
        <v>695</v>
      </c>
      <c r="B87" s="113" t="s">
        <v>696</v>
      </c>
      <c r="C87" s="129">
        <v>38000</v>
      </c>
      <c r="D87" s="146"/>
      <c r="E87" s="129">
        <v>38000</v>
      </c>
      <c r="F87" s="129"/>
      <c r="G87" s="15"/>
      <c r="H87" s="15"/>
      <c r="I87" s="15"/>
      <c r="J87" s="15"/>
      <c r="K87" s="15"/>
      <c r="L87" s="15"/>
      <c r="M87" s="15"/>
      <c r="N87" s="15"/>
    </row>
    <row r="88" spans="1:14" ht="21.75" customHeight="1">
      <c r="A88" s="145" t="s">
        <v>697</v>
      </c>
      <c r="B88" s="113" t="s">
        <v>698</v>
      </c>
      <c r="C88" s="129">
        <v>38000</v>
      </c>
      <c r="D88" s="146"/>
      <c r="E88" s="129">
        <v>38000</v>
      </c>
      <c r="F88" s="129"/>
      <c r="G88" s="15"/>
      <c r="H88" s="15"/>
      <c r="I88" s="15"/>
      <c r="J88" s="15"/>
      <c r="K88" s="15"/>
      <c r="L88" s="15"/>
      <c r="M88" s="15"/>
      <c r="N88" s="15"/>
    </row>
    <row r="89" spans="1:14" ht="21.75" customHeight="1">
      <c r="A89" s="145" t="s">
        <v>699</v>
      </c>
      <c r="B89" s="113" t="s">
        <v>700</v>
      </c>
      <c r="C89" s="129">
        <v>546354.34</v>
      </c>
      <c r="D89" s="146"/>
      <c r="E89" s="129">
        <v>546354.34</v>
      </c>
      <c r="F89" s="129"/>
      <c r="G89" s="15"/>
      <c r="H89" s="15"/>
      <c r="I89" s="15"/>
      <c r="J89" s="15"/>
      <c r="K89" s="15"/>
      <c r="L89" s="15"/>
      <c r="M89" s="15"/>
      <c r="N89" s="15"/>
    </row>
    <row r="90" spans="1:14" ht="21.75" customHeight="1">
      <c r="A90" s="145" t="s">
        <v>701</v>
      </c>
      <c r="B90" s="113" t="s">
        <v>702</v>
      </c>
      <c r="C90" s="129">
        <v>546354.34</v>
      </c>
      <c r="D90" s="146"/>
      <c r="E90" s="129">
        <v>546354.34</v>
      </c>
      <c r="F90" s="129"/>
      <c r="G90" s="15"/>
      <c r="H90" s="15"/>
      <c r="I90" s="15"/>
      <c r="J90" s="15"/>
      <c r="K90" s="15"/>
      <c r="L90" s="15"/>
      <c r="M90" s="15"/>
      <c r="N90" s="15"/>
    </row>
    <row r="91" spans="1:14" ht="21.75" customHeight="1">
      <c r="A91" s="145" t="s">
        <v>334</v>
      </c>
      <c r="B91" s="113" t="s">
        <v>126</v>
      </c>
      <c r="C91" s="129">
        <v>4103317.22</v>
      </c>
      <c r="D91" s="146"/>
      <c r="E91" s="129">
        <v>4103317.22</v>
      </c>
      <c r="F91" s="129"/>
      <c r="G91" s="15"/>
      <c r="H91" s="15"/>
      <c r="I91" s="15"/>
      <c r="J91" s="15"/>
      <c r="K91" s="15"/>
      <c r="L91" s="15"/>
      <c r="M91" s="15"/>
      <c r="N91" s="15"/>
    </row>
    <row r="92" spans="1:14" ht="21.75" customHeight="1">
      <c r="A92" s="145" t="s">
        <v>703</v>
      </c>
      <c r="B92" s="113" t="s">
        <v>704</v>
      </c>
      <c r="C92" s="129">
        <v>100000</v>
      </c>
      <c r="D92" s="146"/>
      <c r="E92" s="129">
        <v>100000</v>
      </c>
      <c r="F92" s="129"/>
      <c r="G92" s="15"/>
      <c r="H92" s="15"/>
      <c r="I92" s="15"/>
      <c r="J92" s="15"/>
      <c r="K92" s="15"/>
      <c r="L92" s="15"/>
      <c r="M92" s="15"/>
      <c r="N92" s="15"/>
    </row>
    <row r="93" spans="1:14" ht="21.75" customHeight="1">
      <c r="A93" s="145" t="s">
        <v>705</v>
      </c>
      <c r="B93" s="113" t="s">
        <v>706</v>
      </c>
      <c r="C93" s="129">
        <v>100000</v>
      </c>
      <c r="D93" s="146"/>
      <c r="E93" s="129">
        <v>100000</v>
      </c>
      <c r="F93" s="129"/>
      <c r="G93" s="15"/>
      <c r="H93" s="15"/>
      <c r="I93" s="15"/>
      <c r="J93" s="15"/>
      <c r="K93" s="15"/>
      <c r="L93" s="15"/>
      <c r="M93" s="15"/>
      <c r="N93" s="15"/>
    </row>
    <row r="94" spans="1:14" ht="21.75" customHeight="1">
      <c r="A94" s="145" t="s">
        <v>707</v>
      </c>
      <c r="B94" s="113" t="s">
        <v>708</v>
      </c>
      <c r="C94" s="129">
        <v>1960000</v>
      </c>
      <c r="D94" s="146"/>
      <c r="E94" s="129">
        <v>1960000</v>
      </c>
      <c r="F94" s="129"/>
      <c r="G94" s="15"/>
      <c r="H94" s="15"/>
      <c r="I94" s="15"/>
      <c r="J94" s="15"/>
      <c r="K94" s="15"/>
      <c r="L94" s="15"/>
      <c r="M94" s="15"/>
      <c r="N94" s="15"/>
    </row>
    <row r="95" spans="1:14" ht="21.75" customHeight="1">
      <c r="A95" s="145" t="s">
        <v>709</v>
      </c>
      <c r="B95" s="113" t="s">
        <v>710</v>
      </c>
      <c r="C95" s="129">
        <v>1960000</v>
      </c>
      <c r="D95" s="146"/>
      <c r="E95" s="129">
        <v>1960000</v>
      </c>
      <c r="F95" s="129"/>
      <c r="G95" s="15"/>
      <c r="H95" s="15"/>
      <c r="I95" s="15"/>
      <c r="J95" s="15"/>
      <c r="K95" s="15"/>
      <c r="L95" s="15"/>
      <c r="M95" s="15"/>
      <c r="N95" s="15"/>
    </row>
    <row r="96" spans="1:14" ht="21.75" customHeight="1">
      <c r="A96" s="145" t="s">
        <v>711</v>
      </c>
      <c r="B96" s="113" t="s">
        <v>712</v>
      </c>
      <c r="C96" s="129">
        <v>1211788.22</v>
      </c>
      <c r="D96" s="146"/>
      <c r="E96" s="129">
        <v>1211788.22</v>
      </c>
      <c r="F96" s="129"/>
      <c r="G96" s="15"/>
      <c r="H96" s="15"/>
      <c r="I96" s="15"/>
      <c r="J96" s="15"/>
      <c r="K96" s="15"/>
      <c r="L96" s="15"/>
      <c r="M96" s="15"/>
      <c r="N96" s="15"/>
    </row>
    <row r="97" spans="1:14" ht="21.75" customHeight="1">
      <c r="A97" s="145" t="s">
        <v>713</v>
      </c>
      <c r="B97" s="113" t="s">
        <v>714</v>
      </c>
      <c r="C97" s="129">
        <v>483503.31</v>
      </c>
      <c r="D97" s="146"/>
      <c r="E97" s="129">
        <v>483503.31</v>
      </c>
      <c r="F97" s="129"/>
      <c r="G97" s="15"/>
      <c r="H97" s="15"/>
      <c r="I97" s="15"/>
      <c r="J97" s="15"/>
      <c r="K97" s="15"/>
      <c r="L97" s="15"/>
      <c r="M97" s="15"/>
      <c r="N97" s="15"/>
    </row>
    <row r="98" spans="1:14" ht="21.75" customHeight="1">
      <c r="A98" s="145" t="s">
        <v>715</v>
      </c>
      <c r="B98" s="113" t="s">
        <v>716</v>
      </c>
      <c r="C98" s="129">
        <v>572543.3</v>
      </c>
      <c r="D98" s="146"/>
      <c r="E98" s="129">
        <v>572543.3</v>
      </c>
      <c r="F98" s="129"/>
      <c r="G98" s="15"/>
      <c r="H98" s="15"/>
      <c r="I98" s="15"/>
      <c r="J98" s="15"/>
      <c r="K98" s="15"/>
      <c r="L98" s="15"/>
      <c r="M98" s="15"/>
      <c r="N98" s="15"/>
    </row>
    <row r="99" spans="1:14" ht="21.75" customHeight="1">
      <c r="A99" s="145" t="s">
        <v>717</v>
      </c>
      <c r="B99" s="113" t="s">
        <v>718</v>
      </c>
      <c r="C99" s="129">
        <v>155741.61</v>
      </c>
      <c r="D99" s="146"/>
      <c r="E99" s="129">
        <v>155741.61</v>
      </c>
      <c r="F99" s="129"/>
      <c r="G99" s="15"/>
      <c r="H99" s="15"/>
      <c r="I99" s="15"/>
      <c r="J99" s="15"/>
      <c r="K99" s="15"/>
      <c r="L99" s="15"/>
      <c r="M99" s="15"/>
      <c r="N99" s="15"/>
    </row>
    <row r="100" spans="1:14" ht="21.75" customHeight="1">
      <c r="A100" s="145" t="s">
        <v>719</v>
      </c>
      <c r="B100" s="113" t="s">
        <v>720</v>
      </c>
      <c r="C100" s="129">
        <v>831529</v>
      </c>
      <c r="D100" s="146"/>
      <c r="E100" s="129">
        <v>831529</v>
      </c>
      <c r="F100" s="129"/>
      <c r="G100" s="15"/>
      <c r="H100" s="15"/>
      <c r="I100" s="15"/>
      <c r="J100" s="15"/>
      <c r="K100" s="15"/>
      <c r="L100" s="15"/>
      <c r="M100" s="15"/>
      <c r="N100" s="15"/>
    </row>
    <row r="101" spans="1:14" ht="21.75" customHeight="1">
      <c r="A101" s="145" t="s">
        <v>721</v>
      </c>
      <c r="B101" s="113" t="s">
        <v>722</v>
      </c>
      <c r="C101" s="129">
        <v>831529</v>
      </c>
      <c r="D101" s="146"/>
      <c r="E101" s="129">
        <v>831529</v>
      </c>
      <c r="F101" s="129"/>
      <c r="G101" s="15"/>
      <c r="H101" s="15"/>
      <c r="I101" s="15"/>
      <c r="J101" s="15"/>
      <c r="K101" s="15"/>
      <c r="L101" s="15"/>
      <c r="M101" s="15"/>
      <c r="N101" s="15"/>
    </row>
    <row r="102" spans="1:14" ht="21.75" customHeight="1">
      <c r="A102" s="145" t="s">
        <v>355</v>
      </c>
      <c r="B102" s="113" t="s">
        <v>19</v>
      </c>
      <c r="C102" s="129">
        <v>8360762.39</v>
      </c>
      <c r="D102" s="146"/>
      <c r="E102" s="129">
        <v>8360762.39</v>
      </c>
      <c r="F102" s="129"/>
      <c r="G102" s="15"/>
      <c r="H102" s="15"/>
      <c r="I102" s="15"/>
      <c r="J102" s="15"/>
      <c r="K102" s="15"/>
      <c r="L102" s="15"/>
      <c r="M102" s="15"/>
      <c r="N102" s="15"/>
    </row>
    <row r="103" spans="1:14" ht="21.75" customHeight="1">
      <c r="A103" s="145" t="s">
        <v>723</v>
      </c>
      <c r="B103" s="113" t="s">
        <v>724</v>
      </c>
      <c r="C103" s="129">
        <v>5000000</v>
      </c>
      <c r="D103" s="146"/>
      <c r="E103" s="129">
        <v>5000000</v>
      </c>
      <c r="F103" s="129"/>
      <c r="G103" s="15"/>
      <c r="H103" s="15"/>
      <c r="I103" s="15"/>
      <c r="J103" s="15"/>
      <c r="K103" s="15"/>
      <c r="L103" s="15"/>
      <c r="M103" s="15"/>
      <c r="N103" s="15"/>
    </row>
    <row r="104" spans="1:14" ht="21.75" customHeight="1">
      <c r="A104" s="145" t="s">
        <v>725</v>
      </c>
      <c r="B104" s="113" t="s">
        <v>726</v>
      </c>
      <c r="C104" s="129">
        <v>5000000</v>
      </c>
      <c r="D104" s="146"/>
      <c r="E104" s="129">
        <v>5000000</v>
      </c>
      <c r="F104" s="129"/>
      <c r="G104" s="15"/>
      <c r="H104" s="15"/>
      <c r="I104" s="15"/>
      <c r="J104" s="15"/>
      <c r="K104" s="15"/>
      <c r="L104" s="15"/>
      <c r="M104" s="15"/>
      <c r="N104" s="15"/>
    </row>
    <row r="105" spans="1:14" ht="21.75" customHeight="1">
      <c r="A105" s="145" t="s">
        <v>727</v>
      </c>
      <c r="B105" s="113" t="s">
        <v>728</v>
      </c>
      <c r="C105" s="129">
        <v>3359117.6</v>
      </c>
      <c r="D105" s="146"/>
      <c r="E105" s="129">
        <v>3359117.6</v>
      </c>
      <c r="F105" s="129"/>
      <c r="G105" s="15"/>
      <c r="H105" s="15"/>
      <c r="I105" s="15"/>
      <c r="J105" s="15"/>
      <c r="K105" s="15"/>
      <c r="L105" s="15"/>
      <c r="M105" s="15"/>
      <c r="N105" s="15"/>
    </row>
    <row r="106" spans="1:14" ht="21.75" customHeight="1">
      <c r="A106" s="145" t="s">
        <v>729</v>
      </c>
      <c r="B106" s="113" t="s">
        <v>730</v>
      </c>
      <c r="C106" s="129">
        <v>3359117.6</v>
      </c>
      <c r="D106" s="146"/>
      <c r="E106" s="129">
        <v>3359117.6</v>
      </c>
      <c r="F106" s="129"/>
      <c r="G106" s="15"/>
      <c r="H106" s="15"/>
      <c r="I106" s="15"/>
      <c r="J106" s="15"/>
      <c r="K106" s="15"/>
      <c r="L106" s="15"/>
      <c r="M106" s="15"/>
      <c r="N106" s="15"/>
    </row>
    <row r="107" spans="1:14" ht="21.75" customHeight="1">
      <c r="A107" s="145" t="s">
        <v>731</v>
      </c>
      <c r="B107" s="113" t="s">
        <v>732</v>
      </c>
      <c r="C107" s="129">
        <v>1644.79</v>
      </c>
      <c r="D107" s="146"/>
      <c r="E107" s="129">
        <v>1644.79</v>
      </c>
      <c r="F107" s="129"/>
      <c r="G107" s="15"/>
      <c r="H107" s="15"/>
      <c r="I107" s="15"/>
      <c r="J107" s="15"/>
      <c r="K107" s="15"/>
      <c r="L107" s="15"/>
      <c r="M107" s="15"/>
      <c r="N107" s="15"/>
    </row>
    <row r="108" spans="1:14" ht="21.75" customHeight="1">
      <c r="A108" s="145" t="s">
        <v>733</v>
      </c>
      <c r="B108" s="113" t="s">
        <v>734</v>
      </c>
      <c r="C108" s="129">
        <v>1644.79</v>
      </c>
      <c r="D108" s="146"/>
      <c r="E108" s="129">
        <v>1644.79</v>
      </c>
      <c r="F108" s="129"/>
      <c r="G108" s="15"/>
      <c r="H108" s="15"/>
      <c r="I108" s="15"/>
      <c r="J108" s="15"/>
      <c r="K108" s="15"/>
      <c r="L108" s="15"/>
      <c r="M108" s="15"/>
      <c r="N108" s="15"/>
    </row>
    <row r="109" spans="1:14" ht="21.75" customHeight="1">
      <c r="A109" s="145" t="s">
        <v>59</v>
      </c>
      <c r="B109" s="113" t="s">
        <v>20</v>
      </c>
      <c r="C109" s="129">
        <v>6957867.72</v>
      </c>
      <c r="D109" s="146"/>
      <c r="E109" s="129">
        <v>5317542.92</v>
      </c>
      <c r="F109" s="129">
        <v>1640324.8</v>
      </c>
      <c r="G109" s="15"/>
      <c r="H109" s="15"/>
      <c r="I109" s="15"/>
      <c r="J109" s="15"/>
      <c r="K109" s="15"/>
      <c r="L109" s="15"/>
      <c r="M109" s="15"/>
      <c r="N109" s="15"/>
    </row>
    <row r="110" spans="1:14" ht="21.75" customHeight="1">
      <c r="A110" s="145" t="s">
        <v>735</v>
      </c>
      <c r="B110" s="113" t="s">
        <v>736</v>
      </c>
      <c r="C110" s="129">
        <v>2610860.42</v>
      </c>
      <c r="D110" s="146"/>
      <c r="E110" s="129">
        <v>2610860.42</v>
      </c>
      <c r="F110" s="129"/>
      <c r="G110" s="15"/>
      <c r="H110" s="15"/>
      <c r="I110" s="15"/>
      <c r="J110" s="15"/>
      <c r="K110" s="15"/>
      <c r="L110" s="15"/>
      <c r="M110" s="15"/>
      <c r="N110" s="15"/>
    </row>
    <row r="111" spans="1:14" ht="21.75" customHeight="1">
      <c r="A111" s="145" t="s">
        <v>737</v>
      </c>
      <c r="B111" s="113" t="s">
        <v>588</v>
      </c>
      <c r="C111" s="129">
        <v>603668.66</v>
      </c>
      <c r="D111" s="146"/>
      <c r="E111" s="129">
        <v>603668.66</v>
      </c>
      <c r="F111" s="129"/>
      <c r="G111" s="15"/>
      <c r="H111" s="15"/>
      <c r="I111" s="15"/>
      <c r="J111" s="15"/>
      <c r="K111" s="15"/>
      <c r="L111" s="15"/>
      <c r="M111" s="15"/>
      <c r="N111" s="15"/>
    </row>
    <row r="112" spans="1:14" ht="21.75" customHeight="1">
      <c r="A112" s="145" t="s">
        <v>738</v>
      </c>
      <c r="B112" s="113" t="s">
        <v>739</v>
      </c>
      <c r="C112" s="129">
        <v>722892.35</v>
      </c>
      <c r="D112" s="146"/>
      <c r="E112" s="129">
        <v>722892.35</v>
      </c>
      <c r="F112" s="129"/>
      <c r="G112" s="15"/>
      <c r="H112" s="15"/>
      <c r="I112" s="15"/>
      <c r="J112" s="15"/>
      <c r="K112" s="15"/>
      <c r="L112" s="15"/>
      <c r="M112" s="15"/>
      <c r="N112" s="15"/>
    </row>
    <row r="113" spans="1:14" ht="21.75" customHeight="1">
      <c r="A113" s="145" t="s">
        <v>740</v>
      </c>
      <c r="B113" s="113" t="s">
        <v>741</v>
      </c>
      <c r="C113" s="129">
        <v>1284299.41</v>
      </c>
      <c r="D113" s="146"/>
      <c r="E113" s="129">
        <v>1284299.41</v>
      </c>
      <c r="F113" s="129"/>
      <c r="G113" s="15"/>
      <c r="H113" s="15"/>
      <c r="I113" s="15"/>
      <c r="J113" s="15"/>
      <c r="K113" s="15"/>
      <c r="L113" s="15"/>
      <c r="M113" s="15"/>
      <c r="N113" s="15"/>
    </row>
    <row r="114" spans="1:14" ht="21.75" customHeight="1">
      <c r="A114" s="145" t="s">
        <v>742</v>
      </c>
      <c r="B114" s="113" t="s">
        <v>743</v>
      </c>
      <c r="C114" s="129">
        <v>977502.5</v>
      </c>
      <c r="D114" s="146"/>
      <c r="E114" s="129">
        <v>977502.5</v>
      </c>
      <c r="F114" s="129"/>
      <c r="G114" s="15"/>
      <c r="H114" s="15"/>
      <c r="I114" s="15"/>
      <c r="J114" s="15"/>
      <c r="K114" s="15"/>
      <c r="L114" s="15"/>
      <c r="M114" s="15"/>
      <c r="N114" s="15"/>
    </row>
    <row r="115" spans="1:14" ht="21.75" customHeight="1">
      <c r="A115" s="145" t="s">
        <v>744</v>
      </c>
      <c r="B115" s="113" t="s">
        <v>745</v>
      </c>
      <c r="C115" s="129">
        <v>977502.5</v>
      </c>
      <c r="D115" s="146"/>
      <c r="E115" s="129">
        <v>977502.5</v>
      </c>
      <c r="F115" s="129"/>
      <c r="G115" s="15"/>
      <c r="H115" s="15"/>
      <c r="I115" s="15"/>
      <c r="J115" s="15"/>
      <c r="K115" s="15"/>
      <c r="L115" s="15"/>
      <c r="M115" s="15"/>
      <c r="N115" s="15"/>
    </row>
    <row r="116" spans="1:14" ht="21.75" customHeight="1">
      <c r="A116" s="145" t="s">
        <v>575</v>
      </c>
      <c r="B116" s="113" t="s">
        <v>746</v>
      </c>
      <c r="C116" s="129">
        <v>1487324.8</v>
      </c>
      <c r="D116" s="146"/>
      <c r="E116" s="129"/>
      <c r="F116" s="129">
        <v>1487324.8</v>
      </c>
      <c r="G116" s="15"/>
      <c r="H116" s="15"/>
      <c r="I116" s="15"/>
      <c r="J116" s="15"/>
      <c r="K116" s="15"/>
      <c r="L116" s="15"/>
      <c r="M116" s="15"/>
      <c r="N116" s="15"/>
    </row>
    <row r="117" spans="1:14" ht="21.75" customHeight="1">
      <c r="A117" s="145" t="s">
        <v>577</v>
      </c>
      <c r="B117" s="113" t="s">
        <v>747</v>
      </c>
      <c r="C117" s="129">
        <v>1487324.8</v>
      </c>
      <c r="D117" s="146"/>
      <c r="E117" s="129"/>
      <c r="F117" s="129">
        <v>1487324.8</v>
      </c>
      <c r="G117" s="15"/>
      <c r="H117" s="15"/>
      <c r="I117" s="15"/>
      <c r="J117" s="15"/>
      <c r="K117" s="15"/>
      <c r="L117" s="15"/>
      <c r="M117" s="15"/>
      <c r="N117" s="15"/>
    </row>
    <row r="118" spans="1:14" ht="21.75" customHeight="1">
      <c r="A118" s="145" t="s">
        <v>897</v>
      </c>
      <c r="B118" s="113" t="s">
        <v>966</v>
      </c>
      <c r="C118" s="129">
        <v>153000</v>
      </c>
      <c r="D118" s="146"/>
      <c r="E118" s="129"/>
      <c r="F118" s="129">
        <v>153000</v>
      </c>
      <c r="G118" s="15"/>
      <c r="H118" s="15"/>
      <c r="I118" s="15"/>
      <c r="J118" s="15"/>
      <c r="K118" s="15"/>
      <c r="L118" s="15"/>
      <c r="M118" s="15"/>
      <c r="N118" s="15"/>
    </row>
    <row r="119" spans="1:14" ht="21.75" customHeight="1">
      <c r="A119" s="145" t="s">
        <v>899</v>
      </c>
      <c r="B119" s="113" t="s">
        <v>967</v>
      </c>
      <c r="C119" s="129">
        <v>153000</v>
      </c>
      <c r="D119" s="146"/>
      <c r="E119" s="129"/>
      <c r="F119" s="129">
        <v>153000</v>
      </c>
      <c r="G119" s="15"/>
      <c r="H119" s="15"/>
      <c r="I119" s="15"/>
      <c r="J119" s="15"/>
      <c r="K119" s="15"/>
      <c r="L119" s="15"/>
      <c r="M119" s="15"/>
      <c r="N119" s="15"/>
    </row>
    <row r="120" spans="1:14" ht="21.75" customHeight="1">
      <c r="A120" s="145" t="s">
        <v>748</v>
      </c>
      <c r="B120" s="113" t="s">
        <v>749</v>
      </c>
      <c r="C120" s="129">
        <v>1729180</v>
      </c>
      <c r="D120" s="146"/>
      <c r="E120" s="129">
        <v>1729180</v>
      </c>
      <c r="F120" s="129"/>
      <c r="G120" s="15"/>
      <c r="H120" s="15"/>
      <c r="I120" s="15"/>
      <c r="J120" s="15"/>
      <c r="K120" s="15"/>
      <c r="L120" s="15"/>
      <c r="M120" s="15"/>
      <c r="N120" s="15"/>
    </row>
    <row r="121" spans="1:14" ht="21.75" customHeight="1">
      <c r="A121" s="145" t="s">
        <v>968</v>
      </c>
      <c r="B121" s="113" t="s">
        <v>750</v>
      </c>
      <c r="C121" s="129">
        <v>1729180</v>
      </c>
      <c r="D121" s="146"/>
      <c r="E121" s="129">
        <v>1729180</v>
      </c>
      <c r="F121" s="129"/>
      <c r="G121" s="15"/>
      <c r="H121" s="15"/>
      <c r="I121" s="15"/>
      <c r="J121" s="15"/>
      <c r="K121" s="15"/>
      <c r="L121" s="15"/>
      <c r="M121" s="15"/>
      <c r="N121" s="15"/>
    </row>
    <row r="122" spans="1:14" ht="21.75" customHeight="1">
      <c r="A122" s="145" t="s">
        <v>391</v>
      </c>
      <c r="B122" s="113" t="s">
        <v>21</v>
      </c>
      <c r="C122" s="129">
        <v>44726989.2</v>
      </c>
      <c r="D122" s="146"/>
      <c r="E122" s="129">
        <v>44726989.2</v>
      </c>
      <c r="F122" s="129"/>
      <c r="G122" s="15"/>
      <c r="H122" s="15"/>
      <c r="I122" s="15"/>
      <c r="J122" s="15"/>
      <c r="K122" s="15"/>
      <c r="L122" s="15"/>
      <c r="M122" s="15"/>
      <c r="N122" s="15"/>
    </row>
    <row r="123" spans="1:14" ht="21.75" customHeight="1">
      <c r="A123" s="145" t="s">
        <v>751</v>
      </c>
      <c r="B123" s="113" t="s">
        <v>752</v>
      </c>
      <c r="C123" s="129">
        <v>8046990.2</v>
      </c>
      <c r="D123" s="146"/>
      <c r="E123" s="129">
        <v>8046990.2</v>
      </c>
      <c r="F123" s="129"/>
      <c r="G123" s="15"/>
      <c r="H123" s="15"/>
      <c r="I123" s="15"/>
      <c r="J123" s="15"/>
      <c r="K123" s="15"/>
      <c r="L123" s="15"/>
      <c r="M123" s="15"/>
      <c r="N123" s="15"/>
    </row>
    <row r="124" spans="1:14" ht="21.75" customHeight="1">
      <c r="A124" s="145" t="s">
        <v>753</v>
      </c>
      <c r="B124" s="113" t="s">
        <v>588</v>
      </c>
      <c r="C124" s="129">
        <v>734613.95</v>
      </c>
      <c r="D124" s="146"/>
      <c r="E124" s="129">
        <v>734613.95</v>
      </c>
      <c r="F124" s="129"/>
      <c r="G124" s="15"/>
      <c r="H124" s="15"/>
      <c r="I124" s="15"/>
      <c r="J124" s="15"/>
      <c r="K124" s="15"/>
      <c r="L124" s="15"/>
      <c r="M124" s="15"/>
      <c r="N124" s="15"/>
    </row>
    <row r="125" spans="1:14" ht="21.75" customHeight="1">
      <c r="A125" s="145" t="s">
        <v>754</v>
      </c>
      <c r="B125" s="113" t="s">
        <v>601</v>
      </c>
      <c r="C125" s="129">
        <v>40000</v>
      </c>
      <c r="D125" s="146"/>
      <c r="E125" s="129">
        <v>40000</v>
      </c>
      <c r="F125" s="129"/>
      <c r="G125" s="15"/>
      <c r="H125" s="15"/>
      <c r="I125" s="15"/>
      <c r="J125" s="15"/>
      <c r="K125" s="15"/>
      <c r="L125" s="15"/>
      <c r="M125" s="15"/>
      <c r="N125" s="15"/>
    </row>
    <row r="126" spans="1:14" ht="21.75" customHeight="1">
      <c r="A126" s="145" t="s">
        <v>755</v>
      </c>
      <c r="B126" s="113" t="s">
        <v>702</v>
      </c>
      <c r="C126" s="129">
        <v>2677915.85</v>
      </c>
      <c r="D126" s="146"/>
      <c r="E126" s="129">
        <v>2677915.85</v>
      </c>
      <c r="F126" s="129"/>
      <c r="G126" s="15"/>
      <c r="H126" s="15"/>
      <c r="I126" s="15"/>
      <c r="J126" s="15"/>
      <c r="K126" s="15"/>
      <c r="L126" s="15"/>
      <c r="M126" s="15"/>
      <c r="N126" s="15"/>
    </row>
    <row r="127" spans="1:14" ht="21.75" customHeight="1">
      <c r="A127" s="145" t="s">
        <v>969</v>
      </c>
      <c r="B127" s="113" t="s">
        <v>970</v>
      </c>
      <c r="C127" s="129">
        <v>180000</v>
      </c>
      <c r="D127" s="146"/>
      <c r="E127" s="129">
        <v>180000</v>
      </c>
      <c r="F127" s="129"/>
      <c r="G127" s="15"/>
      <c r="H127" s="15"/>
      <c r="I127" s="15"/>
      <c r="J127" s="15"/>
      <c r="K127" s="15"/>
      <c r="L127" s="15"/>
      <c r="M127" s="15"/>
      <c r="N127" s="15"/>
    </row>
    <row r="128" spans="1:14" ht="21.75" customHeight="1">
      <c r="A128" s="145" t="s">
        <v>971</v>
      </c>
      <c r="B128" s="113" t="s">
        <v>972</v>
      </c>
      <c r="C128" s="129">
        <v>357689</v>
      </c>
      <c r="D128" s="146"/>
      <c r="E128" s="129">
        <v>357689</v>
      </c>
      <c r="F128" s="129"/>
      <c r="G128" s="15"/>
      <c r="H128" s="15"/>
      <c r="I128" s="15"/>
      <c r="J128" s="15"/>
      <c r="K128" s="15"/>
      <c r="L128" s="15"/>
      <c r="M128" s="15"/>
      <c r="N128" s="15"/>
    </row>
    <row r="129" spans="1:14" ht="21.75" customHeight="1">
      <c r="A129" s="145" t="s">
        <v>756</v>
      </c>
      <c r="B129" s="113" t="s">
        <v>757</v>
      </c>
      <c r="C129" s="129">
        <v>466904</v>
      </c>
      <c r="D129" s="146"/>
      <c r="E129" s="129">
        <v>466904</v>
      </c>
      <c r="F129" s="129"/>
      <c r="G129" s="15"/>
      <c r="H129" s="15"/>
      <c r="I129" s="15"/>
      <c r="J129" s="15"/>
      <c r="K129" s="15"/>
      <c r="L129" s="15"/>
      <c r="M129" s="15"/>
      <c r="N129" s="15"/>
    </row>
    <row r="130" spans="1:14" ht="21.75" customHeight="1">
      <c r="A130" s="145" t="s">
        <v>758</v>
      </c>
      <c r="B130" s="113" t="s">
        <v>759</v>
      </c>
      <c r="C130" s="129">
        <v>422000</v>
      </c>
      <c r="D130" s="146"/>
      <c r="E130" s="129">
        <v>422000</v>
      </c>
      <c r="F130" s="129"/>
      <c r="G130" s="15"/>
      <c r="H130" s="15"/>
      <c r="I130" s="15"/>
      <c r="J130" s="15"/>
      <c r="K130" s="15"/>
      <c r="L130" s="15"/>
      <c r="M130" s="15"/>
      <c r="N130" s="15"/>
    </row>
    <row r="131" spans="1:14" ht="21.75" customHeight="1">
      <c r="A131" s="145" t="s">
        <v>760</v>
      </c>
      <c r="B131" s="113" t="s">
        <v>761</v>
      </c>
      <c r="C131" s="129">
        <v>2997800</v>
      </c>
      <c r="D131" s="146"/>
      <c r="E131" s="129">
        <v>2997800</v>
      </c>
      <c r="F131" s="129"/>
      <c r="G131" s="15"/>
      <c r="H131" s="15"/>
      <c r="I131" s="15"/>
      <c r="J131" s="15"/>
      <c r="K131" s="15"/>
      <c r="L131" s="15"/>
      <c r="M131" s="15"/>
      <c r="N131" s="15"/>
    </row>
    <row r="132" spans="1:14" ht="21.75" customHeight="1">
      <c r="A132" s="145" t="s">
        <v>762</v>
      </c>
      <c r="B132" s="113" t="s">
        <v>763</v>
      </c>
      <c r="C132" s="129">
        <v>170067.4</v>
      </c>
      <c r="D132" s="146"/>
      <c r="E132" s="129">
        <v>170067.4</v>
      </c>
      <c r="F132" s="129"/>
      <c r="G132" s="15"/>
      <c r="H132" s="15"/>
      <c r="I132" s="15"/>
      <c r="J132" s="15"/>
      <c r="K132" s="15"/>
      <c r="L132" s="15"/>
      <c r="M132" s="15"/>
      <c r="N132" s="15"/>
    </row>
    <row r="133" spans="1:14" ht="21.75" customHeight="1">
      <c r="A133" s="145" t="s">
        <v>764</v>
      </c>
      <c r="B133" s="113" t="s">
        <v>765</v>
      </c>
      <c r="C133" s="129">
        <v>17533969.68</v>
      </c>
      <c r="D133" s="146"/>
      <c r="E133" s="129">
        <v>17533969.68</v>
      </c>
      <c r="F133" s="129"/>
      <c r="G133" s="15"/>
      <c r="H133" s="15"/>
      <c r="I133" s="15"/>
      <c r="J133" s="15"/>
      <c r="K133" s="15"/>
      <c r="L133" s="15"/>
      <c r="M133" s="15"/>
      <c r="N133" s="15"/>
    </row>
    <row r="134" spans="1:14" ht="21.75" customHeight="1">
      <c r="A134" s="145" t="s">
        <v>766</v>
      </c>
      <c r="B134" s="113" t="s">
        <v>767</v>
      </c>
      <c r="C134" s="129">
        <v>9973501.12</v>
      </c>
      <c r="D134" s="146"/>
      <c r="E134" s="129">
        <v>9973501.12</v>
      </c>
      <c r="F134" s="129"/>
      <c r="G134" s="15"/>
      <c r="H134" s="15"/>
      <c r="I134" s="15"/>
      <c r="J134" s="15"/>
      <c r="K134" s="15"/>
      <c r="L134" s="15"/>
      <c r="M134" s="15"/>
      <c r="N134" s="15"/>
    </row>
    <row r="135" spans="1:14" ht="21.75" customHeight="1">
      <c r="A135" s="145" t="s">
        <v>973</v>
      </c>
      <c r="B135" s="113" t="s">
        <v>974</v>
      </c>
      <c r="C135" s="129">
        <v>5730000</v>
      </c>
      <c r="D135" s="146"/>
      <c r="E135" s="129">
        <v>5730000</v>
      </c>
      <c r="F135" s="129"/>
      <c r="G135" s="15"/>
      <c r="H135" s="15"/>
      <c r="I135" s="15"/>
      <c r="J135" s="15"/>
      <c r="K135" s="15"/>
      <c r="L135" s="15"/>
      <c r="M135" s="15"/>
      <c r="N135" s="15"/>
    </row>
    <row r="136" spans="1:14" ht="21.75" customHeight="1">
      <c r="A136" s="145" t="s">
        <v>768</v>
      </c>
      <c r="B136" s="113" t="s">
        <v>769</v>
      </c>
      <c r="C136" s="129">
        <v>455481.13</v>
      </c>
      <c r="D136" s="146"/>
      <c r="E136" s="129">
        <v>455481.13</v>
      </c>
      <c r="F136" s="129"/>
      <c r="G136" s="15"/>
      <c r="H136" s="15"/>
      <c r="I136" s="15"/>
      <c r="J136" s="15"/>
      <c r="K136" s="15"/>
      <c r="L136" s="15"/>
      <c r="M136" s="15"/>
      <c r="N136" s="15"/>
    </row>
    <row r="137" spans="1:14" ht="21.75" customHeight="1">
      <c r="A137" s="145" t="s">
        <v>770</v>
      </c>
      <c r="B137" s="113" t="s">
        <v>771</v>
      </c>
      <c r="C137" s="129">
        <v>1374987.43</v>
      </c>
      <c r="D137" s="146"/>
      <c r="E137" s="129">
        <v>1374987.43</v>
      </c>
      <c r="F137" s="129"/>
      <c r="G137" s="15"/>
      <c r="H137" s="15"/>
      <c r="I137" s="15"/>
      <c r="J137" s="15"/>
      <c r="K137" s="15"/>
      <c r="L137" s="15"/>
      <c r="M137" s="15"/>
      <c r="N137" s="15"/>
    </row>
    <row r="138" spans="1:14" ht="21.75" customHeight="1">
      <c r="A138" s="145" t="s">
        <v>772</v>
      </c>
      <c r="B138" s="113" t="s">
        <v>773</v>
      </c>
      <c r="C138" s="129">
        <v>6330955.82</v>
      </c>
      <c r="D138" s="146"/>
      <c r="E138" s="129">
        <v>6330955.82</v>
      </c>
      <c r="F138" s="129"/>
      <c r="G138" s="15"/>
      <c r="H138" s="15"/>
      <c r="I138" s="15"/>
      <c r="J138" s="15"/>
      <c r="K138" s="15"/>
      <c r="L138" s="15"/>
      <c r="M138" s="15"/>
      <c r="N138" s="15"/>
    </row>
    <row r="139" spans="1:14" ht="21.75" customHeight="1">
      <c r="A139" s="145" t="s">
        <v>975</v>
      </c>
      <c r="B139" s="113" t="s">
        <v>601</v>
      </c>
      <c r="C139" s="129">
        <v>337407.49</v>
      </c>
      <c r="D139" s="146"/>
      <c r="E139" s="129">
        <v>337407.49</v>
      </c>
      <c r="F139" s="129"/>
      <c r="G139" s="15"/>
      <c r="H139" s="15"/>
      <c r="I139" s="15"/>
      <c r="J139" s="15"/>
      <c r="K139" s="15"/>
      <c r="L139" s="15"/>
      <c r="M139" s="15"/>
      <c r="N139" s="15"/>
    </row>
    <row r="140" spans="1:14" ht="21.75" customHeight="1">
      <c r="A140" s="145" t="s">
        <v>976</v>
      </c>
      <c r="B140" s="113" t="s">
        <v>977</v>
      </c>
      <c r="C140" s="129">
        <v>4150000</v>
      </c>
      <c r="D140" s="146"/>
      <c r="E140" s="129">
        <v>4150000</v>
      </c>
      <c r="F140" s="129"/>
      <c r="G140" s="15"/>
      <c r="H140" s="15"/>
      <c r="I140" s="15"/>
      <c r="J140" s="15"/>
      <c r="K140" s="15"/>
      <c r="L140" s="15"/>
      <c r="M140" s="15"/>
      <c r="N140" s="15"/>
    </row>
    <row r="141" spans="1:14" ht="21.75" customHeight="1">
      <c r="A141" s="145" t="s">
        <v>774</v>
      </c>
      <c r="B141" s="113" t="s">
        <v>775</v>
      </c>
      <c r="C141" s="129">
        <v>1405632.11</v>
      </c>
      <c r="D141" s="146"/>
      <c r="E141" s="129">
        <v>1405632.11</v>
      </c>
      <c r="F141" s="129"/>
      <c r="G141" s="15"/>
      <c r="H141" s="15"/>
      <c r="I141" s="15"/>
      <c r="J141" s="15"/>
      <c r="K141" s="15"/>
      <c r="L141" s="15"/>
      <c r="M141" s="15"/>
      <c r="N141" s="15"/>
    </row>
    <row r="142" spans="1:14" ht="21.75" customHeight="1">
      <c r="A142" s="145" t="s">
        <v>776</v>
      </c>
      <c r="B142" s="113" t="s">
        <v>777</v>
      </c>
      <c r="C142" s="129">
        <v>346100</v>
      </c>
      <c r="D142" s="146"/>
      <c r="E142" s="129">
        <v>346100</v>
      </c>
      <c r="F142" s="129"/>
      <c r="G142" s="15"/>
      <c r="H142" s="15"/>
      <c r="I142" s="15"/>
      <c r="J142" s="15"/>
      <c r="K142" s="15"/>
      <c r="L142" s="15"/>
      <c r="M142" s="15"/>
      <c r="N142" s="15"/>
    </row>
    <row r="143" spans="1:14" ht="21.75" customHeight="1">
      <c r="A143" s="145" t="s">
        <v>978</v>
      </c>
      <c r="B143" s="113" t="s">
        <v>979</v>
      </c>
      <c r="C143" s="129">
        <v>91816.22</v>
      </c>
      <c r="D143" s="146"/>
      <c r="E143" s="129">
        <v>91816.22</v>
      </c>
      <c r="F143" s="129"/>
      <c r="G143" s="15"/>
      <c r="H143" s="15"/>
      <c r="I143" s="15"/>
      <c r="J143" s="15"/>
      <c r="K143" s="15"/>
      <c r="L143" s="15"/>
      <c r="M143" s="15"/>
      <c r="N143" s="15"/>
    </row>
    <row r="144" spans="1:14" ht="21.75" customHeight="1">
      <c r="A144" s="145" t="s">
        <v>778</v>
      </c>
      <c r="B144" s="113" t="s">
        <v>779</v>
      </c>
      <c r="C144" s="129">
        <v>380000</v>
      </c>
      <c r="D144" s="146"/>
      <c r="E144" s="129">
        <v>380000</v>
      </c>
      <c r="F144" s="129"/>
      <c r="G144" s="15"/>
      <c r="H144" s="15"/>
      <c r="I144" s="15"/>
      <c r="J144" s="15"/>
      <c r="K144" s="15"/>
      <c r="L144" s="15"/>
      <c r="M144" s="15"/>
      <c r="N144" s="15"/>
    </row>
    <row r="145" spans="1:14" ht="21.75" customHeight="1">
      <c r="A145" s="145" t="s">
        <v>780</v>
      </c>
      <c r="B145" s="113" t="s">
        <v>781</v>
      </c>
      <c r="C145" s="129">
        <v>380000</v>
      </c>
      <c r="D145" s="146"/>
      <c r="E145" s="129">
        <v>380000</v>
      </c>
      <c r="F145" s="129"/>
      <c r="G145" s="15"/>
      <c r="H145" s="15"/>
      <c r="I145" s="15"/>
      <c r="J145" s="15"/>
      <c r="K145" s="15"/>
      <c r="L145" s="15"/>
      <c r="M145" s="15"/>
      <c r="N145" s="15"/>
    </row>
    <row r="146" spans="1:14" ht="21.75" customHeight="1">
      <c r="A146" s="145" t="s">
        <v>782</v>
      </c>
      <c r="B146" s="113" t="s">
        <v>783</v>
      </c>
      <c r="C146" s="129">
        <v>12435073.5</v>
      </c>
      <c r="D146" s="146"/>
      <c r="E146" s="129">
        <v>12435073.5</v>
      </c>
      <c r="F146" s="129"/>
      <c r="G146" s="15"/>
      <c r="H146" s="15"/>
      <c r="I146" s="15"/>
      <c r="J146" s="15"/>
      <c r="K146" s="15"/>
      <c r="L146" s="15"/>
      <c r="M146" s="15"/>
      <c r="N146" s="15"/>
    </row>
    <row r="147" spans="1:14" ht="21.75" customHeight="1">
      <c r="A147" s="145" t="s">
        <v>784</v>
      </c>
      <c r="B147" s="113" t="s">
        <v>980</v>
      </c>
      <c r="C147" s="129">
        <v>2024118</v>
      </c>
      <c r="D147" s="146"/>
      <c r="E147" s="129">
        <v>2024118</v>
      </c>
      <c r="F147" s="129"/>
      <c r="G147" s="15"/>
      <c r="H147" s="15"/>
      <c r="I147" s="15"/>
      <c r="J147" s="15"/>
      <c r="K147" s="15"/>
      <c r="L147" s="15"/>
      <c r="M147" s="15"/>
      <c r="N147" s="15"/>
    </row>
    <row r="148" spans="1:14" ht="21.75" customHeight="1">
      <c r="A148" s="145" t="s">
        <v>785</v>
      </c>
      <c r="B148" s="113" t="s">
        <v>786</v>
      </c>
      <c r="C148" s="129">
        <v>10410955.5</v>
      </c>
      <c r="D148" s="146"/>
      <c r="E148" s="129">
        <v>10410955.5</v>
      </c>
      <c r="F148" s="129"/>
      <c r="G148" s="15"/>
      <c r="H148" s="15"/>
      <c r="I148" s="15"/>
      <c r="J148" s="15"/>
      <c r="K148" s="15"/>
      <c r="L148" s="15"/>
      <c r="M148" s="15"/>
      <c r="N148" s="15"/>
    </row>
    <row r="149" spans="1:14" ht="21.75" customHeight="1">
      <c r="A149" s="145" t="s">
        <v>445</v>
      </c>
      <c r="B149" s="113" t="s">
        <v>22</v>
      </c>
      <c r="C149" s="129">
        <v>656269.21</v>
      </c>
      <c r="D149" s="146"/>
      <c r="E149" s="129">
        <v>656269.21</v>
      </c>
      <c r="F149" s="129"/>
      <c r="G149" s="15"/>
      <c r="H149" s="15"/>
      <c r="I149" s="15"/>
      <c r="J149" s="15"/>
      <c r="K149" s="15"/>
      <c r="L149" s="15"/>
      <c r="M149" s="15"/>
      <c r="N149" s="15"/>
    </row>
    <row r="150" spans="1:14" ht="21.75" customHeight="1">
      <c r="A150" s="145" t="s">
        <v>787</v>
      </c>
      <c r="B150" s="113" t="s">
        <v>788</v>
      </c>
      <c r="C150" s="129">
        <v>656269.21</v>
      </c>
      <c r="D150" s="146"/>
      <c r="E150" s="129">
        <v>656269.21</v>
      </c>
      <c r="F150" s="129"/>
      <c r="G150" s="15"/>
      <c r="H150" s="15"/>
      <c r="I150" s="15"/>
      <c r="J150" s="15"/>
      <c r="K150" s="15"/>
      <c r="L150" s="15"/>
      <c r="M150" s="15"/>
      <c r="N150" s="15"/>
    </row>
    <row r="151" spans="1:14" ht="21.75" customHeight="1">
      <c r="A151" s="145" t="s">
        <v>789</v>
      </c>
      <c r="B151" s="113" t="s">
        <v>790</v>
      </c>
      <c r="C151" s="129">
        <v>656269.21</v>
      </c>
      <c r="D151" s="146"/>
      <c r="E151" s="129">
        <v>656269.21</v>
      </c>
      <c r="F151" s="129"/>
      <c r="G151" s="15"/>
      <c r="H151" s="15"/>
      <c r="I151" s="15"/>
      <c r="J151" s="15"/>
      <c r="K151" s="15"/>
      <c r="L151" s="15"/>
      <c r="M151" s="15"/>
      <c r="N151" s="15"/>
    </row>
    <row r="152" spans="1:14" ht="21.75" customHeight="1">
      <c r="A152" s="145" t="s">
        <v>450</v>
      </c>
      <c r="B152" s="113" t="s">
        <v>127</v>
      </c>
      <c r="C152" s="129">
        <v>5518514.65</v>
      </c>
      <c r="D152" s="146"/>
      <c r="E152" s="129">
        <v>5518514.65</v>
      </c>
      <c r="F152" s="129"/>
      <c r="G152" s="15"/>
      <c r="H152" s="15"/>
      <c r="I152" s="15"/>
      <c r="J152" s="15"/>
      <c r="K152" s="15"/>
      <c r="L152" s="15"/>
      <c r="M152" s="15"/>
      <c r="N152" s="15"/>
    </row>
    <row r="153" spans="1:14" ht="21.75" customHeight="1">
      <c r="A153" s="145" t="s">
        <v>791</v>
      </c>
      <c r="B153" s="113" t="s">
        <v>792</v>
      </c>
      <c r="C153" s="129">
        <v>5518514.65</v>
      </c>
      <c r="D153" s="146"/>
      <c r="E153" s="129">
        <v>5518514.65</v>
      </c>
      <c r="F153" s="129"/>
      <c r="G153" s="15"/>
      <c r="H153" s="15"/>
      <c r="I153" s="15"/>
      <c r="J153" s="15"/>
      <c r="K153" s="15"/>
      <c r="L153" s="15"/>
      <c r="M153" s="15"/>
      <c r="N153" s="15"/>
    </row>
    <row r="154" spans="1:14" ht="21.75" customHeight="1">
      <c r="A154" s="145" t="s">
        <v>981</v>
      </c>
      <c r="B154" s="113" t="s">
        <v>793</v>
      </c>
      <c r="C154" s="129">
        <v>5518514.65</v>
      </c>
      <c r="D154" s="146"/>
      <c r="E154" s="129">
        <v>5518514.65</v>
      </c>
      <c r="F154" s="129"/>
      <c r="G154" s="15"/>
      <c r="H154" s="15"/>
      <c r="I154" s="15"/>
      <c r="J154" s="15"/>
      <c r="K154" s="15"/>
      <c r="L154" s="15"/>
      <c r="M154" s="15"/>
      <c r="N154" s="15"/>
    </row>
    <row r="155" spans="1:14" ht="21.75" customHeight="1">
      <c r="A155" s="145" t="s">
        <v>456</v>
      </c>
      <c r="B155" s="113" t="s">
        <v>26</v>
      </c>
      <c r="C155" s="129">
        <v>843717.68</v>
      </c>
      <c r="D155" s="146"/>
      <c r="E155" s="129">
        <v>843717.68</v>
      </c>
      <c r="F155" s="129"/>
      <c r="G155" s="15"/>
      <c r="H155" s="15"/>
      <c r="I155" s="15"/>
      <c r="J155" s="15"/>
      <c r="K155" s="15"/>
      <c r="L155" s="15"/>
      <c r="M155" s="15"/>
      <c r="N155" s="15"/>
    </row>
    <row r="156" spans="1:14" ht="21.75" customHeight="1">
      <c r="A156" s="145" t="s">
        <v>794</v>
      </c>
      <c r="B156" s="113" t="s">
        <v>795</v>
      </c>
      <c r="C156" s="129">
        <v>36200</v>
      </c>
      <c r="D156" s="146"/>
      <c r="E156" s="129">
        <v>36200</v>
      </c>
      <c r="F156" s="129"/>
      <c r="G156" s="15"/>
      <c r="H156" s="15"/>
      <c r="I156" s="15"/>
      <c r="J156" s="15"/>
      <c r="K156" s="15"/>
      <c r="L156" s="15"/>
      <c r="M156" s="15"/>
      <c r="N156" s="15"/>
    </row>
    <row r="157" spans="1:14" ht="21.75" customHeight="1">
      <c r="A157" s="145" t="s">
        <v>796</v>
      </c>
      <c r="B157" s="113" t="s">
        <v>797</v>
      </c>
      <c r="C157" s="129">
        <v>36200</v>
      </c>
      <c r="D157" s="146"/>
      <c r="E157" s="129">
        <v>36200</v>
      </c>
      <c r="F157" s="129"/>
      <c r="G157" s="15"/>
      <c r="H157" s="15"/>
      <c r="I157" s="15"/>
      <c r="J157" s="15"/>
      <c r="K157" s="15"/>
      <c r="L157" s="15"/>
      <c r="M157" s="15"/>
      <c r="N157" s="15"/>
    </row>
    <row r="158" spans="1:14" ht="21.75" customHeight="1">
      <c r="A158" s="145" t="s">
        <v>798</v>
      </c>
      <c r="B158" s="113" t="s">
        <v>799</v>
      </c>
      <c r="C158" s="129">
        <v>807517.68</v>
      </c>
      <c r="D158" s="146"/>
      <c r="E158" s="129">
        <v>807517.68</v>
      </c>
      <c r="F158" s="129"/>
      <c r="G158" s="15"/>
      <c r="H158" s="15"/>
      <c r="I158" s="15"/>
      <c r="J158" s="15"/>
      <c r="K158" s="15"/>
      <c r="L158" s="15"/>
      <c r="M158" s="15"/>
      <c r="N158" s="15"/>
    </row>
    <row r="159" spans="1:14" ht="21.75" customHeight="1">
      <c r="A159" s="145" t="s">
        <v>800</v>
      </c>
      <c r="B159" s="113" t="s">
        <v>801</v>
      </c>
      <c r="C159" s="129">
        <v>807517.68</v>
      </c>
      <c r="D159" s="146"/>
      <c r="E159" s="129">
        <v>807517.68</v>
      </c>
      <c r="F159" s="129"/>
      <c r="G159" s="15"/>
      <c r="H159" s="15"/>
      <c r="I159" s="15"/>
      <c r="J159" s="15"/>
      <c r="K159" s="15"/>
      <c r="L159" s="15"/>
      <c r="M159" s="15"/>
      <c r="N159" s="15"/>
    </row>
    <row r="160" spans="1:14" ht="21.75" customHeight="1">
      <c r="A160" s="145" t="s">
        <v>465</v>
      </c>
      <c r="B160" s="113" t="s">
        <v>128</v>
      </c>
      <c r="C160" s="129">
        <v>2387946.86</v>
      </c>
      <c r="D160" s="146"/>
      <c r="E160" s="129">
        <v>2387946.86</v>
      </c>
      <c r="F160" s="129"/>
      <c r="G160" s="15"/>
      <c r="H160" s="15"/>
      <c r="I160" s="15"/>
      <c r="J160" s="15"/>
      <c r="K160" s="15"/>
      <c r="L160" s="15"/>
      <c r="M160" s="15"/>
      <c r="N160" s="15"/>
    </row>
    <row r="161" spans="1:14" ht="21.75" customHeight="1">
      <c r="A161" s="145" t="s">
        <v>802</v>
      </c>
      <c r="B161" s="113" t="s">
        <v>803</v>
      </c>
      <c r="C161" s="129">
        <v>473240.7</v>
      </c>
      <c r="D161" s="146"/>
      <c r="E161" s="129">
        <v>473240.7</v>
      </c>
      <c r="F161" s="129"/>
      <c r="G161" s="15"/>
      <c r="H161" s="15"/>
      <c r="I161" s="15"/>
      <c r="J161" s="15"/>
      <c r="K161" s="15"/>
      <c r="L161" s="15"/>
      <c r="M161" s="15"/>
      <c r="N161" s="15"/>
    </row>
    <row r="162" spans="1:14" ht="21.75" customHeight="1">
      <c r="A162" s="145" t="s">
        <v>982</v>
      </c>
      <c r="B162" s="113" t="s">
        <v>983</v>
      </c>
      <c r="C162" s="129">
        <v>473240.7</v>
      </c>
      <c r="D162" s="146"/>
      <c r="E162" s="129">
        <v>473240.7</v>
      </c>
      <c r="F162" s="129"/>
      <c r="G162" s="15"/>
      <c r="H162" s="15"/>
      <c r="I162" s="15"/>
      <c r="J162" s="15"/>
      <c r="K162" s="15"/>
      <c r="L162" s="15"/>
      <c r="M162" s="15"/>
      <c r="N162" s="15"/>
    </row>
    <row r="163" spans="1:14" ht="21.75" customHeight="1">
      <c r="A163" s="145" t="s">
        <v>804</v>
      </c>
      <c r="B163" s="113" t="s">
        <v>805</v>
      </c>
      <c r="C163" s="129">
        <v>1914706.16</v>
      </c>
      <c r="D163" s="146"/>
      <c r="E163" s="129">
        <v>1914706.16</v>
      </c>
      <c r="F163" s="129"/>
      <c r="G163" s="15"/>
      <c r="H163" s="15"/>
      <c r="I163" s="15"/>
      <c r="J163" s="15"/>
      <c r="K163" s="15"/>
      <c r="L163" s="15"/>
      <c r="M163" s="15"/>
      <c r="N163" s="15"/>
    </row>
    <row r="164" spans="1:14" ht="21.75" customHeight="1">
      <c r="A164" s="145" t="s">
        <v>806</v>
      </c>
      <c r="B164" s="113" t="s">
        <v>807</v>
      </c>
      <c r="C164" s="129">
        <v>1914706.16</v>
      </c>
      <c r="D164" s="146"/>
      <c r="E164" s="129">
        <v>1914706.16</v>
      </c>
      <c r="F164" s="129"/>
      <c r="G164" s="15"/>
      <c r="H164" s="15"/>
      <c r="I164" s="15"/>
      <c r="J164" s="15"/>
      <c r="K164" s="15"/>
      <c r="L164" s="15"/>
      <c r="M164" s="15"/>
      <c r="N164" s="15"/>
    </row>
    <row r="165" spans="1:14" ht="21.75" customHeight="1">
      <c r="A165" s="145" t="s">
        <v>579</v>
      </c>
      <c r="B165" s="113" t="s">
        <v>30</v>
      </c>
      <c r="C165" s="129">
        <v>14744.2</v>
      </c>
      <c r="D165" s="146"/>
      <c r="E165" s="129"/>
      <c r="F165" s="129">
        <v>14744.2</v>
      </c>
      <c r="G165" s="15"/>
      <c r="H165" s="15"/>
      <c r="I165" s="15"/>
      <c r="J165" s="15"/>
      <c r="K165" s="15"/>
      <c r="L165" s="15"/>
      <c r="M165" s="15"/>
      <c r="N165" s="15"/>
    </row>
    <row r="166" spans="1:14" ht="21.75" customHeight="1">
      <c r="A166" s="145" t="s">
        <v>580</v>
      </c>
      <c r="B166" s="113" t="s">
        <v>808</v>
      </c>
      <c r="C166" s="129">
        <v>14744.2</v>
      </c>
      <c r="D166" s="146"/>
      <c r="E166" s="129"/>
      <c r="F166" s="129">
        <v>14744.2</v>
      </c>
      <c r="G166" s="15"/>
      <c r="H166" s="15"/>
      <c r="I166" s="15"/>
      <c r="J166" s="15"/>
      <c r="K166" s="15"/>
      <c r="L166" s="15"/>
      <c r="M166" s="15"/>
      <c r="N166" s="15"/>
    </row>
    <row r="167" spans="1:14" ht="21.75" customHeight="1">
      <c r="A167" s="145" t="s">
        <v>582</v>
      </c>
      <c r="B167" s="113" t="s">
        <v>809</v>
      </c>
      <c r="C167" s="129">
        <v>14744.2</v>
      </c>
      <c r="D167" s="146"/>
      <c r="E167" s="129"/>
      <c r="F167" s="129">
        <v>14744.2</v>
      </c>
      <c r="G167" s="15"/>
      <c r="H167" s="15"/>
      <c r="I167" s="15"/>
      <c r="J167" s="15"/>
      <c r="K167" s="15"/>
      <c r="L167" s="15"/>
      <c r="M167" s="15"/>
      <c r="N167" s="15"/>
    </row>
    <row r="168" spans="1:14" ht="21.75" customHeight="1">
      <c r="A168" s="117" t="s">
        <v>579</v>
      </c>
      <c r="B168" s="115" t="s">
        <v>30</v>
      </c>
      <c r="C168" s="112">
        <v>965503.44</v>
      </c>
      <c r="D168" s="118"/>
      <c r="E168" s="112"/>
      <c r="F168" s="112">
        <v>965503.44</v>
      </c>
      <c r="G168" s="15"/>
      <c r="H168" s="15"/>
      <c r="I168" s="15"/>
      <c r="J168" s="15"/>
      <c r="K168" s="15"/>
      <c r="L168" s="15"/>
      <c r="M168" s="15"/>
      <c r="N168" s="15"/>
    </row>
    <row r="169" spans="1:14" ht="21.75" customHeight="1">
      <c r="A169" s="117" t="s">
        <v>580</v>
      </c>
      <c r="B169" s="115" t="s">
        <v>808</v>
      </c>
      <c r="C169" s="112">
        <v>965503.44</v>
      </c>
      <c r="D169" s="118"/>
      <c r="E169" s="112"/>
      <c r="F169" s="112">
        <v>965503.44</v>
      </c>
      <c r="G169" s="15"/>
      <c r="H169" s="15"/>
      <c r="I169" s="15"/>
      <c r="J169" s="15"/>
      <c r="K169" s="15"/>
      <c r="L169" s="15"/>
      <c r="M169" s="15"/>
      <c r="N169" s="15"/>
    </row>
    <row r="170" spans="1:14" ht="21.75" customHeight="1">
      <c r="A170" s="117" t="s">
        <v>582</v>
      </c>
      <c r="B170" s="115" t="s">
        <v>809</v>
      </c>
      <c r="C170" s="112">
        <v>963903.44</v>
      </c>
      <c r="D170" s="118"/>
      <c r="E170" s="112"/>
      <c r="F170" s="112">
        <v>963903.44</v>
      </c>
      <c r="G170" s="15"/>
      <c r="H170" s="15"/>
      <c r="I170" s="15"/>
      <c r="J170" s="15"/>
      <c r="K170" s="15"/>
      <c r="L170" s="15"/>
      <c r="M170" s="15"/>
      <c r="N170" s="15"/>
    </row>
    <row r="171" spans="1:14" ht="21.75" customHeight="1">
      <c r="A171" s="117" t="s">
        <v>584</v>
      </c>
      <c r="B171" s="115" t="s">
        <v>810</v>
      </c>
      <c r="C171" s="112">
        <v>1600</v>
      </c>
      <c r="D171" s="118"/>
      <c r="E171" s="112"/>
      <c r="F171" s="112">
        <v>1600</v>
      </c>
      <c r="G171" s="15"/>
      <c r="H171" s="15"/>
      <c r="I171" s="15"/>
      <c r="J171" s="15"/>
      <c r="K171" s="15"/>
      <c r="L171" s="15"/>
      <c r="M171" s="15"/>
      <c r="N171" s="15"/>
    </row>
  </sheetData>
  <sheetProtection/>
  <mergeCells count="14">
    <mergeCell ref="B3:L3"/>
    <mergeCell ref="H4:H5"/>
    <mergeCell ref="L4:L5"/>
    <mergeCell ref="G4:G5"/>
    <mergeCell ref="K4:K5"/>
    <mergeCell ref="M4:M5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1" width="20" style="0" customWidth="1"/>
    <col min="2" max="2" width="25.16015625" style="0" customWidth="1"/>
    <col min="3" max="3" width="17" style="0" customWidth="1"/>
    <col min="4" max="4" width="15" style="0" customWidth="1"/>
    <col min="5" max="5" width="14.33203125" style="0" customWidth="1"/>
    <col min="8" max="8" width="12.5" style="0" customWidth="1"/>
  </cols>
  <sheetData>
    <row r="1" ht="24" customHeight="1">
      <c r="A1" s="61" t="s">
        <v>74</v>
      </c>
    </row>
    <row r="2" spans="1:8" ht="30.75" customHeight="1">
      <c r="A2" s="193" t="s">
        <v>987</v>
      </c>
      <c r="B2" s="193"/>
      <c r="C2" s="193"/>
      <c r="D2" s="193"/>
      <c r="E2" s="193"/>
      <c r="F2" s="193"/>
      <c r="G2" s="193"/>
      <c r="H2" s="193"/>
    </row>
    <row r="3" spans="1:8" ht="27" customHeight="1" thickBot="1">
      <c r="A3" s="87" t="s">
        <v>133</v>
      </c>
      <c r="B3" s="171" t="s">
        <v>829</v>
      </c>
      <c r="C3" s="171"/>
      <c r="D3" s="171"/>
      <c r="E3" s="171"/>
      <c r="F3" s="171"/>
      <c r="G3" s="171"/>
      <c r="H3" s="40" t="s">
        <v>0</v>
      </c>
    </row>
    <row r="4" spans="1:8" ht="32.25" customHeight="1">
      <c r="A4" s="36" t="s">
        <v>41</v>
      </c>
      <c r="B4" s="37" t="s">
        <v>42</v>
      </c>
      <c r="C4" s="37" t="s">
        <v>4</v>
      </c>
      <c r="D4" s="37" t="s">
        <v>44</v>
      </c>
      <c r="E4" s="37" t="s">
        <v>45</v>
      </c>
      <c r="F4" s="58" t="s">
        <v>93</v>
      </c>
      <c r="G4" s="58" t="s">
        <v>95</v>
      </c>
      <c r="H4" s="57" t="s">
        <v>94</v>
      </c>
    </row>
    <row r="5" spans="1:8" ht="22.5" customHeight="1">
      <c r="A5" s="113" t="s">
        <v>73</v>
      </c>
      <c r="B5" s="113"/>
      <c r="C5" s="129">
        <v>132763441.93</v>
      </c>
      <c r="D5" s="129">
        <v>33348183.38</v>
      </c>
      <c r="E5" s="129">
        <v>99415258.55</v>
      </c>
      <c r="F5" s="18"/>
      <c r="G5" s="18"/>
      <c r="H5" s="26"/>
    </row>
    <row r="6" spans="1:8" ht="22.5" customHeight="1">
      <c r="A6" s="113" t="s">
        <v>46</v>
      </c>
      <c r="B6" s="113" t="s">
        <v>47</v>
      </c>
      <c r="C6" s="129">
        <v>12975156.01</v>
      </c>
      <c r="D6" s="129">
        <v>10348056.01</v>
      </c>
      <c r="E6" s="129">
        <v>2627100</v>
      </c>
      <c r="F6" s="18"/>
      <c r="G6" s="18"/>
      <c r="H6" s="26"/>
    </row>
    <row r="7" spans="1:8" ht="22.5" customHeight="1">
      <c r="A7" s="113" t="s">
        <v>48</v>
      </c>
      <c r="B7" s="113" t="s">
        <v>49</v>
      </c>
      <c r="C7" s="129">
        <v>864108.03</v>
      </c>
      <c r="D7" s="129">
        <v>422468.03</v>
      </c>
      <c r="E7" s="129">
        <v>441640</v>
      </c>
      <c r="F7" s="18"/>
      <c r="G7" s="18"/>
      <c r="H7" s="26"/>
    </row>
    <row r="8" spans="1:8" ht="22.5" customHeight="1">
      <c r="A8" s="113" t="s">
        <v>50</v>
      </c>
      <c r="B8" s="113" t="s">
        <v>51</v>
      </c>
      <c r="C8" s="129">
        <v>422468.03</v>
      </c>
      <c r="D8" s="129">
        <v>422468.03</v>
      </c>
      <c r="E8" s="129"/>
      <c r="F8" s="18"/>
      <c r="G8" s="18"/>
      <c r="H8" s="26"/>
    </row>
    <row r="9" spans="1:8" ht="22.5" customHeight="1">
      <c r="A9" s="113" t="s">
        <v>589</v>
      </c>
      <c r="B9" s="113" t="s">
        <v>198</v>
      </c>
      <c r="C9" s="129">
        <v>36000</v>
      </c>
      <c r="D9" s="129"/>
      <c r="E9" s="129">
        <v>36000</v>
      </c>
      <c r="F9" s="18"/>
      <c r="G9" s="18"/>
      <c r="H9" s="26"/>
    </row>
    <row r="10" spans="1:8" ht="22.5" customHeight="1">
      <c r="A10" s="113" t="s">
        <v>591</v>
      </c>
      <c r="B10" s="113" t="s">
        <v>811</v>
      </c>
      <c r="C10" s="129">
        <v>122000</v>
      </c>
      <c r="D10" s="129"/>
      <c r="E10" s="129">
        <v>122000</v>
      </c>
      <c r="F10" s="18"/>
      <c r="G10" s="18"/>
      <c r="H10" s="26"/>
    </row>
    <row r="11" spans="1:8" ht="22.5" customHeight="1">
      <c r="A11" s="113" t="s">
        <v>941</v>
      </c>
      <c r="B11" s="113" t="s">
        <v>863</v>
      </c>
      <c r="C11" s="129">
        <v>283640</v>
      </c>
      <c r="D11" s="129"/>
      <c r="E11" s="129">
        <v>283640</v>
      </c>
      <c r="F11" s="18"/>
      <c r="G11" s="18"/>
      <c r="H11" s="26"/>
    </row>
    <row r="12" spans="1:8" ht="22.5" customHeight="1">
      <c r="A12" s="113" t="s">
        <v>593</v>
      </c>
      <c r="B12" s="113" t="s">
        <v>202</v>
      </c>
      <c r="C12" s="129">
        <v>54000</v>
      </c>
      <c r="D12" s="129"/>
      <c r="E12" s="129">
        <v>54000</v>
      </c>
      <c r="F12" s="18"/>
      <c r="G12" s="18"/>
      <c r="H12" s="26"/>
    </row>
    <row r="13" spans="1:8" ht="22.5" customHeight="1">
      <c r="A13" s="113" t="s">
        <v>595</v>
      </c>
      <c r="B13" s="113" t="s">
        <v>204</v>
      </c>
      <c r="C13" s="129">
        <v>54000</v>
      </c>
      <c r="D13" s="129"/>
      <c r="E13" s="129">
        <v>54000</v>
      </c>
      <c r="F13" s="18"/>
      <c r="G13" s="18"/>
      <c r="H13" s="26"/>
    </row>
    <row r="14" spans="1:8" ht="22.5" customHeight="1">
      <c r="A14" s="113" t="s">
        <v>597</v>
      </c>
      <c r="B14" s="113" t="s">
        <v>206</v>
      </c>
      <c r="C14" s="129">
        <v>4290600.9</v>
      </c>
      <c r="D14" s="129">
        <v>4260600.9</v>
      </c>
      <c r="E14" s="129">
        <v>30000</v>
      </c>
      <c r="F14" s="18"/>
      <c r="G14" s="18"/>
      <c r="H14" s="26"/>
    </row>
    <row r="15" spans="1:8" ht="22.5" customHeight="1">
      <c r="A15" s="113" t="s">
        <v>599</v>
      </c>
      <c r="B15" s="113" t="s">
        <v>51</v>
      </c>
      <c r="C15" s="129">
        <v>4260600.9</v>
      </c>
      <c r="D15" s="129">
        <v>4260600.9</v>
      </c>
      <c r="E15" s="129"/>
      <c r="F15" s="18"/>
      <c r="G15" s="18"/>
      <c r="H15" s="26"/>
    </row>
    <row r="16" spans="1:8" ht="22.5" customHeight="1">
      <c r="A16" s="113" t="s">
        <v>600</v>
      </c>
      <c r="B16" s="113" t="s">
        <v>209</v>
      </c>
      <c r="C16" s="129">
        <v>30000</v>
      </c>
      <c r="D16" s="129"/>
      <c r="E16" s="129">
        <v>30000</v>
      </c>
      <c r="F16" s="18"/>
      <c r="G16" s="18"/>
      <c r="H16" s="26"/>
    </row>
    <row r="17" spans="1:8" ht="22.5" customHeight="1">
      <c r="A17" s="113" t="s">
        <v>943</v>
      </c>
      <c r="B17" s="113" t="s">
        <v>865</v>
      </c>
      <c r="C17" s="129">
        <v>281720</v>
      </c>
      <c r="D17" s="129"/>
      <c r="E17" s="129">
        <v>281720</v>
      </c>
      <c r="F17" s="18"/>
      <c r="G17" s="18"/>
      <c r="H17" s="26"/>
    </row>
    <row r="18" spans="1:8" ht="22.5" customHeight="1">
      <c r="A18" s="113" t="s">
        <v>945</v>
      </c>
      <c r="B18" s="113" t="s">
        <v>867</v>
      </c>
      <c r="C18" s="129">
        <v>281720</v>
      </c>
      <c r="D18" s="129"/>
      <c r="E18" s="129">
        <v>281720</v>
      </c>
      <c r="F18" s="18"/>
      <c r="G18" s="18"/>
      <c r="H18" s="26"/>
    </row>
    <row r="19" spans="1:8" ht="22.5" customHeight="1">
      <c r="A19" s="113" t="s">
        <v>602</v>
      </c>
      <c r="B19" s="113" t="s">
        <v>214</v>
      </c>
      <c r="C19" s="129">
        <v>961368.04</v>
      </c>
      <c r="D19" s="129">
        <v>842568.04</v>
      </c>
      <c r="E19" s="129">
        <v>118800</v>
      </c>
      <c r="F19" s="18"/>
      <c r="G19" s="18"/>
      <c r="H19" s="26"/>
    </row>
    <row r="20" spans="1:8" ht="22.5" customHeight="1">
      <c r="A20" s="113" t="s">
        <v>604</v>
      </c>
      <c r="B20" s="113" t="s">
        <v>51</v>
      </c>
      <c r="C20" s="129">
        <v>842568.04</v>
      </c>
      <c r="D20" s="129">
        <v>842568.04</v>
      </c>
      <c r="E20" s="129"/>
      <c r="F20" s="18"/>
      <c r="G20" s="18"/>
      <c r="H20" s="26"/>
    </row>
    <row r="21" spans="1:8" ht="22.5" customHeight="1">
      <c r="A21" s="113" t="s">
        <v>605</v>
      </c>
      <c r="B21" s="113" t="s">
        <v>209</v>
      </c>
      <c r="C21" s="129">
        <v>118800</v>
      </c>
      <c r="D21" s="129"/>
      <c r="E21" s="129">
        <v>118800</v>
      </c>
      <c r="F21" s="18"/>
      <c r="G21" s="18"/>
      <c r="H21" s="26"/>
    </row>
    <row r="22" spans="1:8" ht="22.5" customHeight="1">
      <c r="A22" s="113" t="s">
        <v>606</v>
      </c>
      <c r="B22" s="113" t="s">
        <v>218</v>
      </c>
      <c r="C22" s="129">
        <v>570316.46</v>
      </c>
      <c r="D22" s="129">
        <v>503316.46</v>
      </c>
      <c r="E22" s="129">
        <v>67000</v>
      </c>
      <c r="F22" s="18"/>
      <c r="G22" s="18"/>
      <c r="H22" s="26"/>
    </row>
    <row r="23" spans="1:8" ht="22.5" customHeight="1">
      <c r="A23" s="113" t="s">
        <v>608</v>
      </c>
      <c r="B23" s="113" t="s">
        <v>51</v>
      </c>
      <c r="C23" s="129">
        <v>503316.46</v>
      </c>
      <c r="D23" s="129">
        <v>503316.46</v>
      </c>
      <c r="E23" s="129"/>
      <c r="F23" s="18"/>
      <c r="G23" s="18"/>
      <c r="H23" s="26"/>
    </row>
    <row r="24" spans="1:8" ht="22.5" customHeight="1">
      <c r="A24" s="113" t="s">
        <v>947</v>
      </c>
      <c r="B24" s="113" t="s">
        <v>209</v>
      </c>
      <c r="C24" s="129">
        <v>67000</v>
      </c>
      <c r="D24" s="129"/>
      <c r="E24" s="129">
        <v>67000</v>
      </c>
      <c r="F24" s="18"/>
      <c r="G24" s="18"/>
      <c r="H24" s="26"/>
    </row>
    <row r="25" spans="1:8" ht="22.5" customHeight="1">
      <c r="A25" s="113" t="s">
        <v>609</v>
      </c>
      <c r="B25" s="113" t="s">
        <v>226</v>
      </c>
      <c r="C25" s="129">
        <v>250000</v>
      </c>
      <c r="D25" s="129"/>
      <c r="E25" s="129">
        <v>250000</v>
      </c>
      <c r="F25" s="18"/>
      <c r="G25" s="18"/>
      <c r="H25" s="26"/>
    </row>
    <row r="26" spans="1:8" ht="22.5" customHeight="1">
      <c r="A26" s="113" t="s">
        <v>611</v>
      </c>
      <c r="B26" s="113" t="s">
        <v>227</v>
      </c>
      <c r="C26" s="129">
        <v>250000</v>
      </c>
      <c r="D26" s="129"/>
      <c r="E26" s="129">
        <v>250000</v>
      </c>
      <c r="F26" s="18"/>
      <c r="G26" s="18"/>
      <c r="H26" s="26"/>
    </row>
    <row r="27" spans="1:8" ht="22.5" customHeight="1">
      <c r="A27" s="113" t="s">
        <v>613</v>
      </c>
      <c r="B27" s="113" t="s">
        <v>229</v>
      </c>
      <c r="C27" s="129">
        <v>417982.97</v>
      </c>
      <c r="D27" s="129">
        <v>417982.97</v>
      </c>
      <c r="E27" s="129"/>
      <c r="F27" s="18"/>
      <c r="G27" s="18"/>
      <c r="H27" s="26"/>
    </row>
    <row r="28" spans="1:8" ht="22.5" customHeight="1">
      <c r="A28" s="113" t="s">
        <v>615</v>
      </c>
      <c r="B28" s="113" t="s">
        <v>51</v>
      </c>
      <c r="C28" s="129">
        <v>417982.97</v>
      </c>
      <c r="D28" s="129">
        <v>417982.97</v>
      </c>
      <c r="E28" s="129"/>
      <c r="F28" s="18"/>
      <c r="G28" s="18"/>
      <c r="H28" s="26"/>
    </row>
    <row r="29" spans="1:8" ht="22.5" customHeight="1">
      <c r="A29" s="113" t="s">
        <v>616</v>
      </c>
      <c r="B29" s="113" t="s">
        <v>237</v>
      </c>
      <c r="C29" s="129">
        <v>50000</v>
      </c>
      <c r="D29" s="129"/>
      <c r="E29" s="129">
        <v>50000</v>
      </c>
      <c r="F29" s="18"/>
      <c r="G29" s="18"/>
      <c r="H29" s="26"/>
    </row>
    <row r="30" spans="1:8" ht="22.5" customHeight="1">
      <c r="A30" s="113" t="s">
        <v>948</v>
      </c>
      <c r="B30" s="113" t="s">
        <v>870</v>
      </c>
      <c r="C30" s="129">
        <v>50000</v>
      </c>
      <c r="D30" s="129"/>
      <c r="E30" s="129">
        <v>50000</v>
      </c>
      <c r="F30" s="18"/>
      <c r="G30" s="18"/>
      <c r="H30" s="26"/>
    </row>
    <row r="31" spans="1:8" ht="22.5" customHeight="1">
      <c r="A31" s="113" t="s">
        <v>618</v>
      </c>
      <c r="B31" s="113" t="s">
        <v>240</v>
      </c>
      <c r="C31" s="129">
        <v>5235059.61</v>
      </c>
      <c r="D31" s="129">
        <v>3901119.61</v>
      </c>
      <c r="E31" s="129">
        <v>1333940</v>
      </c>
      <c r="F31" s="18"/>
      <c r="G31" s="18"/>
      <c r="H31" s="26"/>
    </row>
    <row r="32" spans="1:8" ht="22.5" customHeight="1">
      <c r="A32" s="113" t="s">
        <v>620</v>
      </c>
      <c r="B32" s="113" t="s">
        <v>51</v>
      </c>
      <c r="C32" s="129">
        <v>3901119.61</v>
      </c>
      <c r="D32" s="129">
        <v>3901119.61</v>
      </c>
      <c r="E32" s="129"/>
      <c r="F32" s="18"/>
      <c r="G32" s="18"/>
      <c r="H32" s="26"/>
    </row>
    <row r="33" spans="1:8" ht="22.5" customHeight="1">
      <c r="A33" s="113" t="s">
        <v>950</v>
      </c>
      <c r="B33" s="113" t="s">
        <v>209</v>
      </c>
      <c r="C33" s="129">
        <v>1100340</v>
      </c>
      <c r="D33" s="129"/>
      <c r="E33" s="129">
        <v>1100340</v>
      </c>
      <c r="F33" s="18"/>
      <c r="G33" s="18"/>
      <c r="H33" s="26"/>
    </row>
    <row r="34" spans="1:8" ht="22.5" customHeight="1">
      <c r="A34" s="113" t="s">
        <v>951</v>
      </c>
      <c r="B34" s="113" t="s">
        <v>242</v>
      </c>
      <c r="C34" s="129">
        <v>233600</v>
      </c>
      <c r="D34" s="129"/>
      <c r="E34" s="129">
        <v>233600</v>
      </c>
      <c r="F34" s="18"/>
      <c r="G34" s="18"/>
      <c r="H34" s="26"/>
    </row>
    <row r="35" spans="1:8" ht="22.5" customHeight="1">
      <c r="A35" s="113" t="s">
        <v>248</v>
      </c>
      <c r="B35" s="113" t="s">
        <v>141</v>
      </c>
      <c r="C35" s="129">
        <v>3803220.14</v>
      </c>
      <c r="D35" s="129">
        <v>1653620.14</v>
      </c>
      <c r="E35" s="129">
        <v>2149600</v>
      </c>
      <c r="F35" s="18"/>
      <c r="G35" s="18"/>
      <c r="H35" s="26"/>
    </row>
    <row r="36" spans="1:8" ht="22.5" customHeight="1">
      <c r="A36" s="113" t="s">
        <v>621</v>
      </c>
      <c r="B36" s="113" t="s">
        <v>250</v>
      </c>
      <c r="C36" s="129">
        <v>380067.17</v>
      </c>
      <c r="D36" s="129">
        <v>210067.17</v>
      </c>
      <c r="E36" s="129">
        <v>170000</v>
      </c>
      <c r="F36" s="18"/>
      <c r="G36" s="18"/>
      <c r="H36" s="26"/>
    </row>
    <row r="37" spans="1:8" ht="22.5" customHeight="1">
      <c r="A37" s="113" t="s">
        <v>623</v>
      </c>
      <c r="B37" s="113" t="s">
        <v>51</v>
      </c>
      <c r="C37" s="129">
        <v>210067.17</v>
      </c>
      <c r="D37" s="129">
        <v>210067.17</v>
      </c>
      <c r="E37" s="129"/>
      <c r="F37" s="18"/>
      <c r="G37" s="18"/>
      <c r="H37" s="26"/>
    </row>
    <row r="38" spans="1:8" ht="22.5" customHeight="1">
      <c r="A38" s="113" t="s">
        <v>624</v>
      </c>
      <c r="B38" s="113" t="s">
        <v>253</v>
      </c>
      <c r="C38" s="129">
        <v>120000</v>
      </c>
      <c r="D38" s="129"/>
      <c r="E38" s="129">
        <v>120000</v>
      </c>
      <c r="F38" s="18"/>
      <c r="G38" s="18"/>
      <c r="H38" s="26"/>
    </row>
    <row r="39" spans="1:8" ht="22.5" customHeight="1">
      <c r="A39" s="113" t="s">
        <v>626</v>
      </c>
      <c r="B39" s="113" t="s">
        <v>255</v>
      </c>
      <c r="C39" s="129">
        <v>50000</v>
      </c>
      <c r="D39" s="129"/>
      <c r="E39" s="129">
        <v>50000</v>
      </c>
      <c r="F39" s="18"/>
      <c r="G39" s="18"/>
      <c r="H39" s="26"/>
    </row>
    <row r="40" spans="1:8" ht="22.5" customHeight="1">
      <c r="A40" s="113" t="s">
        <v>628</v>
      </c>
      <c r="B40" s="113" t="s">
        <v>257</v>
      </c>
      <c r="C40" s="129">
        <v>3423152.97</v>
      </c>
      <c r="D40" s="129">
        <v>1443552.97</v>
      </c>
      <c r="E40" s="129">
        <v>1979600</v>
      </c>
      <c r="F40" s="18"/>
      <c r="G40" s="18"/>
      <c r="H40" s="26"/>
    </row>
    <row r="41" spans="1:8" ht="22.5" customHeight="1">
      <c r="A41" s="113" t="s">
        <v>953</v>
      </c>
      <c r="B41" s="113" t="s">
        <v>259</v>
      </c>
      <c r="C41" s="129">
        <v>3423152.97</v>
      </c>
      <c r="D41" s="129">
        <v>1443552.97</v>
      </c>
      <c r="E41" s="129">
        <v>1979600</v>
      </c>
      <c r="F41" s="18"/>
      <c r="G41" s="18"/>
      <c r="H41" s="26"/>
    </row>
    <row r="42" spans="1:8" ht="22.5" customHeight="1">
      <c r="A42" s="113" t="s">
        <v>260</v>
      </c>
      <c r="B42" s="113" t="s">
        <v>142</v>
      </c>
      <c r="C42" s="129">
        <v>1894073.25</v>
      </c>
      <c r="D42" s="129">
        <v>876956.55</v>
      </c>
      <c r="E42" s="129">
        <v>1017116.7</v>
      </c>
      <c r="F42" s="18"/>
      <c r="G42" s="18"/>
      <c r="H42" s="26"/>
    </row>
    <row r="43" spans="1:8" ht="22.5" customHeight="1">
      <c r="A43" s="113" t="s">
        <v>631</v>
      </c>
      <c r="B43" s="113" t="s">
        <v>262</v>
      </c>
      <c r="C43" s="129">
        <v>1892073.25</v>
      </c>
      <c r="D43" s="129">
        <v>876956.55</v>
      </c>
      <c r="E43" s="129">
        <v>1015116.7</v>
      </c>
      <c r="F43" s="18"/>
      <c r="G43" s="18"/>
      <c r="H43" s="26"/>
    </row>
    <row r="44" spans="1:8" ht="22.5" customHeight="1">
      <c r="A44" s="113" t="s">
        <v>633</v>
      </c>
      <c r="B44" s="113" t="s">
        <v>264</v>
      </c>
      <c r="C44" s="129">
        <v>1771673.25</v>
      </c>
      <c r="D44" s="129">
        <v>876956.55</v>
      </c>
      <c r="E44" s="129">
        <v>894716.7</v>
      </c>
      <c r="F44" s="18"/>
      <c r="G44" s="18"/>
      <c r="H44" s="26"/>
    </row>
    <row r="45" spans="1:8" ht="22.5" customHeight="1">
      <c r="A45" s="113" t="s">
        <v>954</v>
      </c>
      <c r="B45" s="113" t="s">
        <v>875</v>
      </c>
      <c r="C45" s="129">
        <v>120400</v>
      </c>
      <c r="D45" s="129"/>
      <c r="E45" s="129">
        <v>120400</v>
      </c>
      <c r="F45" s="18"/>
      <c r="G45" s="18"/>
      <c r="H45" s="26"/>
    </row>
    <row r="46" spans="1:8" ht="22.5" customHeight="1">
      <c r="A46" s="113" t="s">
        <v>956</v>
      </c>
      <c r="B46" s="113" t="s">
        <v>877</v>
      </c>
      <c r="C46" s="129">
        <v>2000</v>
      </c>
      <c r="D46" s="129"/>
      <c r="E46" s="129">
        <v>2000</v>
      </c>
      <c r="F46" s="18"/>
      <c r="G46" s="18"/>
      <c r="H46" s="26"/>
    </row>
    <row r="47" spans="1:8" ht="22.5" customHeight="1">
      <c r="A47" s="113" t="s">
        <v>958</v>
      </c>
      <c r="B47" s="113" t="s">
        <v>879</v>
      </c>
      <c r="C47" s="129">
        <v>2000</v>
      </c>
      <c r="D47" s="129"/>
      <c r="E47" s="129">
        <v>2000</v>
      </c>
      <c r="F47" s="18"/>
      <c r="G47" s="18"/>
      <c r="H47" s="26"/>
    </row>
    <row r="48" spans="1:8" ht="22.5" customHeight="1">
      <c r="A48" s="113" t="s">
        <v>265</v>
      </c>
      <c r="B48" s="113" t="s">
        <v>143</v>
      </c>
      <c r="C48" s="129">
        <v>40520863.4</v>
      </c>
      <c r="D48" s="129">
        <v>5833651.47</v>
      </c>
      <c r="E48" s="129">
        <v>34687211.93</v>
      </c>
      <c r="F48" s="18"/>
      <c r="G48" s="18"/>
      <c r="H48" s="26"/>
    </row>
    <row r="49" spans="1:8" ht="22.5" customHeight="1">
      <c r="A49" s="113" t="s">
        <v>635</v>
      </c>
      <c r="B49" s="113" t="s">
        <v>267</v>
      </c>
      <c r="C49" s="129">
        <v>1730080.66</v>
      </c>
      <c r="D49" s="129">
        <v>1174124.86</v>
      </c>
      <c r="E49" s="129">
        <v>555955.8</v>
      </c>
      <c r="F49" s="18"/>
      <c r="G49" s="18"/>
      <c r="H49" s="26"/>
    </row>
    <row r="50" spans="1:8" ht="22.5" customHeight="1">
      <c r="A50" s="113" t="s">
        <v>960</v>
      </c>
      <c r="B50" s="113" t="s">
        <v>209</v>
      </c>
      <c r="C50" s="129">
        <v>425255.8</v>
      </c>
      <c r="D50" s="129"/>
      <c r="E50" s="129">
        <v>425255.8</v>
      </c>
      <c r="F50" s="18"/>
      <c r="G50" s="18"/>
      <c r="H50" s="26"/>
    </row>
    <row r="51" spans="1:8" ht="22.5" customHeight="1">
      <c r="A51" s="113" t="s">
        <v>637</v>
      </c>
      <c r="B51" s="113" t="s">
        <v>269</v>
      </c>
      <c r="C51" s="129">
        <v>1304824.86</v>
      </c>
      <c r="D51" s="129">
        <v>1174124.86</v>
      </c>
      <c r="E51" s="129">
        <v>130700</v>
      </c>
      <c r="F51" s="18"/>
      <c r="G51" s="18"/>
      <c r="H51" s="26"/>
    </row>
    <row r="52" spans="1:8" ht="22.5" customHeight="1">
      <c r="A52" s="113" t="s">
        <v>639</v>
      </c>
      <c r="B52" s="113" t="s">
        <v>271</v>
      </c>
      <c r="C52" s="129">
        <v>2106725.23</v>
      </c>
      <c r="D52" s="129">
        <v>1276725.23</v>
      </c>
      <c r="E52" s="129">
        <v>830000</v>
      </c>
      <c r="F52" s="18"/>
      <c r="G52" s="18"/>
      <c r="H52" s="26"/>
    </row>
    <row r="53" spans="1:8" ht="22.5" customHeight="1">
      <c r="A53" s="113" t="s">
        <v>641</v>
      </c>
      <c r="B53" s="113" t="s">
        <v>51</v>
      </c>
      <c r="C53" s="129">
        <v>626725.23</v>
      </c>
      <c r="D53" s="129">
        <v>626725.23</v>
      </c>
      <c r="E53" s="129"/>
      <c r="F53" s="18"/>
      <c r="G53" s="18"/>
      <c r="H53" s="26"/>
    </row>
    <row r="54" spans="1:8" ht="22.5" customHeight="1">
      <c r="A54" s="113" t="s">
        <v>642</v>
      </c>
      <c r="B54" s="113" t="s">
        <v>209</v>
      </c>
      <c r="C54" s="129">
        <v>410000</v>
      </c>
      <c r="D54" s="129"/>
      <c r="E54" s="129">
        <v>410000</v>
      </c>
      <c r="F54" s="18"/>
      <c r="G54" s="18"/>
      <c r="H54" s="26"/>
    </row>
    <row r="55" spans="1:8" ht="22.5" customHeight="1">
      <c r="A55" s="113" t="s">
        <v>643</v>
      </c>
      <c r="B55" s="113" t="s">
        <v>812</v>
      </c>
      <c r="C55" s="129">
        <v>650000</v>
      </c>
      <c r="D55" s="129">
        <v>650000</v>
      </c>
      <c r="E55" s="129"/>
      <c r="F55" s="18"/>
      <c r="G55" s="18"/>
      <c r="H55" s="26"/>
    </row>
    <row r="56" spans="1:8" ht="22.5" customHeight="1">
      <c r="A56" s="113" t="s">
        <v>645</v>
      </c>
      <c r="B56" s="113" t="s">
        <v>277</v>
      </c>
      <c r="C56" s="129">
        <v>420000</v>
      </c>
      <c r="D56" s="129"/>
      <c r="E56" s="129">
        <v>420000</v>
      </c>
      <c r="F56" s="18"/>
      <c r="G56" s="18"/>
      <c r="H56" s="26"/>
    </row>
    <row r="57" spans="1:8" ht="22.5" customHeight="1">
      <c r="A57" s="113" t="s">
        <v>647</v>
      </c>
      <c r="B57" s="113" t="s">
        <v>813</v>
      </c>
      <c r="C57" s="129">
        <v>2836447.04</v>
      </c>
      <c r="D57" s="129">
        <v>2836447.04</v>
      </c>
      <c r="E57" s="129"/>
      <c r="F57" s="18"/>
      <c r="G57" s="18"/>
      <c r="H57" s="26"/>
    </row>
    <row r="58" spans="1:8" ht="22.5" customHeight="1">
      <c r="A58" s="113" t="s">
        <v>649</v>
      </c>
      <c r="B58" s="113" t="s">
        <v>281</v>
      </c>
      <c r="C58" s="129">
        <v>1037631.36</v>
      </c>
      <c r="D58" s="129">
        <v>1037631.36</v>
      </c>
      <c r="E58" s="129"/>
      <c r="F58" s="18"/>
      <c r="G58" s="18"/>
      <c r="H58" s="26"/>
    </row>
    <row r="59" spans="1:8" ht="22.5" customHeight="1">
      <c r="A59" s="113" t="s">
        <v>651</v>
      </c>
      <c r="B59" s="113" t="s">
        <v>283</v>
      </c>
      <c r="C59" s="129">
        <v>518815.68</v>
      </c>
      <c r="D59" s="129">
        <v>518815.68</v>
      </c>
      <c r="E59" s="129"/>
      <c r="F59" s="18"/>
      <c r="G59" s="18"/>
      <c r="H59" s="26"/>
    </row>
    <row r="60" spans="1:8" ht="22.5" customHeight="1">
      <c r="A60" s="113" t="s">
        <v>653</v>
      </c>
      <c r="B60" s="113" t="s">
        <v>814</v>
      </c>
      <c r="C60" s="129">
        <v>1280000</v>
      </c>
      <c r="D60" s="129">
        <v>1280000</v>
      </c>
      <c r="E60" s="129"/>
      <c r="F60" s="18"/>
      <c r="G60" s="18"/>
      <c r="H60" s="26"/>
    </row>
    <row r="61" spans="1:8" ht="22.5" customHeight="1">
      <c r="A61" s="113" t="s">
        <v>655</v>
      </c>
      <c r="B61" s="113" t="s">
        <v>287</v>
      </c>
      <c r="C61" s="129">
        <v>4313676.13</v>
      </c>
      <c r="D61" s="129"/>
      <c r="E61" s="129">
        <v>4313676.13</v>
      </c>
      <c r="F61" s="18"/>
      <c r="G61" s="18"/>
      <c r="H61" s="26"/>
    </row>
    <row r="62" spans="1:8" ht="22.5" customHeight="1">
      <c r="A62" s="113" t="s">
        <v>657</v>
      </c>
      <c r="B62" s="113" t="s">
        <v>289</v>
      </c>
      <c r="C62" s="129">
        <v>706430</v>
      </c>
      <c r="D62" s="129"/>
      <c r="E62" s="129">
        <v>706430</v>
      </c>
      <c r="F62" s="18"/>
      <c r="G62" s="18"/>
      <c r="H62" s="26"/>
    </row>
    <row r="63" spans="1:8" ht="22.5" customHeight="1">
      <c r="A63" s="113" t="s">
        <v>659</v>
      </c>
      <c r="B63" s="113" t="s">
        <v>291</v>
      </c>
      <c r="C63" s="129">
        <v>2087246.13</v>
      </c>
      <c r="D63" s="129"/>
      <c r="E63" s="129">
        <v>2087246.13</v>
      </c>
      <c r="F63" s="18"/>
      <c r="G63" s="18"/>
      <c r="H63" s="26"/>
    </row>
    <row r="64" spans="1:8" ht="22.5" customHeight="1">
      <c r="A64" s="113" t="s">
        <v>661</v>
      </c>
      <c r="B64" s="113" t="s">
        <v>293</v>
      </c>
      <c r="C64" s="129">
        <v>480000</v>
      </c>
      <c r="D64" s="129"/>
      <c r="E64" s="129">
        <v>480000</v>
      </c>
      <c r="F64" s="18"/>
      <c r="G64" s="18"/>
      <c r="H64" s="26"/>
    </row>
    <row r="65" spans="1:8" ht="22.5" customHeight="1">
      <c r="A65" s="113" t="s">
        <v>663</v>
      </c>
      <c r="B65" s="113" t="s">
        <v>295</v>
      </c>
      <c r="C65" s="129">
        <v>620000</v>
      </c>
      <c r="D65" s="129"/>
      <c r="E65" s="129">
        <v>620000</v>
      </c>
      <c r="F65" s="18"/>
      <c r="G65" s="18"/>
      <c r="H65" s="26"/>
    </row>
    <row r="66" spans="1:8" ht="22.5" customHeight="1">
      <c r="A66" s="113" t="s">
        <v>665</v>
      </c>
      <c r="B66" s="113" t="s">
        <v>297</v>
      </c>
      <c r="C66" s="129">
        <v>420000</v>
      </c>
      <c r="D66" s="129"/>
      <c r="E66" s="129">
        <v>420000</v>
      </c>
      <c r="F66" s="18"/>
      <c r="G66" s="18"/>
      <c r="H66" s="26"/>
    </row>
    <row r="67" spans="1:8" ht="22.5" customHeight="1">
      <c r="A67" s="113" t="s">
        <v>667</v>
      </c>
      <c r="B67" s="113" t="s">
        <v>299</v>
      </c>
      <c r="C67" s="129">
        <v>1017940</v>
      </c>
      <c r="D67" s="129"/>
      <c r="E67" s="129">
        <v>1017940</v>
      </c>
      <c r="F67" s="18"/>
      <c r="G67" s="18"/>
      <c r="H67" s="26"/>
    </row>
    <row r="68" spans="1:8" ht="22.5" customHeight="1">
      <c r="A68" s="113" t="s">
        <v>961</v>
      </c>
      <c r="B68" s="113" t="s">
        <v>882</v>
      </c>
      <c r="C68" s="129">
        <v>77100</v>
      </c>
      <c r="D68" s="129"/>
      <c r="E68" s="129">
        <v>77100</v>
      </c>
      <c r="F68" s="18"/>
      <c r="G68" s="18"/>
      <c r="H68" s="26"/>
    </row>
    <row r="69" spans="1:8" ht="22.5" customHeight="1">
      <c r="A69" s="113" t="s">
        <v>669</v>
      </c>
      <c r="B69" s="113" t="s">
        <v>301</v>
      </c>
      <c r="C69" s="129">
        <v>940840</v>
      </c>
      <c r="D69" s="129"/>
      <c r="E69" s="129">
        <v>940840</v>
      </c>
      <c r="F69" s="18"/>
      <c r="G69" s="18"/>
      <c r="H69" s="26"/>
    </row>
    <row r="70" spans="1:8" ht="22.5" customHeight="1">
      <c r="A70" s="113" t="s">
        <v>671</v>
      </c>
      <c r="B70" s="113" t="s">
        <v>303</v>
      </c>
      <c r="C70" s="129">
        <v>716570</v>
      </c>
      <c r="D70" s="129"/>
      <c r="E70" s="129">
        <v>716570</v>
      </c>
      <c r="F70" s="18"/>
      <c r="G70" s="18"/>
      <c r="H70" s="26"/>
    </row>
    <row r="71" spans="1:8" ht="22.5" customHeight="1">
      <c r="A71" s="113" t="s">
        <v>963</v>
      </c>
      <c r="B71" s="113" t="s">
        <v>305</v>
      </c>
      <c r="C71" s="129">
        <v>19010</v>
      </c>
      <c r="D71" s="129"/>
      <c r="E71" s="129">
        <v>19010</v>
      </c>
      <c r="F71" s="18"/>
      <c r="G71" s="18"/>
      <c r="H71" s="26"/>
    </row>
    <row r="72" spans="1:8" ht="22.5" customHeight="1">
      <c r="A72" s="113" t="s">
        <v>673</v>
      </c>
      <c r="B72" s="113" t="s">
        <v>307</v>
      </c>
      <c r="C72" s="129">
        <v>646000</v>
      </c>
      <c r="D72" s="129"/>
      <c r="E72" s="129">
        <v>646000</v>
      </c>
      <c r="F72" s="18"/>
      <c r="G72" s="18"/>
      <c r="H72" s="26"/>
    </row>
    <row r="73" spans="1:8" ht="22.5" customHeight="1">
      <c r="A73" s="113" t="s">
        <v>675</v>
      </c>
      <c r="B73" s="113" t="s">
        <v>309</v>
      </c>
      <c r="C73" s="129">
        <v>51560</v>
      </c>
      <c r="D73" s="129"/>
      <c r="E73" s="129">
        <v>51560</v>
      </c>
      <c r="F73" s="18"/>
      <c r="G73" s="18"/>
      <c r="H73" s="26"/>
    </row>
    <row r="74" spans="1:8" ht="22.5" customHeight="1">
      <c r="A74" s="113" t="s">
        <v>677</v>
      </c>
      <c r="B74" s="113" t="s">
        <v>311</v>
      </c>
      <c r="C74" s="129">
        <v>6472497</v>
      </c>
      <c r="D74" s="129"/>
      <c r="E74" s="129">
        <v>6472497</v>
      </c>
      <c r="F74" s="18"/>
      <c r="G74" s="18"/>
      <c r="H74" s="26"/>
    </row>
    <row r="75" spans="1:8" ht="22.5" customHeight="1">
      <c r="A75" s="113" t="s">
        <v>679</v>
      </c>
      <c r="B75" s="113" t="s">
        <v>313</v>
      </c>
      <c r="C75" s="129">
        <v>684000</v>
      </c>
      <c r="D75" s="129"/>
      <c r="E75" s="129">
        <v>684000</v>
      </c>
      <c r="F75" s="18"/>
      <c r="G75" s="18"/>
      <c r="H75" s="26"/>
    </row>
    <row r="76" spans="1:8" ht="22.5" customHeight="1">
      <c r="A76" s="113" t="s">
        <v>681</v>
      </c>
      <c r="B76" s="113" t="s">
        <v>315</v>
      </c>
      <c r="C76" s="129">
        <v>5788497</v>
      </c>
      <c r="D76" s="129"/>
      <c r="E76" s="129">
        <v>5788497</v>
      </c>
      <c r="F76" s="18"/>
      <c r="G76" s="18"/>
      <c r="H76" s="26"/>
    </row>
    <row r="77" spans="1:8" ht="22.5" customHeight="1">
      <c r="A77" s="113" t="s">
        <v>683</v>
      </c>
      <c r="B77" s="113" t="s">
        <v>317</v>
      </c>
      <c r="C77" s="129">
        <v>2357444</v>
      </c>
      <c r="D77" s="129"/>
      <c r="E77" s="129">
        <v>2357444</v>
      </c>
      <c r="F77" s="18"/>
      <c r="G77" s="18"/>
      <c r="H77" s="26"/>
    </row>
    <row r="78" spans="1:8" ht="22.5" customHeight="1">
      <c r="A78" s="113" t="s">
        <v>685</v>
      </c>
      <c r="B78" s="113" t="s">
        <v>319</v>
      </c>
      <c r="C78" s="129">
        <v>2357444</v>
      </c>
      <c r="D78" s="129"/>
      <c r="E78" s="129">
        <v>2357444</v>
      </c>
      <c r="F78" s="18"/>
      <c r="G78" s="18"/>
      <c r="H78" s="26"/>
    </row>
    <row r="79" spans="1:8" ht="22.5" customHeight="1">
      <c r="A79" s="113" t="s">
        <v>687</v>
      </c>
      <c r="B79" s="113" t="s">
        <v>321</v>
      </c>
      <c r="C79" s="129">
        <v>5690000</v>
      </c>
      <c r="D79" s="129"/>
      <c r="E79" s="129">
        <v>5690000</v>
      </c>
      <c r="F79" s="18"/>
      <c r="G79" s="18"/>
      <c r="H79" s="26"/>
    </row>
    <row r="80" spans="1:8" ht="22.5" customHeight="1">
      <c r="A80" s="113" t="s">
        <v>689</v>
      </c>
      <c r="B80" s="113" t="s">
        <v>323</v>
      </c>
      <c r="C80" s="129">
        <v>200000</v>
      </c>
      <c r="D80" s="129"/>
      <c r="E80" s="129">
        <v>200000</v>
      </c>
      <c r="F80" s="18"/>
      <c r="G80" s="18"/>
      <c r="H80" s="26"/>
    </row>
    <row r="81" spans="1:8" ht="22.5" customHeight="1">
      <c r="A81" s="113" t="s">
        <v>691</v>
      </c>
      <c r="B81" s="113" t="s">
        <v>325</v>
      </c>
      <c r="C81" s="129">
        <v>5490000</v>
      </c>
      <c r="D81" s="129"/>
      <c r="E81" s="129">
        <v>5490000</v>
      </c>
      <c r="F81" s="18"/>
      <c r="G81" s="18"/>
      <c r="H81" s="26"/>
    </row>
    <row r="82" spans="1:8" ht="22.5" customHeight="1">
      <c r="A82" s="113" t="s">
        <v>894</v>
      </c>
      <c r="B82" s="113" t="s">
        <v>895</v>
      </c>
      <c r="C82" s="129">
        <v>12689829</v>
      </c>
      <c r="D82" s="129"/>
      <c r="E82" s="129">
        <v>12689829</v>
      </c>
      <c r="F82" s="18"/>
      <c r="G82" s="18"/>
      <c r="H82" s="26"/>
    </row>
    <row r="83" spans="1:8" ht="22.5" customHeight="1">
      <c r="A83" s="113" t="s">
        <v>896</v>
      </c>
      <c r="B83" s="113" t="s">
        <v>574</v>
      </c>
      <c r="C83" s="129">
        <v>12689829</v>
      </c>
      <c r="D83" s="129"/>
      <c r="E83" s="129">
        <v>12689829</v>
      </c>
      <c r="F83" s="18"/>
      <c r="G83" s="18"/>
      <c r="H83" s="26"/>
    </row>
    <row r="84" spans="1:8" ht="22.5" customHeight="1">
      <c r="A84" s="113" t="s">
        <v>571</v>
      </c>
      <c r="B84" s="113" t="s">
        <v>572</v>
      </c>
      <c r="C84" s="129">
        <v>5300</v>
      </c>
      <c r="D84" s="129"/>
      <c r="E84" s="129">
        <v>5300</v>
      </c>
      <c r="F84" s="18"/>
      <c r="G84" s="18"/>
      <c r="H84" s="26"/>
    </row>
    <row r="85" spans="1:8" ht="22.5" customHeight="1">
      <c r="A85" s="113" t="s">
        <v>573</v>
      </c>
      <c r="B85" s="113" t="s">
        <v>574</v>
      </c>
      <c r="C85" s="129">
        <v>5300</v>
      </c>
      <c r="D85" s="129"/>
      <c r="E85" s="129">
        <v>5300</v>
      </c>
      <c r="F85" s="18"/>
      <c r="G85" s="18"/>
      <c r="H85" s="26"/>
    </row>
    <row r="86" spans="1:8" ht="22.5" customHeight="1">
      <c r="A86" s="113" t="s">
        <v>695</v>
      </c>
      <c r="B86" s="113" t="s">
        <v>327</v>
      </c>
      <c r="C86" s="129">
        <v>38000</v>
      </c>
      <c r="D86" s="129"/>
      <c r="E86" s="129">
        <v>38000</v>
      </c>
      <c r="F86" s="18"/>
      <c r="G86" s="18"/>
      <c r="H86" s="26"/>
    </row>
    <row r="87" spans="1:8" ht="22.5" customHeight="1">
      <c r="A87" s="113" t="s">
        <v>697</v>
      </c>
      <c r="B87" s="113" t="s">
        <v>329</v>
      </c>
      <c r="C87" s="129">
        <v>38000</v>
      </c>
      <c r="D87" s="129"/>
      <c r="E87" s="129">
        <v>38000</v>
      </c>
      <c r="F87" s="18"/>
      <c r="G87" s="18"/>
      <c r="H87" s="26"/>
    </row>
    <row r="88" spans="1:8" ht="22.5" customHeight="1">
      <c r="A88" s="113" t="s">
        <v>699</v>
      </c>
      <c r="B88" s="113" t="s">
        <v>331</v>
      </c>
      <c r="C88" s="129">
        <v>546354.34</v>
      </c>
      <c r="D88" s="129">
        <v>546354.34</v>
      </c>
      <c r="E88" s="129"/>
      <c r="F88" s="18"/>
      <c r="G88" s="18"/>
      <c r="H88" s="26"/>
    </row>
    <row r="89" spans="1:8" ht="22.5" customHeight="1">
      <c r="A89" s="113" t="s">
        <v>701</v>
      </c>
      <c r="B89" s="113" t="s">
        <v>333</v>
      </c>
      <c r="C89" s="129">
        <v>546354.34</v>
      </c>
      <c r="D89" s="129">
        <v>546354.34</v>
      </c>
      <c r="E89" s="129"/>
      <c r="F89" s="18"/>
      <c r="G89" s="18"/>
      <c r="H89" s="26"/>
    </row>
    <row r="90" spans="1:8" ht="22.5" customHeight="1">
      <c r="A90" s="113" t="s">
        <v>334</v>
      </c>
      <c r="B90" s="113" t="s">
        <v>144</v>
      </c>
      <c r="C90" s="129">
        <v>4103317.22</v>
      </c>
      <c r="D90" s="129">
        <v>1211788.22</v>
      </c>
      <c r="E90" s="129">
        <v>2891529</v>
      </c>
      <c r="F90" s="18"/>
      <c r="G90" s="18"/>
      <c r="H90" s="26"/>
    </row>
    <row r="91" spans="1:8" ht="22.5" customHeight="1">
      <c r="A91" s="113" t="s">
        <v>703</v>
      </c>
      <c r="B91" s="113" t="s">
        <v>336</v>
      </c>
      <c r="C91" s="129">
        <v>100000</v>
      </c>
      <c r="D91" s="129"/>
      <c r="E91" s="129">
        <v>100000</v>
      </c>
      <c r="F91" s="18"/>
      <c r="G91" s="18"/>
      <c r="H91" s="26"/>
    </row>
    <row r="92" spans="1:8" ht="22.5" customHeight="1">
      <c r="A92" s="113" t="s">
        <v>705</v>
      </c>
      <c r="B92" s="113" t="s">
        <v>338</v>
      </c>
      <c r="C92" s="129">
        <v>100000</v>
      </c>
      <c r="D92" s="129"/>
      <c r="E92" s="129">
        <v>100000</v>
      </c>
      <c r="F92" s="18"/>
      <c r="G92" s="18"/>
      <c r="H92" s="26"/>
    </row>
    <row r="93" spans="1:8" ht="22.5" customHeight="1">
      <c r="A93" s="113" t="s">
        <v>707</v>
      </c>
      <c r="B93" s="113" t="s">
        <v>340</v>
      </c>
      <c r="C93" s="129">
        <v>1960000</v>
      </c>
      <c r="D93" s="129"/>
      <c r="E93" s="129">
        <v>1960000</v>
      </c>
      <c r="F93" s="18"/>
      <c r="G93" s="18"/>
      <c r="H93" s="26"/>
    </row>
    <row r="94" spans="1:8" ht="22.5" customHeight="1">
      <c r="A94" s="113" t="s">
        <v>709</v>
      </c>
      <c r="B94" s="113" t="s">
        <v>342</v>
      </c>
      <c r="C94" s="129">
        <v>1960000</v>
      </c>
      <c r="D94" s="129"/>
      <c r="E94" s="129">
        <v>1960000</v>
      </c>
      <c r="F94" s="18"/>
      <c r="G94" s="18"/>
      <c r="H94" s="26"/>
    </row>
    <row r="95" spans="1:8" ht="22.5" customHeight="1">
      <c r="A95" s="113" t="s">
        <v>711</v>
      </c>
      <c r="B95" s="113" t="s">
        <v>344</v>
      </c>
      <c r="C95" s="129">
        <v>1211788.22</v>
      </c>
      <c r="D95" s="129">
        <v>1211788.22</v>
      </c>
      <c r="E95" s="129"/>
      <c r="F95" s="18"/>
      <c r="G95" s="18"/>
      <c r="H95" s="26"/>
    </row>
    <row r="96" spans="1:8" ht="22.5" customHeight="1">
      <c r="A96" s="113" t="s">
        <v>713</v>
      </c>
      <c r="B96" s="113" t="s">
        <v>346</v>
      </c>
      <c r="C96" s="129">
        <v>483503.31</v>
      </c>
      <c r="D96" s="129">
        <v>483503.31</v>
      </c>
      <c r="E96" s="129"/>
      <c r="F96" s="18"/>
      <c r="G96" s="18"/>
      <c r="H96" s="26"/>
    </row>
    <row r="97" spans="1:8" ht="22.5" customHeight="1">
      <c r="A97" s="113" t="s">
        <v>715</v>
      </c>
      <c r="B97" s="113" t="s">
        <v>348</v>
      </c>
      <c r="C97" s="129">
        <v>572543.3</v>
      </c>
      <c r="D97" s="129">
        <v>572543.3</v>
      </c>
      <c r="E97" s="129"/>
      <c r="F97" s="18"/>
      <c r="G97" s="18"/>
      <c r="H97" s="26"/>
    </row>
    <row r="98" spans="1:8" ht="22.5" customHeight="1">
      <c r="A98" s="113" t="s">
        <v>717</v>
      </c>
      <c r="B98" s="113" t="s">
        <v>350</v>
      </c>
      <c r="C98" s="129">
        <v>155741.61</v>
      </c>
      <c r="D98" s="129">
        <v>155741.61</v>
      </c>
      <c r="E98" s="129"/>
      <c r="F98" s="18"/>
      <c r="G98" s="18"/>
      <c r="H98" s="26"/>
    </row>
    <row r="99" spans="1:8" ht="22.5" customHeight="1">
      <c r="A99" s="113" t="s">
        <v>719</v>
      </c>
      <c r="B99" s="113" t="s">
        <v>352</v>
      </c>
      <c r="C99" s="129">
        <v>831529</v>
      </c>
      <c r="D99" s="129"/>
      <c r="E99" s="129">
        <v>831529</v>
      </c>
      <c r="F99" s="18"/>
      <c r="G99" s="18"/>
      <c r="H99" s="26"/>
    </row>
    <row r="100" spans="1:8" ht="22.5" customHeight="1">
      <c r="A100" s="113" t="s">
        <v>721</v>
      </c>
      <c r="B100" s="113" t="s">
        <v>815</v>
      </c>
      <c r="C100" s="129">
        <v>831529</v>
      </c>
      <c r="D100" s="129"/>
      <c r="E100" s="129">
        <v>831529</v>
      </c>
      <c r="F100" s="18"/>
      <c r="G100" s="18"/>
      <c r="H100" s="26"/>
    </row>
    <row r="101" spans="1:8" ht="22.5" customHeight="1">
      <c r="A101" s="113" t="s">
        <v>355</v>
      </c>
      <c r="B101" s="113" t="s">
        <v>145</v>
      </c>
      <c r="C101" s="129">
        <v>8360762.39</v>
      </c>
      <c r="D101" s="129"/>
      <c r="E101" s="129">
        <v>8360762.39</v>
      </c>
      <c r="F101" s="18"/>
      <c r="G101" s="18"/>
      <c r="H101" s="26"/>
    </row>
    <row r="102" spans="1:8" ht="22.5" customHeight="1">
      <c r="A102" s="113" t="s">
        <v>723</v>
      </c>
      <c r="B102" s="113" t="s">
        <v>360</v>
      </c>
      <c r="C102" s="129">
        <v>5000000</v>
      </c>
      <c r="D102" s="129"/>
      <c r="E102" s="129">
        <v>5000000</v>
      </c>
      <c r="F102" s="18"/>
      <c r="G102" s="18"/>
      <c r="H102" s="26"/>
    </row>
    <row r="103" spans="1:8" ht="22.5" customHeight="1">
      <c r="A103" s="113" t="s">
        <v>725</v>
      </c>
      <c r="B103" s="113" t="s">
        <v>362</v>
      </c>
      <c r="C103" s="129">
        <v>5000000</v>
      </c>
      <c r="D103" s="129"/>
      <c r="E103" s="129">
        <v>5000000</v>
      </c>
      <c r="F103" s="18"/>
      <c r="G103" s="18"/>
      <c r="H103" s="26"/>
    </row>
    <row r="104" spans="1:8" ht="22.5" customHeight="1">
      <c r="A104" s="113" t="s">
        <v>727</v>
      </c>
      <c r="B104" s="113" t="s">
        <v>364</v>
      </c>
      <c r="C104" s="129">
        <v>3359117.6</v>
      </c>
      <c r="D104" s="129"/>
      <c r="E104" s="129">
        <v>3359117.6</v>
      </c>
      <c r="F104" s="18"/>
      <c r="G104" s="18"/>
      <c r="H104" s="26"/>
    </row>
    <row r="105" spans="1:8" ht="22.5" customHeight="1">
      <c r="A105" s="113" t="s">
        <v>729</v>
      </c>
      <c r="B105" s="113" t="s">
        <v>366</v>
      </c>
      <c r="C105" s="129">
        <v>3359117.6</v>
      </c>
      <c r="D105" s="129"/>
      <c r="E105" s="129">
        <v>3359117.6</v>
      </c>
      <c r="F105" s="18"/>
      <c r="G105" s="18"/>
      <c r="H105" s="26"/>
    </row>
    <row r="106" spans="1:8" ht="22.5" customHeight="1">
      <c r="A106" s="113" t="s">
        <v>731</v>
      </c>
      <c r="B106" s="113" t="s">
        <v>372</v>
      </c>
      <c r="C106" s="129">
        <v>1644.79</v>
      </c>
      <c r="D106" s="129"/>
      <c r="E106" s="129">
        <v>1644.79</v>
      </c>
      <c r="F106" s="18"/>
      <c r="G106" s="18"/>
      <c r="H106" s="26"/>
    </row>
    <row r="107" spans="1:8" ht="22.5" customHeight="1">
      <c r="A107" s="113" t="s">
        <v>733</v>
      </c>
      <c r="B107" s="113" t="s">
        <v>374</v>
      </c>
      <c r="C107" s="129">
        <v>1644.79</v>
      </c>
      <c r="D107" s="129"/>
      <c r="E107" s="129">
        <v>1644.79</v>
      </c>
      <c r="F107" s="18"/>
      <c r="G107" s="18"/>
      <c r="H107" s="26"/>
    </row>
    <row r="108" spans="1:8" ht="22.5" customHeight="1">
      <c r="A108" s="113" t="s">
        <v>59</v>
      </c>
      <c r="B108" s="113" t="s">
        <v>60</v>
      </c>
      <c r="C108" s="129">
        <v>6957867.72</v>
      </c>
      <c r="D108" s="129">
        <v>2304063.51</v>
      </c>
      <c r="E108" s="129">
        <v>4653804.21</v>
      </c>
      <c r="F108" s="18"/>
      <c r="G108" s="18"/>
      <c r="H108" s="26"/>
    </row>
    <row r="109" spans="1:8" ht="22.5" customHeight="1">
      <c r="A109" s="113" t="s">
        <v>735</v>
      </c>
      <c r="B109" s="113" t="s">
        <v>376</v>
      </c>
      <c r="C109" s="129">
        <v>2610860.42</v>
      </c>
      <c r="D109" s="129">
        <v>1326561.01</v>
      </c>
      <c r="E109" s="129">
        <v>1284299.41</v>
      </c>
      <c r="F109" s="18"/>
      <c r="G109" s="18"/>
      <c r="H109" s="26"/>
    </row>
    <row r="110" spans="1:8" ht="22.5" customHeight="1">
      <c r="A110" s="113" t="s">
        <v>737</v>
      </c>
      <c r="B110" s="113" t="s">
        <v>51</v>
      </c>
      <c r="C110" s="129">
        <v>603668.66</v>
      </c>
      <c r="D110" s="129">
        <v>603668.66</v>
      </c>
      <c r="E110" s="129"/>
      <c r="F110" s="18"/>
      <c r="G110" s="18"/>
      <c r="H110" s="26"/>
    </row>
    <row r="111" spans="1:8" ht="22.5" customHeight="1">
      <c r="A111" s="113" t="s">
        <v>738</v>
      </c>
      <c r="B111" s="113" t="s">
        <v>380</v>
      </c>
      <c r="C111" s="129">
        <v>722892.35</v>
      </c>
      <c r="D111" s="129">
        <v>722892.35</v>
      </c>
      <c r="E111" s="129"/>
      <c r="F111" s="18"/>
      <c r="G111" s="18"/>
      <c r="H111" s="26"/>
    </row>
    <row r="112" spans="1:8" ht="22.5" customHeight="1">
      <c r="A112" s="113" t="s">
        <v>740</v>
      </c>
      <c r="B112" s="113" t="s">
        <v>382</v>
      </c>
      <c r="C112" s="129">
        <v>1284299.41</v>
      </c>
      <c r="D112" s="129"/>
      <c r="E112" s="129">
        <v>1284299.41</v>
      </c>
      <c r="F112" s="18"/>
      <c r="G112" s="18"/>
      <c r="H112" s="26"/>
    </row>
    <row r="113" spans="1:8" ht="22.5" customHeight="1">
      <c r="A113" s="113" t="s">
        <v>742</v>
      </c>
      <c r="B113" s="113" t="s">
        <v>384</v>
      </c>
      <c r="C113" s="129">
        <v>977502.5</v>
      </c>
      <c r="D113" s="129">
        <v>977502.5</v>
      </c>
      <c r="E113" s="129"/>
      <c r="F113" s="18"/>
      <c r="G113" s="18"/>
      <c r="H113" s="26"/>
    </row>
    <row r="114" spans="1:8" ht="22.5" customHeight="1">
      <c r="A114" s="113" t="s">
        <v>744</v>
      </c>
      <c r="B114" s="113" t="s">
        <v>386</v>
      </c>
      <c r="C114" s="129">
        <v>977502.5</v>
      </c>
      <c r="D114" s="129">
        <v>977502.5</v>
      </c>
      <c r="E114" s="129"/>
      <c r="F114" s="18"/>
      <c r="G114" s="18"/>
      <c r="H114" s="26"/>
    </row>
    <row r="115" spans="1:8" ht="22.5" customHeight="1">
      <c r="A115" s="113" t="s">
        <v>575</v>
      </c>
      <c r="B115" s="113" t="s">
        <v>576</v>
      </c>
      <c r="C115" s="129">
        <v>1487324.8</v>
      </c>
      <c r="D115" s="129"/>
      <c r="E115" s="129">
        <v>1487324.8</v>
      </c>
      <c r="F115" s="18"/>
      <c r="G115" s="18"/>
      <c r="H115" s="26"/>
    </row>
    <row r="116" spans="1:8" ht="22.5" customHeight="1">
      <c r="A116" s="113" t="s">
        <v>577</v>
      </c>
      <c r="B116" s="113" t="s">
        <v>578</v>
      </c>
      <c r="C116" s="129">
        <v>1487324.8</v>
      </c>
      <c r="D116" s="129"/>
      <c r="E116" s="129">
        <v>1487324.8</v>
      </c>
      <c r="F116" s="18"/>
      <c r="G116" s="18"/>
      <c r="H116" s="26"/>
    </row>
    <row r="117" spans="1:8" ht="22.5" customHeight="1">
      <c r="A117" s="113" t="s">
        <v>897</v>
      </c>
      <c r="B117" s="113" t="s">
        <v>898</v>
      </c>
      <c r="C117" s="129">
        <v>153000</v>
      </c>
      <c r="D117" s="129"/>
      <c r="E117" s="129">
        <v>153000</v>
      </c>
      <c r="F117" s="18"/>
      <c r="G117" s="18"/>
      <c r="H117" s="26"/>
    </row>
    <row r="118" spans="1:8" ht="22.5" customHeight="1">
      <c r="A118" s="113" t="s">
        <v>899</v>
      </c>
      <c r="B118" s="113" t="s">
        <v>900</v>
      </c>
      <c r="C118" s="129">
        <v>153000</v>
      </c>
      <c r="D118" s="129"/>
      <c r="E118" s="129">
        <v>153000</v>
      </c>
      <c r="F118" s="18"/>
      <c r="G118" s="18"/>
      <c r="H118" s="26"/>
    </row>
    <row r="119" spans="1:8" ht="22.5" customHeight="1">
      <c r="A119" s="113" t="s">
        <v>748</v>
      </c>
      <c r="B119" s="113" t="s">
        <v>388</v>
      </c>
      <c r="C119" s="129">
        <v>1729180</v>
      </c>
      <c r="D119" s="129"/>
      <c r="E119" s="129">
        <v>1729180</v>
      </c>
      <c r="F119" s="18"/>
      <c r="G119" s="18"/>
      <c r="H119" s="26"/>
    </row>
    <row r="120" spans="1:8" ht="22.5" customHeight="1">
      <c r="A120" s="113" t="s">
        <v>968</v>
      </c>
      <c r="B120" s="113" t="s">
        <v>390</v>
      </c>
      <c r="C120" s="129">
        <v>1729180</v>
      </c>
      <c r="D120" s="129"/>
      <c r="E120" s="129">
        <v>1729180</v>
      </c>
      <c r="F120" s="18"/>
      <c r="G120" s="18"/>
      <c r="H120" s="26"/>
    </row>
    <row r="121" spans="1:8" ht="22.5" customHeight="1">
      <c r="A121" s="113" t="s">
        <v>391</v>
      </c>
      <c r="B121" s="113" t="s">
        <v>146</v>
      </c>
      <c r="C121" s="129">
        <v>44726989.2</v>
      </c>
      <c r="D121" s="129">
        <v>10312529.8</v>
      </c>
      <c r="E121" s="129">
        <v>34414459.4</v>
      </c>
      <c r="F121" s="18"/>
      <c r="G121" s="18"/>
      <c r="H121" s="26"/>
    </row>
    <row r="122" spans="1:8" ht="22.5" customHeight="1">
      <c r="A122" s="113" t="s">
        <v>751</v>
      </c>
      <c r="B122" s="113" t="s">
        <v>816</v>
      </c>
      <c r="C122" s="129">
        <v>8046990.2</v>
      </c>
      <c r="D122" s="129">
        <v>3412529.8</v>
      </c>
      <c r="E122" s="129">
        <v>4634460.4</v>
      </c>
      <c r="F122" s="18"/>
      <c r="G122" s="18"/>
      <c r="H122" s="26"/>
    </row>
    <row r="123" spans="1:8" ht="22.5" customHeight="1">
      <c r="A123" s="113" t="s">
        <v>753</v>
      </c>
      <c r="B123" s="113" t="s">
        <v>51</v>
      </c>
      <c r="C123" s="129">
        <v>734613.95</v>
      </c>
      <c r="D123" s="129">
        <v>734613.95</v>
      </c>
      <c r="E123" s="129"/>
      <c r="F123" s="18"/>
      <c r="G123" s="18"/>
      <c r="H123" s="26"/>
    </row>
    <row r="124" spans="1:8" ht="22.5" customHeight="1">
      <c r="A124" s="113" t="s">
        <v>754</v>
      </c>
      <c r="B124" s="113" t="s">
        <v>209</v>
      </c>
      <c r="C124" s="129">
        <v>40000</v>
      </c>
      <c r="D124" s="129"/>
      <c r="E124" s="129">
        <v>40000</v>
      </c>
      <c r="F124" s="18"/>
      <c r="G124" s="18"/>
      <c r="H124" s="26"/>
    </row>
    <row r="125" spans="1:8" ht="22.5" customHeight="1">
      <c r="A125" s="113" t="s">
        <v>755</v>
      </c>
      <c r="B125" s="113" t="s">
        <v>333</v>
      </c>
      <c r="C125" s="129">
        <v>2677915.85</v>
      </c>
      <c r="D125" s="129">
        <v>2677915.85</v>
      </c>
      <c r="E125" s="129"/>
      <c r="F125" s="18"/>
      <c r="G125" s="18"/>
      <c r="H125" s="26"/>
    </row>
    <row r="126" spans="1:8" ht="22.5" customHeight="1">
      <c r="A126" s="113" t="s">
        <v>969</v>
      </c>
      <c r="B126" s="113" t="s">
        <v>884</v>
      </c>
      <c r="C126" s="129">
        <v>180000</v>
      </c>
      <c r="D126" s="129"/>
      <c r="E126" s="129">
        <v>180000</v>
      </c>
      <c r="F126" s="18"/>
      <c r="G126" s="18"/>
      <c r="H126" s="26"/>
    </row>
    <row r="127" spans="1:8" ht="22.5" customHeight="1">
      <c r="A127" s="113" t="s">
        <v>971</v>
      </c>
      <c r="B127" s="113" t="s">
        <v>398</v>
      </c>
      <c r="C127" s="129">
        <v>357689</v>
      </c>
      <c r="D127" s="129"/>
      <c r="E127" s="129">
        <v>357689</v>
      </c>
      <c r="F127" s="18"/>
      <c r="G127" s="18"/>
      <c r="H127" s="26"/>
    </row>
    <row r="128" spans="1:8" ht="22.5" customHeight="1">
      <c r="A128" s="113" t="s">
        <v>756</v>
      </c>
      <c r="B128" s="113" t="s">
        <v>402</v>
      </c>
      <c r="C128" s="129">
        <v>466904</v>
      </c>
      <c r="D128" s="129"/>
      <c r="E128" s="129">
        <v>466904</v>
      </c>
      <c r="F128" s="18"/>
      <c r="G128" s="18"/>
      <c r="H128" s="26"/>
    </row>
    <row r="129" spans="1:8" ht="22.5" customHeight="1">
      <c r="A129" s="113" t="s">
        <v>758</v>
      </c>
      <c r="B129" s="113" t="s">
        <v>817</v>
      </c>
      <c r="C129" s="129">
        <v>422000</v>
      </c>
      <c r="D129" s="129"/>
      <c r="E129" s="129">
        <v>422000</v>
      </c>
      <c r="F129" s="18"/>
      <c r="G129" s="18"/>
      <c r="H129" s="26"/>
    </row>
    <row r="130" spans="1:8" ht="22.5" customHeight="1">
      <c r="A130" s="113" t="s">
        <v>760</v>
      </c>
      <c r="B130" s="113" t="s">
        <v>818</v>
      </c>
      <c r="C130" s="129">
        <v>2997800</v>
      </c>
      <c r="D130" s="129"/>
      <c r="E130" s="129">
        <v>2997800</v>
      </c>
      <c r="F130" s="18"/>
      <c r="G130" s="18"/>
      <c r="H130" s="26"/>
    </row>
    <row r="131" spans="1:8" ht="22.5" customHeight="1">
      <c r="A131" s="113" t="s">
        <v>762</v>
      </c>
      <c r="B131" s="113" t="s">
        <v>406</v>
      </c>
      <c r="C131" s="129">
        <v>170067.4</v>
      </c>
      <c r="D131" s="129"/>
      <c r="E131" s="129">
        <v>170067.4</v>
      </c>
      <c r="F131" s="18"/>
      <c r="G131" s="18"/>
      <c r="H131" s="26"/>
    </row>
    <row r="132" spans="1:8" ht="22.5" customHeight="1">
      <c r="A132" s="113" t="s">
        <v>764</v>
      </c>
      <c r="B132" s="113" t="s">
        <v>410</v>
      </c>
      <c r="C132" s="129">
        <v>17533969.68</v>
      </c>
      <c r="D132" s="129"/>
      <c r="E132" s="129">
        <v>17533969.68</v>
      </c>
      <c r="F132" s="18"/>
      <c r="G132" s="18"/>
      <c r="H132" s="26"/>
    </row>
    <row r="133" spans="1:8" ht="22.5" customHeight="1">
      <c r="A133" s="113" t="s">
        <v>766</v>
      </c>
      <c r="B133" s="113" t="s">
        <v>819</v>
      </c>
      <c r="C133" s="129">
        <v>9973501.12</v>
      </c>
      <c r="D133" s="129"/>
      <c r="E133" s="129">
        <v>9973501.12</v>
      </c>
      <c r="F133" s="18"/>
      <c r="G133" s="18"/>
      <c r="H133" s="26"/>
    </row>
    <row r="134" spans="1:8" ht="22.5" customHeight="1">
      <c r="A134" s="113" t="s">
        <v>973</v>
      </c>
      <c r="B134" s="113" t="s">
        <v>414</v>
      </c>
      <c r="C134" s="129">
        <v>5730000</v>
      </c>
      <c r="D134" s="129"/>
      <c r="E134" s="129">
        <v>5730000</v>
      </c>
      <c r="F134" s="18"/>
      <c r="G134" s="18"/>
      <c r="H134" s="26"/>
    </row>
    <row r="135" spans="1:8" ht="22.5" customHeight="1">
      <c r="A135" s="113" t="s">
        <v>768</v>
      </c>
      <c r="B135" s="113" t="s">
        <v>416</v>
      </c>
      <c r="C135" s="129">
        <v>455481.13</v>
      </c>
      <c r="D135" s="129"/>
      <c r="E135" s="129">
        <v>455481.13</v>
      </c>
      <c r="F135" s="18"/>
      <c r="G135" s="18"/>
      <c r="H135" s="26"/>
    </row>
    <row r="136" spans="1:8" ht="22.5" customHeight="1">
      <c r="A136" s="113" t="s">
        <v>770</v>
      </c>
      <c r="B136" s="113" t="s">
        <v>820</v>
      </c>
      <c r="C136" s="129">
        <v>1374987.43</v>
      </c>
      <c r="D136" s="129"/>
      <c r="E136" s="129">
        <v>1374987.43</v>
      </c>
      <c r="F136" s="18"/>
      <c r="G136" s="18"/>
      <c r="H136" s="26"/>
    </row>
    <row r="137" spans="1:8" ht="22.5" customHeight="1">
      <c r="A137" s="113" t="s">
        <v>772</v>
      </c>
      <c r="B137" s="113" t="s">
        <v>420</v>
      </c>
      <c r="C137" s="129">
        <v>6330955.82</v>
      </c>
      <c r="D137" s="129"/>
      <c r="E137" s="129">
        <v>6330955.82</v>
      </c>
      <c r="F137" s="18"/>
      <c r="G137" s="18"/>
      <c r="H137" s="26"/>
    </row>
    <row r="138" spans="1:8" ht="22.5" customHeight="1">
      <c r="A138" s="113" t="s">
        <v>975</v>
      </c>
      <c r="B138" s="113" t="s">
        <v>209</v>
      </c>
      <c r="C138" s="129">
        <v>337407.49</v>
      </c>
      <c r="D138" s="129"/>
      <c r="E138" s="129">
        <v>337407.49</v>
      </c>
      <c r="F138" s="18"/>
      <c r="G138" s="18"/>
      <c r="H138" s="26"/>
    </row>
    <row r="139" spans="1:8" ht="22.5" customHeight="1">
      <c r="A139" s="113" t="s">
        <v>976</v>
      </c>
      <c r="B139" s="113" t="s">
        <v>422</v>
      </c>
      <c r="C139" s="129">
        <v>4150000</v>
      </c>
      <c r="D139" s="129"/>
      <c r="E139" s="129">
        <v>4150000</v>
      </c>
      <c r="F139" s="18"/>
      <c r="G139" s="18"/>
      <c r="H139" s="26"/>
    </row>
    <row r="140" spans="1:8" ht="22.5" customHeight="1">
      <c r="A140" s="113" t="s">
        <v>774</v>
      </c>
      <c r="B140" s="113" t="s">
        <v>424</v>
      </c>
      <c r="C140" s="129">
        <v>1405632.11</v>
      </c>
      <c r="D140" s="129"/>
      <c r="E140" s="129">
        <v>1405632.11</v>
      </c>
      <c r="F140" s="18"/>
      <c r="G140" s="18"/>
      <c r="H140" s="26"/>
    </row>
    <row r="141" spans="1:8" ht="22.5" customHeight="1">
      <c r="A141" s="113" t="s">
        <v>776</v>
      </c>
      <c r="B141" s="113" t="s">
        <v>428</v>
      </c>
      <c r="C141" s="129">
        <v>346100</v>
      </c>
      <c r="D141" s="129"/>
      <c r="E141" s="129">
        <v>346100</v>
      </c>
      <c r="F141" s="18"/>
      <c r="G141" s="18"/>
      <c r="H141" s="26"/>
    </row>
    <row r="142" spans="1:8" ht="22.5" customHeight="1">
      <c r="A142" s="113" t="s">
        <v>978</v>
      </c>
      <c r="B142" s="113" t="s">
        <v>985</v>
      </c>
      <c r="C142" s="129">
        <v>91816.22</v>
      </c>
      <c r="D142" s="129"/>
      <c r="E142" s="129">
        <v>91816.22</v>
      </c>
      <c r="F142" s="18"/>
      <c r="G142" s="18"/>
      <c r="H142" s="26"/>
    </row>
    <row r="143" spans="1:8" ht="22.5" customHeight="1">
      <c r="A143" s="113" t="s">
        <v>778</v>
      </c>
      <c r="B143" s="113" t="s">
        <v>434</v>
      </c>
      <c r="C143" s="129">
        <v>380000</v>
      </c>
      <c r="D143" s="129"/>
      <c r="E143" s="129">
        <v>380000</v>
      </c>
      <c r="F143" s="18"/>
      <c r="G143" s="18"/>
      <c r="H143" s="26"/>
    </row>
    <row r="144" spans="1:8" ht="22.5" customHeight="1">
      <c r="A144" s="113" t="s">
        <v>780</v>
      </c>
      <c r="B144" s="113" t="s">
        <v>436</v>
      </c>
      <c r="C144" s="129">
        <v>380000</v>
      </c>
      <c r="D144" s="129"/>
      <c r="E144" s="129">
        <v>380000</v>
      </c>
      <c r="F144" s="18"/>
      <c r="G144" s="18"/>
      <c r="H144" s="26"/>
    </row>
    <row r="145" spans="1:8" ht="22.5" customHeight="1">
      <c r="A145" s="113" t="s">
        <v>782</v>
      </c>
      <c r="B145" s="113" t="s">
        <v>438</v>
      </c>
      <c r="C145" s="129">
        <v>12435073.5</v>
      </c>
      <c r="D145" s="129">
        <v>6900000</v>
      </c>
      <c r="E145" s="129">
        <v>5535073.5</v>
      </c>
      <c r="F145" s="18"/>
      <c r="G145" s="18"/>
      <c r="H145" s="26"/>
    </row>
    <row r="146" spans="1:8" ht="22.5" customHeight="1">
      <c r="A146" s="113" t="s">
        <v>784</v>
      </c>
      <c r="B146" s="113" t="s">
        <v>986</v>
      </c>
      <c r="C146" s="129">
        <v>2024118</v>
      </c>
      <c r="D146" s="129"/>
      <c r="E146" s="129">
        <v>2024118</v>
      </c>
      <c r="F146" s="18"/>
      <c r="G146" s="18"/>
      <c r="H146" s="26"/>
    </row>
    <row r="147" spans="1:8" ht="22.5" customHeight="1">
      <c r="A147" s="113" t="s">
        <v>785</v>
      </c>
      <c r="B147" s="113" t="s">
        <v>442</v>
      </c>
      <c r="C147" s="129">
        <v>10410955.5</v>
      </c>
      <c r="D147" s="129">
        <v>6900000</v>
      </c>
      <c r="E147" s="129">
        <v>3510955.5</v>
      </c>
      <c r="F147" s="18"/>
      <c r="G147" s="18"/>
      <c r="H147" s="26"/>
    </row>
    <row r="148" spans="1:8" ht="22.5" customHeight="1">
      <c r="A148" s="113" t="s">
        <v>445</v>
      </c>
      <c r="B148" s="113" t="s">
        <v>147</v>
      </c>
      <c r="C148" s="129">
        <v>656269.21</v>
      </c>
      <c r="D148" s="129"/>
      <c r="E148" s="129">
        <v>656269.21</v>
      </c>
      <c r="F148" s="18"/>
      <c r="G148" s="18"/>
      <c r="H148" s="26"/>
    </row>
    <row r="149" spans="1:8" ht="22.5" customHeight="1">
      <c r="A149" s="113" t="s">
        <v>787</v>
      </c>
      <c r="B149" s="113" t="s">
        <v>447</v>
      </c>
      <c r="C149" s="129">
        <v>656269.21</v>
      </c>
      <c r="D149" s="129"/>
      <c r="E149" s="129">
        <v>656269.21</v>
      </c>
      <c r="F149" s="18"/>
      <c r="G149" s="18"/>
      <c r="H149" s="26"/>
    </row>
    <row r="150" spans="1:8" ht="22.5" customHeight="1">
      <c r="A150" s="113" t="s">
        <v>789</v>
      </c>
      <c r="B150" s="113" t="s">
        <v>449</v>
      </c>
      <c r="C150" s="129">
        <v>656269.21</v>
      </c>
      <c r="D150" s="129"/>
      <c r="E150" s="129">
        <v>656269.21</v>
      </c>
      <c r="F150" s="18"/>
      <c r="G150" s="18"/>
      <c r="H150" s="26"/>
    </row>
    <row r="151" spans="1:8" ht="22.5" customHeight="1">
      <c r="A151" s="113" t="s">
        <v>450</v>
      </c>
      <c r="B151" s="113" t="s">
        <v>148</v>
      </c>
      <c r="C151" s="129">
        <v>5518514.65</v>
      </c>
      <c r="D151" s="129"/>
      <c r="E151" s="129">
        <v>5518514.65</v>
      </c>
      <c r="F151" s="18"/>
      <c r="G151" s="18"/>
      <c r="H151" s="26"/>
    </row>
    <row r="152" spans="1:8" ht="22.5" customHeight="1">
      <c r="A152" s="113" t="s">
        <v>791</v>
      </c>
      <c r="B152" s="113" t="s">
        <v>821</v>
      </c>
      <c r="C152" s="129">
        <v>5518514.65</v>
      </c>
      <c r="D152" s="129"/>
      <c r="E152" s="129">
        <v>5518514.65</v>
      </c>
      <c r="F152" s="18"/>
      <c r="G152" s="18"/>
      <c r="H152" s="26"/>
    </row>
    <row r="153" spans="1:8" ht="22.5" customHeight="1">
      <c r="A153" s="113" t="s">
        <v>981</v>
      </c>
      <c r="B153" s="113" t="s">
        <v>822</v>
      </c>
      <c r="C153" s="129">
        <v>5518514.65</v>
      </c>
      <c r="D153" s="129"/>
      <c r="E153" s="129">
        <v>5518514.65</v>
      </c>
      <c r="F153" s="18"/>
      <c r="G153" s="18"/>
      <c r="H153" s="26"/>
    </row>
    <row r="154" spans="1:8" ht="22.5" customHeight="1">
      <c r="A154" s="113" t="s">
        <v>456</v>
      </c>
      <c r="B154" s="113" t="s">
        <v>149</v>
      </c>
      <c r="C154" s="129">
        <v>843717.68</v>
      </c>
      <c r="D154" s="129">
        <v>807517.68</v>
      </c>
      <c r="E154" s="129">
        <v>36200</v>
      </c>
      <c r="F154" s="18"/>
      <c r="G154" s="18"/>
      <c r="H154" s="26"/>
    </row>
    <row r="155" spans="1:8" ht="22.5" customHeight="1">
      <c r="A155" s="113" t="s">
        <v>794</v>
      </c>
      <c r="B155" s="113" t="s">
        <v>458</v>
      </c>
      <c r="C155" s="129">
        <v>36200</v>
      </c>
      <c r="D155" s="129"/>
      <c r="E155" s="129">
        <v>36200</v>
      </c>
      <c r="F155" s="18"/>
      <c r="G155" s="18"/>
      <c r="H155" s="26"/>
    </row>
    <row r="156" spans="1:8" ht="22.5" customHeight="1">
      <c r="A156" s="113" t="s">
        <v>796</v>
      </c>
      <c r="B156" s="113" t="s">
        <v>460</v>
      </c>
      <c r="C156" s="129">
        <v>36200</v>
      </c>
      <c r="D156" s="129"/>
      <c r="E156" s="129">
        <v>36200</v>
      </c>
      <c r="F156" s="18"/>
      <c r="G156" s="18"/>
      <c r="H156" s="26"/>
    </row>
    <row r="157" spans="1:8" ht="22.5" customHeight="1">
      <c r="A157" s="113" t="s">
        <v>798</v>
      </c>
      <c r="B157" s="113" t="s">
        <v>462</v>
      </c>
      <c r="C157" s="129">
        <v>807517.68</v>
      </c>
      <c r="D157" s="129">
        <v>807517.68</v>
      </c>
      <c r="E157" s="129"/>
      <c r="F157" s="18"/>
      <c r="G157" s="18"/>
      <c r="H157" s="26"/>
    </row>
    <row r="158" spans="1:8" ht="22.5" customHeight="1">
      <c r="A158" s="113" t="s">
        <v>800</v>
      </c>
      <c r="B158" s="113" t="s">
        <v>464</v>
      </c>
      <c r="C158" s="129">
        <v>807517.68</v>
      </c>
      <c r="D158" s="129">
        <v>807517.68</v>
      </c>
      <c r="E158" s="129"/>
      <c r="F158" s="18"/>
      <c r="G158" s="18"/>
      <c r="H158" s="26"/>
    </row>
    <row r="159" spans="1:8" ht="22.5" customHeight="1">
      <c r="A159" s="113" t="s">
        <v>465</v>
      </c>
      <c r="B159" s="113" t="s">
        <v>150</v>
      </c>
      <c r="C159" s="129">
        <v>2387946.86</v>
      </c>
      <c r="D159" s="129"/>
      <c r="E159" s="129">
        <v>2387946.86</v>
      </c>
      <c r="F159" s="18"/>
      <c r="G159" s="18"/>
      <c r="H159" s="26"/>
    </row>
    <row r="160" spans="1:8" ht="22.5" customHeight="1">
      <c r="A160" s="113" t="s">
        <v>802</v>
      </c>
      <c r="B160" s="113" t="s">
        <v>467</v>
      </c>
      <c r="C160" s="129">
        <v>473240.7</v>
      </c>
      <c r="D160" s="129"/>
      <c r="E160" s="129">
        <v>473240.7</v>
      </c>
      <c r="F160" s="18"/>
      <c r="G160" s="18"/>
      <c r="H160" s="26"/>
    </row>
    <row r="161" spans="1:8" ht="22.5" customHeight="1">
      <c r="A161" s="113" t="s">
        <v>982</v>
      </c>
      <c r="B161" s="113" t="s">
        <v>889</v>
      </c>
      <c r="C161" s="129">
        <v>473240.7</v>
      </c>
      <c r="D161" s="129"/>
      <c r="E161" s="129">
        <v>473240.7</v>
      </c>
      <c r="F161" s="18"/>
      <c r="G161" s="18"/>
      <c r="H161" s="26"/>
    </row>
    <row r="162" spans="1:8" ht="22.5" customHeight="1">
      <c r="A162" s="113" t="s">
        <v>804</v>
      </c>
      <c r="B162" s="113" t="s">
        <v>474</v>
      </c>
      <c r="C162" s="129">
        <v>1914706.16</v>
      </c>
      <c r="D162" s="129"/>
      <c r="E162" s="129">
        <v>1914706.16</v>
      </c>
      <c r="F162" s="18"/>
      <c r="G162" s="18"/>
      <c r="H162" s="26"/>
    </row>
    <row r="163" spans="1:8" ht="22.5" customHeight="1">
      <c r="A163" s="113" t="s">
        <v>806</v>
      </c>
      <c r="B163" s="113" t="s">
        <v>453</v>
      </c>
      <c r="C163" s="129">
        <v>1914706.16</v>
      </c>
      <c r="D163" s="129"/>
      <c r="E163" s="129">
        <v>1914706.16</v>
      </c>
      <c r="F163" s="18"/>
      <c r="G163" s="18"/>
      <c r="H163" s="26"/>
    </row>
    <row r="164" spans="1:8" ht="22.5" customHeight="1">
      <c r="A164" s="113" t="s">
        <v>579</v>
      </c>
      <c r="B164" s="113" t="s">
        <v>151</v>
      </c>
      <c r="C164" s="129">
        <v>14744.2</v>
      </c>
      <c r="D164" s="129"/>
      <c r="E164" s="129">
        <v>14744.2</v>
      </c>
      <c r="F164" s="18"/>
      <c r="G164" s="18"/>
      <c r="H164" s="26"/>
    </row>
    <row r="165" spans="1:8" ht="22.5" customHeight="1">
      <c r="A165" s="113" t="s">
        <v>580</v>
      </c>
      <c r="B165" s="113" t="s">
        <v>581</v>
      </c>
      <c r="C165" s="129">
        <v>14744.2</v>
      </c>
      <c r="D165" s="129"/>
      <c r="E165" s="129">
        <v>14744.2</v>
      </c>
      <c r="F165" s="18"/>
      <c r="G165" s="18"/>
      <c r="H165" s="26"/>
    </row>
    <row r="166" spans="1:8" ht="22.5" customHeight="1">
      <c r="A166" s="113" t="s">
        <v>582</v>
      </c>
      <c r="B166" s="113" t="s">
        <v>583</v>
      </c>
      <c r="C166" s="129">
        <v>14744.2</v>
      </c>
      <c r="D166" s="129"/>
      <c r="E166" s="129">
        <v>14744.2</v>
      </c>
      <c r="F166" s="18"/>
      <c r="G166" s="18"/>
      <c r="H166" s="26"/>
    </row>
    <row r="167" spans="1:8" ht="22.5" customHeight="1">
      <c r="A167" s="115" t="s">
        <v>579</v>
      </c>
      <c r="B167" s="115" t="s">
        <v>151</v>
      </c>
      <c r="C167" s="112">
        <v>965503.44</v>
      </c>
      <c r="D167" s="112"/>
      <c r="E167" s="112">
        <v>965503.44</v>
      </c>
      <c r="F167" s="18"/>
      <c r="G167" s="18"/>
      <c r="H167" s="26"/>
    </row>
    <row r="168" spans="1:8" ht="22.5" customHeight="1">
      <c r="A168" s="115" t="s">
        <v>580</v>
      </c>
      <c r="B168" s="115" t="s">
        <v>581</v>
      </c>
      <c r="C168" s="112">
        <v>965503.44</v>
      </c>
      <c r="D168" s="112"/>
      <c r="E168" s="112">
        <v>965503.44</v>
      </c>
      <c r="F168" s="18"/>
      <c r="G168" s="18"/>
      <c r="H168" s="26"/>
    </row>
    <row r="169" spans="1:8" ht="22.5" customHeight="1">
      <c r="A169" s="115" t="s">
        <v>582</v>
      </c>
      <c r="B169" s="115" t="s">
        <v>583</v>
      </c>
      <c r="C169" s="112">
        <v>963903.44</v>
      </c>
      <c r="D169" s="112"/>
      <c r="E169" s="112">
        <v>963903.44</v>
      </c>
      <c r="F169" s="18"/>
      <c r="G169" s="18"/>
      <c r="H169" s="26"/>
    </row>
    <row r="170" spans="1:8" ht="22.5" customHeight="1">
      <c r="A170" s="115" t="s">
        <v>584</v>
      </c>
      <c r="B170" s="115" t="s">
        <v>585</v>
      </c>
      <c r="C170" s="112">
        <v>1600</v>
      </c>
      <c r="D170" s="112"/>
      <c r="E170" s="112">
        <v>1600</v>
      </c>
      <c r="F170" s="18"/>
      <c r="G170" s="18"/>
      <c r="H170" s="26"/>
    </row>
    <row r="171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:K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68" t="s">
        <v>152</v>
      </c>
    </row>
    <row r="2" spans="1:11" ht="30.75" customHeight="1">
      <c r="A2" s="193" t="s">
        <v>854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7" customHeight="1" thickBot="1">
      <c r="A3" s="87" t="s">
        <v>133</v>
      </c>
      <c r="B3" s="171" t="s">
        <v>833</v>
      </c>
      <c r="C3" s="171"/>
      <c r="D3" s="171"/>
      <c r="E3" s="171"/>
      <c r="F3" s="171"/>
      <c r="G3" s="171"/>
      <c r="H3" s="171"/>
      <c r="I3" s="171"/>
      <c r="J3" s="171"/>
      <c r="K3" s="40" t="s">
        <v>0</v>
      </c>
    </row>
    <row r="4" spans="1:11" ht="32.25" customHeight="1">
      <c r="A4" s="206" t="s">
        <v>137</v>
      </c>
      <c r="B4" s="202" t="s">
        <v>4</v>
      </c>
      <c r="C4" s="202" t="s">
        <v>63</v>
      </c>
      <c r="D4" s="202" t="s">
        <v>153</v>
      </c>
      <c r="E4" s="202" t="s">
        <v>154</v>
      </c>
      <c r="F4" s="208" t="s">
        <v>155</v>
      </c>
      <c r="G4" s="204" t="s">
        <v>156</v>
      </c>
      <c r="H4" s="205"/>
      <c r="I4" s="199" t="s">
        <v>157</v>
      </c>
      <c r="J4" s="199" t="s">
        <v>158</v>
      </c>
      <c r="K4" s="200" t="s">
        <v>159</v>
      </c>
    </row>
    <row r="5" spans="1:11" ht="37.5" customHeight="1">
      <c r="A5" s="207"/>
      <c r="B5" s="203"/>
      <c r="C5" s="203"/>
      <c r="D5" s="203"/>
      <c r="E5" s="203"/>
      <c r="F5" s="209"/>
      <c r="G5" s="67" t="s">
        <v>160</v>
      </c>
      <c r="H5" s="67" t="s">
        <v>161</v>
      </c>
      <c r="I5" s="198"/>
      <c r="J5" s="198"/>
      <c r="K5" s="201"/>
    </row>
    <row r="6" spans="1:11" ht="31.5" customHeight="1">
      <c r="A6" s="84" t="s">
        <v>4</v>
      </c>
      <c r="B6" s="74"/>
      <c r="C6" s="75"/>
      <c r="D6" s="76"/>
      <c r="E6" s="76"/>
      <c r="F6" s="80"/>
      <c r="G6" s="80"/>
      <c r="H6" s="80"/>
      <c r="I6" s="80"/>
      <c r="J6" s="80"/>
      <c r="K6" s="81"/>
    </row>
    <row r="7" spans="1:11" ht="31.5" customHeight="1">
      <c r="A7" s="84" t="s">
        <v>162</v>
      </c>
      <c r="B7" s="74"/>
      <c r="C7" s="75"/>
      <c r="D7" s="76"/>
      <c r="E7" s="76"/>
      <c r="F7" s="80"/>
      <c r="G7" s="80"/>
      <c r="H7" s="80"/>
      <c r="I7" s="80"/>
      <c r="J7" s="80"/>
      <c r="K7" s="81"/>
    </row>
    <row r="8" spans="1:11" ht="31.5" customHeight="1">
      <c r="A8" s="84" t="s">
        <v>163</v>
      </c>
      <c r="B8" s="74"/>
      <c r="C8" s="75"/>
      <c r="D8" s="76"/>
      <c r="E8" s="76"/>
      <c r="F8" s="80"/>
      <c r="G8" s="80"/>
      <c r="H8" s="80"/>
      <c r="I8" s="80"/>
      <c r="J8" s="80"/>
      <c r="K8" s="81"/>
    </row>
    <row r="9" spans="1:11" ht="31.5" customHeight="1" thickBot="1">
      <c r="A9" s="85" t="s">
        <v>164</v>
      </c>
      <c r="B9" s="77"/>
      <c r="C9" s="78"/>
      <c r="D9" s="79"/>
      <c r="E9" s="79"/>
      <c r="F9" s="82"/>
      <c r="G9" s="82"/>
      <c r="H9" s="82"/>
      <c r="I9" s="82"/>
      <c r="J9" s="82"/>
      <c r="K9" s="83"/>
    </row>
    <row r="10" spans="1:11" ht="22.5" customHeight="1">
      <c r="A10" s="70"/>
      <c r="B10" s="70"/>
      <c r="C10" s="71"/>
      <c r="D10" s="72"/>
      <c r="E10" s="72"/>
      <c r="F10" s="73"/>
      <c r="G10" s="73"/>
      <c r="H10" s="73"/>
      <c r="I10" s="73"/>
      <c r="J10" s="73"/>
      <c r="K10" s="73"/>
    </row>
    <row r="11" spans="1:11" ht="22.5" customHeight="1">
      <c r="A11" s="70"/>
      <c r="B11" s="70"/>
      <c r="C11" s="71"/>
      <c r="D11" s="72"/>
      <c r="E11" s="72"/>
      <c r="F11" s="73"/>
      <c r="G11" s="73"/>
      <c r="H11" s="73"/>
      <c r="I11" s="73"/>
      <c r="J11" s="73"/>
      <c r="K11" s="73"/>
    </row>
    <row r="12" spans="1:11" ht="22.5" customHeight="1">
      <c r="A12" s="70"/>
      <c r="B12" s="70"/>
      <c r="C12" s="71"/>
      <c r="D12" s="72"/>
      <c r="E12" s="72"/>
      <c r="F12" s="73"/>
      <c r="G12" s="73"/>
      <c r="H12" s="73"/>
      <c r="I12" s="73"/>
      <c r="J12" s="73"/>
      <c r="K12" s="73"/>
    </row>
    <row r="13" spans="1:11" ht="22.5" customHeight="1">
      <c r="A13" s="70"/>
      <c r="B13" s="70"/>
      <c r="C13" s="71"/>
      <c r="D13" s="72"/>
      <c r="E13" s="72"/>
      <c r="F13" s="73"/>
      <c r="G13" s="73"/>
      <c r="H13" s="73"/>
      <c r="I13" s="73"/>
      <c r="J13" s="73"/>
      <c r="K13" s="73"/>
    </row>
    <row r="14" spans="1:1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11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1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1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11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1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1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68" t="s">
        <v>167</v>
      </c>
    </row>
    <row r="2" spans="1:6" ht="30.75" customHeight="1">
      <c r="A2" s="193" t="s">
        <v>183</v>
      </c>
      <c r="B2" s="193"/>
      <c r="C2" s="193"/>
      <c r="D2" s="193"/>
      <c r="E2" s="193"/>
      <c r="F2" s="193"/>
    </row>
    <row r="3" spans="1:6" ht="9.75" customHeight="1" thickBot="1">
      <c r="A3" s="87"/>
      <c r="B3" s="99"/>
      <c r="C3" s="99"/>
      <c r="D3" s="99"/>
      <c r="E3" s="99"/>
      <c r="F3" s="40"/>
    </row>
    <row r="4" spans="1:6" ht="31.5" customHeight="1">
      <c r="A4" s="100" t="s">
        <v>184</v>
      </c>
      <c r="B4" s="210" t="s">
        <v>833</v>
      </c>
      <c r="C4" s="210"/>
      <c r="D4" s="101" t="s">
        <v>187</v>
      </c>
      <c r="E4" s="211"/>
      <c r="F4" s="212"/>
    </row>
    <row r="5" spans="1:6" ht="57" customHeight="1">
      <c r="A5" s="102" t="s">
        <v>185</v>
      </c>
      <c r="B5" s="213"/>
      <c r="C5" s="213"/>
      <c r="D5" s="213"/>
      <c r="E5" s="213"/>
      <c r="F5" s="214"/>
    </row>
    <row r="6" spans="1:6" ht="28.5" customHeight="1">
      <c r="A6" s="215" t="s">
        <v>186</v>
      </c>
      <c r="B6" s="95" t="s">
        <v>170</v>
      </c>
      <c r="C6" s="95" t="s">
        <v>171</v>
      </c>
      <c r="D6" s="95" t="s">
        <v>172</v>
      </c>
      <c r="E6" s="95" t="s">
        <v>173</v>
      </c>
      <c r="F6" s="103" t="s">
        <v>174</v>
      </c>
    </row>
    <row r="7" spans="1:6" ht="28.5" customHeight="1">
      <c r="A7" s="215" t="s">
        <v>186</v>
      </c>
      <c r="B7" s="97"/>
      <c r="C7" s="98"/>
      <c r="D7" s="95"/>
      <c r="E7" s="96"/>
      <c r="F7" s="104"/>
    </row>
    <row r="8" spans="1:6" ht="28.5" customHeight="1">
      <c r="A8" s="215" t="s">
        <v>186</v>
      </c>
      <c r="B8" s="97"/>
      <c r="C8" s="98"/>
      <c r="D8" s="95"/>
      <c r="E8" s="96"/>
      <c r="F8" s="103"/>
    </row>
    <row r="9" spans="1:6" ht="28.5" customHeight="1">
      <c r="A9" s="215" t="s">
        <v>186</v>
      </c>
      <c r="B9" s="97"/>
      <c r="C9" s="98"/>
      <c r="D9" s="95"/>
      <c r="E9" s="96"/>
      <c r="F9" s="104"/>
    </row>
    <row r="10" spans="1:6" ht="28.5" customHeight="1">
      <c r="A10" s="215" t="s">
        <v>186</v>
      </c>
      <c r="B10" s="97"/>
      <c r="C10" s="98"/>
      <c r="D10" s="95"/>
      <c r="E10" s="96"/>
      <c r="F10" s="104"/>
    </row>
    <row r="11" spans="1:6" ht="28.5" customHeight="1">
      <c r="A11" s="215" t="s">
        <v>186</v>
      </c>
      <c r="B11" s="97"/>
      <c r="C11" s="98"/>
      <c r="D11" s="95"/>
      <c r="E11" s="96"/>
      <c r="F11" s="104"/>
    </row>
    <row r="12" spans="1:6" ht="28.5" customHeight="1">
      <c r="A12" s="215" t="s">
        <v>186</v>
      </c>
      <c r="B12" s="97"/>
      <c r="C12" s="98"/>
      <c r="D12" s="95"/>
      <c r="E12" s="96"/>
      <c r="F12" s="104"/>
    </row>
    <row r="13" spans="1:6" ht="28.5" customHeight="1">
      <c r="A13" s="215" t="s">
        <v>186</v>
      </c>
      <c r="B13" s="97"/>
      <c r="C13" s="98"/>
      <c r="D13" s="95"/>
      <c r="E13" s="96"/>
      <c r="F13" s="103"/>
    </row>
    <row r="14" spans="1:6" ht="28.5" customHeight="1">
      <c r="A14" s="215" t="s">
        <v>186</v>
      </c>
      <c r="B14" s="97"/>
      <c r="C14" s="98"/>
      <c r="D14" s="95"/>
      <c r="E14" s="96"/>
      <c r="F14" s="103"/>
    </row>
    <row r="15" spans="1:6" ht="28.5" customHeight="1">
      <c r="A15" s="215" t="s">
        <v>186</v>
      </c>
      <c r="B15" s="97"/>
      <c r="C15" s="98"/>
      <c r="D15" s="95"/>
      <c r="E15" s="96"/>
      <c r="F15" s="104"/>
    </row>
    <row r="16" spans="1:6" ht="28.5" customHeight="1" thickBot="1">
      <c r="A16" s="216" t="s">
        <v>186</v>
      </c>
      <c r="B16" s="105"/>
      <c r="C16" s="106"/>
      <c r="D16" s="107"/>
      <c r="E16" s="108"/>
      <c r="F16" s="109"/>
    </row>
    <row r="17" ht="11.25">
      <c r="A17" t="s">
        <v>843</v>
      </c>
    </row>
  </sheetData>
  <sheetProtection/>
  <mergeCells count="5">
    <mergeCell ref="B4:C4"/>
    <mergeCell ref="E4:F4"/>
    <mergeCell ref="B5:F5"/>
    <mergeCell ref="A6:A16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:F2"/>
    </sheetView>
  </sheetViews>
  <sheetFormatPr defaultColWidth="9.33203125" defaultRowHeight="11.25"/>
  <cols>
    <col min="1" max="1" width="18.83203125" style="0" customWidth="1"/>
    <col min="2" max="2" width="25" style="0" customWidth="1"/>
    <col min="3" max="6" width="14.16015625" style="0" customWidth="1"/>
  </cols>
  <sheetData>
    <row r="1" ht="18.75" customHeight="1">
      <c r="A1" s="65" t="s">
        <v>168</v>
      </c>
    </row>
    <row r="2" spans="1:6" ht="29.25" customHeight="1">
      <c r="A2" s="219" t="s">
        <v>856</v>
      </c>
      <c r="B2" s="219"/>
      <c r="C2" s="219"/>
      <c r="D2" s="219"/>
      <c r="E2" s="219"/>
      <c r="F2" s="219"/>
    </row>
    <row r="3" spans="1:6" ht="20.25" customHeight="1" thickBot="1">
      <c r="A3" s="93" t="s">
        <v>176</v>
      </c>
      <c r="B3" s="93" t="s">
        <v>833</v>
      </c>
      <c r="C3" s="93"/>
      <c r="D3" s="93"/>
      <c r="E3" s="93"/>
      <c r="F3" s="66" t="s">
        <v>131</v>
      </c>
    </row>
    <row r="4" spans="1:6" ht="36.75" customHeight="1">
      <c r="A4" s="19" t="s">
        <v>180</v>
      </c>
      <c r="B4" s="226"/>
      <c r="C4" s="227"/>
      <c r="D4" s="20" t="s">
        <v>182</v>
      </c>
      <c r="E4" s="226"/>
      <c r="F4" s="228"/>
    </row>
    <row r="5" spans="1:6" ht="36.75" customHeight="1">
      <c r="A5" s="94" t="s">
        <v>181</v>
      </c>
      <c r="B5" s="220"/>
      <c r="C5" s="221"/>
      <c r="D5" s="221"/>
      <c r="E5" s="221"/>
      <c r="F5" s="222"/>
    </row>
    <row r="6" spans="1:6" ht="36.75" customHeight="1">
      <c r="A6" s="22" t="s">
        <v>177</v>
      </c>
      <c r="B6" s="220"/>
      <c r="C6" s="221"/>
      <c r="D6" s="221"/>
      <c r="E6" s="221"/>
      <c r="F6" s="222"/>
    </row>
    <row r="7" spans="1:6" ht="36.75" customHeight="1">
      <c r="A7" s="22" t="s">
        <v>178</v>
      </c>
      <c r="B7" s="220"/>
      <c r="C7" s="221"/>
      <c r="D7" s="221"/>
      <c r="E7" s="221"/>
      <c r="F7" s="222"/>
    </row>
    <row r="8" spans="1:6" ht="36.75" customHeight="1">
      <c r="A8" s="22" t="s">
        <v>179</v>
      </c>
      <c r="B8" s="223"/>
      <c r="C8" s="224"/>
      <c r="D8" s="224"/>
      <c r="E8" s="224"/>
      <c r="F8" s="225"/>
    </row>
    <row r="9" spans="1:6" ht="36" customHeight="1">
      <c r="A9" s="217" t="s">
        <v>88</v>
      </c>
      <c r="B9" s="15" t="s">
        <v>170</v>
      </c>
      <c r="C9" s="15" t="s">
        <v>171</v>
      </c>
      <c r="D9" s="15" t="s">
        <v>172</v>
      </c>
      <c r="E9" s="15" t="s">
        <v>173</v>
      </c>
      <c r="F9" s="23" t="s">
        <v>174</v>
      </c>
    </row>
    <row r="10" spans="1:6" ht="36" customHeight="1">
      <c r="A10" s="217"/>
      <c r="B10" s="16" t="s">
        <v>834</v>
      </c>
      <c r="C10" s="92">
        <v>20</v>
      </c>
      <c r="D10" s="92" t="s">
        <v>175</v>
      </c>
      <c r="E10" s="15" t="s">
        <v>841</v>
      </c>
      <c r="F10" s="23">
        <v>100</v>
      </c>
    </row>
    <row r="11" spans="1:6" ht="36" customHeight="1">
      <c r="A11" s="217"/>
      <c r="B11" s="16" t="s">
        <v>835</v>
      </c>
      <c r="C11" s="15">
        <v>20</v>
      </c>
      <c r="D11" s="92" t="s">
        <v>175</v>
      </c>
      <c r="E11" s="15" t="s">
        <v>842</v>
      </c>
      <c r="F11" s="23">
        <v>100</v>
      </c>
    </row>
    <row r="12" spans="1:6" ht="36" customHeight="1">
      <c r="A12" s="217"/>
      <c r="B12" s="16" t="s">
        <v>839</v>
      </c>
      <c r="C12" s="15">
        <v>20</v>
      </c>
      <c r="D12" s="92" t="s">
        <v>175</v>
      </c>
      <c r="E12" s="15" t="s">
        <v>842</v>
      </c>
      <c r="F12" s="23">
        <v>100</v>
      </c>
    </row>
    <row r="13" spans="1:6" ht="36" customHeight="1">
      <c r="A13" s="217"/>
      <c r="B13" s="16" t="s">
        <v>836</v>
      </c>
      <c r="C13" s="15">
        <v>10</v>
      </c>
      <c r="D13" s="92" t="s">
        <v>175</v>
      </c>
      <c r="E13" s="15" t="s">
        <v>842</v>
      </c>
      <c r="F13" s="23">
        <v>100</v>
      </c>
    </row>
    <row r="14" spans="1:6" ht="36" customHeight="1">
      <c r="A14" s="217"/>
      <c r="B14" s="122" t="s">
        <v>837</v>
      </c>
      <c r="C14" s="125">
        <v>10</v>
      </c>
      <c r="D14" s="92" t="s">
        <v>175</v>
      </c>
      <c r="E14" s="15" t="s">
        <v>842</v>
      </c>
      <c r="F14" s="23">
        <v>100</v>
      </c>
    </row>
    <row r="15" spans="1:6" ht="36" customHeight="1">
      <c r="A15" s="217"/>
      <c r="B15" s="123" t="s">
        <v>838</v>
      </c>
      <c r="C15" s="126">
        <v>10</v>
      </c>
      <c r="D15" s="92" t="s">
        <v>175</v>
      </c>
      <c r="E15" s="15" t="s">
        <v>842</v>
      </c>
      <c r="F15" s="23">
        <v>100</v>
      </c>
    </row>
    <row r="16" spans="1:6" ht="36" customHeight="1" thickBot="1">
      <c r="A16" s="218"/>
      <c r="B16" s="124" t="s">
        <v>840</v>
      </c>
      <c r="C16" s="127">
        <v>10</v>
      </c>
      <c r="D16" s="92" t="s">
        <v>175</v>
      </c>
      <c r="E16" s="15" t="s">
        <v>841</v>
      </c>
      <c r="F16" s="23">
        <v>100</v>
      </c>
    </row>
    <row r="17" spans="1:4" ht="19.5" customHeight="1">
      <c r="A17" s="54"/>
      <c r="B17" s="53"/>
      <c r="C17" s="53"/>
      <c r="D17" s="53"/>
    </row>
  </sheetData>
  <sheetProtection/>
  <mergeCells count="8">
    <mergeCell ref="A9:A16"/>
    <mergeCell ref="A2:F2"/>
    <mergeCell ref="B5:F5"/>
    <mergeCell ref="B6:F6"/>
    <mergeCell ref="B7:F7"/>
    <mergeCell ref="B8:F8"/>
    <mergeCell ref="B4:C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6.5" style="13" customWidth="1"/>
    <col min="2" max="2" width="25.66015625" style="13" customWidth="1"/>
    <col min="3" max="3" width="26.66015625" style="13" customWidth="1"/>
    <col min="4" max="5" width="16.5" style="13" customWidth="1"/>
    <col min="6" max="16384" width="9.33203125" style="13" customWidth="1"/>
  </cols>
  <sheetData>
    <row r="1" ht="12">
      <c r="A1" s="65" t="s">
        <v>169</v>
      </c>
    </row>
    <row r="2" spans="1:5" ht="25.5">
      <c r="A2" s="229" t="s">
        <v>857</v>
      </c>
      <c r="B2" s="229"/>
      <c r="C2" s="229"/>
      <c r="D2" s="229"/>
      <c r="E2" s="229"/>
    </row>
    <row r="3" spans="1:5" ht="18" customHeight="1">
      <c r="A3" s="68" t="s">
        <v>134</v>
      </c>
      <c r="B3" s="13" t="s">
        <v>828</v>
      </c>
      <c r="E3" s="14" t="s">
        <v>118</v>
      </c>
    </row>
    <row r="4" spans="1:5" s="27" customFormat="1" ht="30.75" customHeight="1">
      <c r="A4" s="15" t="s">
        <v>119</v>
      </c>
      <c r="B4" s="15" t="s">
        <v>123</v>
      </c>
      <c r="C4" s="15" t="s">
        <v>120</v>
      </c>
      <c r="D4" s="15" t="s">
        <v>121</v>
      </c>
      <c r="E4" s="15" t="s">
        <v>122</v>
      </c>
    </row>
    <row r="5" spans="1:5" ht="30.75" customHeight="1">
      <c r="A5" s="113" t="s">
        <v>823</v>
      </c>
      <c r="B5" s="113" t="s">
        <v>824</v>
      </c>
      <c r="C5" s="113" t="s">
        <v>825</v>
      </c>
      <c r="D5" s="119">
        <v>380000</v>
      </c>
      <c r="E5" s="1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9.33203125" style="27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37.5" customHeight="1">
      <c r="A1" s="148" t="s">
        <v>844</v>
      </c>
      <c r="B1" s="148"/>
      <c r="C1" s="148"/>
    </row>
    <row r="2" spans="1:3" ht="27" customHeight="1">
      <c r="A2" s="15" t="s">
        <v>107</v>
      </c>
      <c r="B2" s="149" t="s">
        <v>108</v>
      </c>
      <c r="C2" s="149"/>
    </row>
    <row r="3" spans="1:3" ht="27.75" customHeight="1">
      <c r="A3" s="15">
        <v>1</v>
      </c>
      <c r="B3" s="110" t="s">
        <v>109</v>
      </c>
      <c r="C3" s="91" t="s">
        <v>845</v>
      </c>
    </row>
    <row r="4" spans="1:3" ht="27.75" customHeight="1">
      <c r="A4" s="15">
        <v>2</v>
      </c>
      <c r="B4" s="110" t="s">
        <v>110</v>
      </c>
      <c r="C4" s="91" t="s">
        <v>846</v>
      </c>
    </row>
    <row r="5" spans="1:3" ht="27.75" customHeight="1">
      <c r="A5" s="15">
        <v>3</v>
      </c>
      <c r="B5" s="110" t="s">
        <v>111</v>
      </c>
      <c r="C5" s="91" t="s">
        <v>847</v>
      </c>
    </row>
    <row r="6" spans="1:3" ht="27.75" customHeight="1">
      <c r="A6" s="15">
        <v>4</v>
      </c>
      <c r="B6" s="110" t="s">
        <v>112</v>
      </c>
      <c r="C6" s="91" t="s">
        <v>848</v>
      </c>
    </row>
    <row r="7" spans="1:3" ht="27.75" customHeight="1">
      <c r="A7" s="15">
        <v>5</v>
      </c>
      <c r="B7" s="110" t="s">
        <v>113</v>
      </c>
      <c r="C7" s="91" t="s">
        <v>849</v>
      </c>
    </row>
    <row r="8" spans="1:3" ht="27.75" customHeight="1">
      <c r="A8" s="15">
        <v>6</v>
      </c>
      <c r="B8" s="110" t="s">
        <v>114</v>
      </c>
      <c r="C8" s="91" t="s">
        <v>850</v>
      </c>
    </row>
    <row r="9" spans="1:3" ht="27.75" customHeight="1">
      <c r="A9" s="15">
        <v>7</v>
      </c>
      <c r="B9" s="110" t="s">
        <v>115</v>
      </c>
      <c r="C9" s="91" t="s">
        <v>851</v>
      </c>
    </row>
    <row r="10" spans="1:3" ht="27.75" customHeight="1">
      <c r="A10" s="15">
        <v>8</v>
      </c>
      <c r="B10" s="110" t="s">
        <v>116</v>
      </c>
      <c r="C10" s="91" t="s">
        <v>852</v>
      </c>
    </row>
    <row r="11" spans="1:3" ht="27.75" customHeight="1">
      <c r="A11" s="15">
        <v>9</v>
      </c>
      <c r="B11" s="110" t="s">
        <v>117</v>
      </c>
      <c r="C11" s="91" t="s">
        <v>853</v>
      </c>
    </row>
    <row r="12" spans="1:3" ht="27.75" customHeight="1">
      <c r="A12" s="15">
        <v>10</v>
      </c>
      <c r="B12" s="111" t="s">
        <v>188</v>
      </c>
      <c r="C12" s="91" t="s">
        <v>854</v>
      </c>
    </row>
    <row r="13" spans="1:3" ht="27.75" customHeight="1">
      <c r="A13" s="15">
        <v>11</v>
      </c>
      <c r="B13" s="110" t="s">
        <v>189</v>
      </c>
      <c r="C13" s="91" t="s">
        <v>855</v>
      </c>
    </row>
    <row r="14" spans="1:3" ht="27.75" customHeight="1">
      <c r="A14" s="15">
        <v>12</v>
      </c>
      <c r="B14" s="110" t="s">
        <v>190</v>
      </c>
      <c r="C14" s="91" t="s">
        <v>856</v>
      </c>
    </row>
    <row r="15" spans="1:3" ht="27.75" customHeight="1">
      <c r="A15" s="15">
        <v>13</v>
      </c>
      <c r="B15" s="110" t="s">
        <v>191</v>
      </c>
      <c r="C15" s="91" t="s">
        <v>857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zoomScalePageLayoutView="0" workbookViewId="0" topLeftCell="A1">
      <selection activeCell="A2" sqref="A2:G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7" t="s">
        <v>54</v>
      </c>
    </row>
    <row r="2" spans="1:7" ht="24.75" customHeight="1">
      <c r="A2" s="153" t="s">
        <v>858</v>
      </c>
      <c r="B2" s="153"/>
      <c r="C2" s="153"/>
      <c r="D2" s="153"/>
      <c r="E2" s="153"/>
      <c r="F2" s="153"/>
      <c r="G2" s="153"/>
    </row>
    <row r="3" spans="1:7" s="47" customFormat="1" ht="24" customHeight="1" thickBot="1">
      <c r="A3" s="128" t="s">
        <v>830</v>
      </c>
      <c r="B3" s="154"/>
      <c r="C3" s="154"/>
      <c r="D3" s="154"/>
      <c r="E3" s="154"/>
      <c r="F3" s="154"/>
      <c r="G3" s="88" t="s">
        <v>0</v>
      </c>
    </row>
    <row r="4" spans="1:7" ht="12.75" customHeight="1">
      <c r="A4" s="150" t="s">
        <v>38</v>
      </c>
      <c r="B4" s="151"/>
      <c r="C4" s="151" t="s">
        <v>37</v>
      </c>
      <c r="D4" s="151"/>
      <c r="E4" s="151"/>
      <c r="F4" s="151"/>
      <c r="G4" s="152"/>
    </row>
    <row r="5" spans="1:7" ht="17.25" customHeight="1">
      <c r="A5" s="4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2" t="s">
        <v>39</v>
      </c>
      <c r="G5" s="5" t="s">
        <v>89</v>
      </c>
    </row>
    <row r="6" spans="1:7" ht="15.75" customHeight="1">
      <c r="A6" s="4" t="s">
        <v>129</v>
      </c>
      <c r="B6" s="129">
        <v>132763441.93</v>
      </c>
      <c r="C6" s="60" t="s">
        <v>36</v>
      </c>
      <c r="D6" s="129">
        <v>132763441.93</v>
      </c>
      <c r="E6" s="129">
        <v>118413243.93</v>
      </c>
      <c r="F6" s="129">
        <v>14350198</v>
      </c>
      <c r="G6" s="7"/>
    </row>
    <row r="7" spans="1:7" ht="15.75" customHeight="1">
      <c r="A7" s="6" t="s">
        <v>6</v>
      </c>
      <c r="B7" s="129">
        <v>132763441.93</v>
      </c>
      <c r="C7" s="59" t="s">
        <v>124</v>
      </c>
      <c r="D7" s="129">
        <v>132763441.93</v>
      </c>
      <c r="E7" s="129">
        <v>118413243.93</v>
      </c>
      <c r="F7" s="129">
        <v>14350198</v>
      </c>
      <c r="G7" s="7"/>
    </row>
    <row r="8" spans="1:7" ht="15.75" customHeight="1">
      <c r="A8" s="6" t="s">
        <v>7</v>
      </c>
      <c r="B8" s="129">
        <v>118413243.93</v>
      </c>
      <c r="C8" s="2" t="s">
        <v>8</v>
      </c>
      <c r="D8" s="129">
        <v>12975156.01</v>
      </c>
      <c r="E8" s="129">
        <v>12975156.01</v>
      </c>
      <c r="F8" s="112"/>
      <c r="G8" s="7"/>
    </row>
    <row r="9" spans="1:7" ht="15.75" customHeight="1">
      <c r="A9" s="6" t="s">
        <v>9</v>
      </c>
      <c r="B9" s="129">
        <v>14350198</v>
      </c>
      <c r="C9" s="2" t="s">
        <v>10</v>
      </c>
      <c r="D9" s="112"/>
      <c r="E9" s="112"/>
      <c r="F9" s="112"/>
      <c r="G9" s="7"/>
    </row>
    <row r="10" spans="1:7" ht="15.75" customHeight="1">
      <c r="A10" s="6" t="s">
        <v>11</v>
      </c>
      <c r="B10" s="3"/>
      <c r="C10" s="2" t="s">
        <v>12</v>
      </c>
      <c r="D10" s="112"/>
      <c r="E10" s="112"/>
      <c r="F10" s="112"/>
      <c r="G10" s="7"/>
    </row>
    <row r="11" spans="1:7" ht="15.75" customHeight="1">
      <c r="A11" s="6"/>
      <c r="B11" s="3"/>
      <c r="C11" s="2" t="s">
        <v>13</v>
      </c>
      <c r="D11" s="129">
        <v>3803220.14</v>
      </c>
      <c r="E11" s="129">
        <v>3803220.14</v>
      </c>
      <c r="F11" s="112"/>
      <c r="G11" s="7"/>
    </row>
    <row r="12" spans="1:7" ht="15.75" customHeight="1">
      <c r="A12" s="6" t="s">
        <v>14</v>
      </c>
      <c r="B12" s="3"/>
      <c r="C12" s="2" t="s">
        <v>15</v>
      </c>
      <c r="D12" s="112"/>
      <c r="E12" s="112"/>
      <c r="F12" s="112"/>
      <c r="G12" s="7"/>
    </row>
    <row r="13" spans="1:7" ht="15.75" customHeight="1">
      <c r="A13" s="6" t="s">
        <v>7</v>
      </c>
      <c r="B13" s="3"/>
      <c r="C13" s="2" t="s">
        <v>16</v>
      </c>
      <c r="D13" s="112"/>
      <c r="E13" s="112"/>
      <c r="F13" s="112"/>
      <c r="G13" s="7"/>
    </row>
    <row r="14" spans="1:7" ht="15.75" customHeight="1">
      <c r="A14" s="6" t="s">
        <v>9</v>
      </c>
      <c r="B14" s="3"/>
      <c r="C14" s="2" t="s">
        <v>125</v>
      </c>
      <c r="D14" s="129">
        <v>1894073.25</v>
      </c>
      <c r="E14" s="129">
        <v>1894073.25</v>
      </c>
      <c r="F14" s="112"/>
      <c r="G14" s="7"/>
    </row>
    <row r="15" spans="1:7" ht="15.75" customHeight="1">
      <c r="A15" s="6" t="s">
        <v>11</v>
      </c>
      <c r="B15" s="3"/>
      <c r="C15" s="2" t="s">
        <v>17</v>
      </c>
      <c r="D15" s="129">
        <v>40520863.4</v>
      </c>
      <c r="E15" s="129">
        <v>27825734.4</v>
      </c>
      <c r="F15" s="129">
        <v>12695129</v>
      </c>
      <c r="G15" s="7"/>
    </row>
    <row r="16" spans="1:7" ht="15.75" customHeight="1">
      <c r="A16" s="6"/>
      <c r="B16" s="3"/>
      <c r="C16" s="2" t="s">
        <v>18</v>
      </c>
      <c r="D16" s="112"/>
      <c r="E16" s="112"/>
      <c r="F16" s="112"/>
      <c r="G16" s="7"/>
    </row>
    <row r="17" spans="1:7" ht="15.75" customHeight="1">
      <c r="A17" s="6"/>
      <c r="B17" s="3"/>
      <c r="C17" s="2" t="s">
        <v>126</v>
      </c>
      <c r="D17" s="129">
        <v>4103317.22</v>
      </c>
      <c r="E17" s="129">
        <v>4103317.22</v>
      </c>
      <c r="F17" s="112"/>
      <c r="G17" s="7"/>
    </row>
    <row r="18" spans="1:7" ht="15.75" customHeight="1">
      <c r="A18" s="6"/>
      <c r="B18" s="3"/>
      <c r="C18" s="2" t="s">
        <v>19</v>
      </c>
      <c r="D18" s="129">
        <v>8360762.39</v>
      </c>
      <c r="E18" s="129">
        <v>8360762.39</v>
      </c>
      <c r="F18" s="129"/>
      <c r="G18" s="7"/>
    </row>
    <row r="19" spans="1:7" ht="15.75" customHeight="1">
      <c r="A19" s="6"/>
      <c r="B19" s="3"/>
      <c r="C19" s="2" t="s">
        <v>20</v>
      </c>
      <c r="D19" s="129">
        <v>6957867.72</v>
      </c>
      <c r="E19" s="129">
        <v>5317542.92</v>
      </c>
      <c r="F19" s="129">
        <v>1640324.8</v>
      </c>
      <c r="G19" s="7"/>
    </row>
    <row r="20" spans="1:7" ht="15.75" customHeight="1">
      <c r="A20" s="6"/>
      <c r="B20" s="3"/>
      <c r="C20" s="2" t="s">
        <v>21</v>
      </c>
      <c r="D20" s="129">
        <v>44726989.2</v>
      </c>
      <c r="E20" s="129">
        <v>44726989.2</v>
      </c>
      <c r="F20" s="129"/>
      <c r="G20" s="7"/>
    </row>
    <row r="21" spans="1:7" ht="15.75" customHeight="1">
      <c r="A21" s="6"/>
      <c r="B21" s="3"/>
      <c r="C21" s="2" t="s">
        <v>22</v>
      </c>
      <c r="D21" s="129">
        <v>656269.21</v>
      </c>
      <c r="E21" s="129">
        <v>656269.21</v>
      </c>
      <c r="F21" s="129"/>
      <c r="G21" s="7"/>
    </row>
    <row r="22" spans="1:7" ht="15.75" customHeight="1">
      <c r="A22" s="6"/>
      <c r="B22" s="3"/>
      <c r="C22" s="2" t="s">
        <v>132</v>
      </c>
      <c r="D22" s="112"/>
      <c r="E22" s="112"/>
      <c r="F22" s="112"/>
      <c r="G22" s="7"/>
    </row>
    <row r="23" spans="1:7" ht="15.75" customHeight="1">
      <c r="A23" s="6"/>
      <c r="B23" s="3"/>
      <c r="C23" s="2" t="s">
        <v>23</v>
      </c>
      <c r="D23" s="112"/>
      <c r="E23" s="112"/>
      <c r="F23" s="112"/>
      <c r="G23" s="7"/>
    </row>
    <row r="24" spans="1:7" ht="15.75" customHeight="1">
      <c r="A24" s="6"/>
      <c r="B24" s="3"/>
      <c r="C24" s="2" t="s">
        <v>24</v>
      </c>
      <c r="D24" s="112"/>
      <c r="E24" s="112"/>
      <c r="F24" s="112"/>
      <c r="G24" s="7"/>
    </row>
    <row r="25" spans="1:7" ht="15.75" customHeight="1">
      <c r="A25" s="6"/>
      <c r="B25" s="3"/>
      <c r="C25" s="2" t="s">
        <v>25</v>
      </c>
      <c r="D25" s="112"/>
      <c r="E25" s="112"/>
      <c r="F25" s="112"/>
      <c r="G25" s="7"/>
    </row>
    <row r="26" spans="1:7" ht="15.75" customHeight="1">
      <c r="A26" s="6"/>
      <c r="B26" s="3"/>
      <c r="C26" s="2" t="s">
        <v>127</v>
      </c>
      <c r="D26" s="129">
        <v>5518514.65</v>
      </c>
      <c r="E26" s="129">
        <v>5518514.65</v>
      </c>
      <c r="F26" s="129"/>
      <c r="G26" s="7"/>
    </row>
    <row r="27" spans="1:7" ht="15.75" customHeight="1">
      <c r="A27" s="6"/>
      <c r="B27" s="3"/>
      <c r="C27" s="2" t="s">
        <v>26</v>
      </c>
      <c r="D27" s="129">
        <v>843717.68</v>
      </c>
      <c r="E27" s="129">
        <v>843717.68</v>
      </c>
      <c r="F27" s="129"/>
      <c r="G27" s="7"/>
    </row>
    <row r="28" spans="1:7" ht="15.75" customHeight="1">
      <c r="A28" s="6"/>
      <c r="B28" s="3"/>
      <c r="C28" s="2" t="s">
        <v>27</v>
      </c>
      <c r="D28" s="129"/>
      <c r="E28" s="129"/>
      <c r="F28" s="129"/>
      <c r="G28" s="7"/>
    </row>
    <row r="29" spans="1:7" ht="15.75" customHeight="1">
      <c r="A29" s="6"/>
      <c r="B29" s="3"/>
      <c r="C29" s="2" t="s">
        <v>28</v>
      </c>
      <c r="D29" s="129"/>
      <c r="E29" s="129"/>
      <c r="F29" s="129"/>
      <c r="G29" s="7"/>
    </row>
    <row r="30" spans="1:7" ht="15.75" customHeight="1">
      <c r="A30" s="6"/>
      <c r="B30" s="3"/>
      <c r="C30" s="2" t="s">
        <v>128</v>
      </c>
      <c r="D30" s="129">
        <v>2387946.86</v>
      </c>
      <c r="E30" s="129">
        <v>2387946.86</v>
      </c>
      <c r="F30" s="129"/>
      <c r="G30" s="7"/>
    </row>
    <row r="31" spans="1:7" ht="15.75" customHeight="1">
      <c r="A31" s="6"/>
      <c r="B31" s="3"/>
      <c r="C31" s="2" t="s">
        <v>29</v>
      </c>
      <c r="D31" s="129"/>
      <c r="E31" s="129"/>
      <c r="F31" s="129"/>
      <c r="G31" s="7"/>
    </row>
    <row r="32" spans="1:7" ht="15.75" customHeight="1">
      <c r="A32" s="6"/>
      <c r="B32" s="3"/>
      <c r="C32" s="2" t="s">
        <v>30</v>
      </c>
      <c r="D32" s="129">
        <v>14744.2</v>
      </c>
      <c r="E32" s="129"/>
      <c r="F32" s="129">
        <v>14744.2</v>
      </c>
      <c r="G32" s="7"/>
    </row>
    <row r="33" spans="1:7" ht="15.75" customHeight="1">
      <c r="A33" s="6"/>
      <c r="B33" s="3"/>
      <c r="C33" s="2" t="s">
        <v>31</v>
      </c>
      <c r="D33" s="3"/>
      <c r="E33" s="112"/>
      <c r="F33" s="112"/>
      <c r="G33" s="7"/>
    </row>
    <row r="34" spans="1:7" ht="15.75" customHeight="1">
      <c r="A34" s="6"/>
      <c r="B34" s="3"/>
      <c r="C34" s="2" t="s">
        <v>32</v>
      </c>
      <c r="D34" s="3"/>
      <c r="E34" s="112"/>
      <c r="F34" s="112"/>
      <c r="G34" s="7"/>
    </row>
    <row r="35" spans="1:7" ht="15.75" customHeight="1">
      <c r="A35" s="6"/>
      <c r="B35" s="3"/>
      <c r="C35" s="2" t="s">
        <v>33</v>
      </c>
      <c r="D35" s="3"/>
      <c r="E35" s="3"/>
      <c r="F35" s="3"/>
      <c r="G35" s="7"/>
    </row>
    <row r="36" spans="1:7" ht="15.75" customHeight="1">
      <c r="A36" s="6"/>
      <c r="B36" s="3"/>
      <c r="C36" s="2" t="s">
        <v>34</v>
      </c>
      <c r="D36" s="3"/>
      <c r="E36" s="3"/>
      <c r="F36" s="3"/>
      <c r="G36" s="7"/>
    </row>
    <row r="37" spans="1:7" ht="15.75" customHeight="1" thickBot="1">
      <c r="A37" s="8"/>
      <c r="B37" s="9"/>
      <c r="C37" s="10" t="s">
        <v>35</v>
      </c>
      <c r="D37" s="9"/>
      <c r="E37" s="9"/>
      <c r="F37" s="9"/>
      <c r="G37" s="1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B183" sqref="B183"/>
    </sheetView>
  </sheetViews>
  <sheetFormatPr defaultColWidth="9.33203125" defaultRowHeight="11.25"/>
  <cols>
    <col min="1" max="1" width="13.33203125" style="0" bestFit="1" customWidth="1"/>
    <col min="2" max="2" width="35.83203125" style="0" customWidth="1"/>
    <col min="3" max="3" width="16.66015625" style="133" customWidth="1"/>
    <col min="4" max="4" width="15" style="133" customWidth="1"/>
    <col min="5" max="5" width="14.66015625" style="133" customWidth="1"/>
    <col min="6" max="6" width="15.16015625" style="133" customWidth="1"/>
    <col min="7" max="7" width="13.83203125" style="0" customWidth="1"/>
    <col min="8" max="8" width="9.33203125" style="0" customWidth="1"/>
  </cols>
  <sheetData>
    <row r="1" spans="1:6" ht="21.75" customHeight="1">
      <c r="A1" s="17" t="s">
        <v>53</v>
      </c>
      <c r="B1" s="13"/>
      <c r="C1" s="130"/>
      <c r="D1" s="130"/>
      <c r="E1" s="130"/>
      <c r="F1" s="130"/>
    </row>
    <row r="2" spans="1:7" ht="18.75">
      <c r="A2" s="162" t="s">
        <v>868</v>
      </c>
      <c r="B2" s="162"/>
      <c r="C2" s="162"/>
      <c r="D2" s="162"/>
      <c r="E2" s="162"/>
      <c r="F2" s="162"/>
      <c r="G2" s="162"/>
    </row>
    <row r="3" spans="1:7" s="47" customFormat="1" ht="23.25" customHeight="1" thickBot="1">
      <c r="A3" s="121" t="s">
        <v>832</v>
      </c>
      <c r="B3" s="154" t="s">
        <v>829</v>
      </c>
      <c r="C3" s="163"/>
      <c r="D3" s="163"/>
      <c r="E3" s="163"/>
      <c r="F3" s="163"/>
      <c r="G3" s="49" t="s">
        <v>52</v>
      </c>
    </row>
    <row r="4" spans="1:7" s="47" customFormat="1" ht="18" customHeight="1">
      <c r="A4" s="155" t="s">
        <v>40</v>
      </c>
      <c r="B4" s="156"/>
      <c r="C4" s="157" t="s">
        <v>859</v>
      </c>
      <c r="D4" s="157" t="s">
        <v>860</v>
      </c>
      <c r="E4" s="159"/>
      <c r="F4" s="159"/>
      <c r="G4" s="160" t="s">
        <v>861</v>
      </c>
    </row>
    <row r="5" spans="1:7" s="47" customFormat="1" ht="15" customHeight="1">
      <c r="A5" s="50" t="s">
        <v>41</v>
      </c>
      <c r="B5" s="51" t="s">
        <v>42</v>
      </c>
      <c r="C5" s="158"/>
      <c r="D5" s="135" t="s">
        <v>43</v>
      </c>
      <c r="E5" s="135" t="s">
        <v>44</v>
      </c>
      <c r="F5" s="135" t="s">
        <v>45</v>
      </c>
      <c r="G5" s="161"/>
    </row>
    <row r="6" spans="1:7" ht="15" customHeight="1">
      <c r="A6" s="24"/>
      <c r="B6" s="15" t="s">
        <v>4</v>
      </c>
      <c r="C6" s="131">
        <v>115748503.32</v>
      </c>
      <c r="D6" s="134">
        <v>118413243.93</v>
      </c>
      <c r="E6" s="134">
        <v>33348183.38</v>
      </c>
      <c r="F6" s="134">
        <v>85065060.55</v>
      </c>
      <c r="G6" s="116">
        <f>(D6-C6)/C6</f>
        <v>0.02</v>
      </c>
    </row>
    <row r="7" spans="1:7" ht="15" customHeight="1">
      <c r="A7" s="113" t="s">
        <v>46</v>
      </c>
      <c r="B7" s="113" t="s">
        <v>47</v>
      </c>
      <c r="C7" s="131">
        <v>15115111.17</v>
      </c>
      <c r="D7" s="134">
        <v>12975156.01</v>
      </c>
      <c r="E7" s="134">
        <v>10348056.01</v>
      </c>
      <c r="F7" s="134">
        <v>2627100</v>
      </c>
      <c r="G7" s="116">
        <f aca="true" t="shared" si="0" ref="G7:G60">(D7-C7)/C7</f>
        <v>-0.14</v>
      </c>
    </row>
    <row r="8" spans="1:7" ht="15" customHeight="1">
      <c r="A8" s="113" t="s">
        <v>193</v>
      </c>
      <c r="B8" s="113" t="s">
        <v>49</v>
      </c>
      <c r="C8" s="131">
        <v>703506.13</v>
      </c>
      <c r="D8" s="134">
        <v>864108.03</v>
      </c>
      <c r="E8" s="134">
        <v>422468.03</v>
      </c>
      <c r="F8" s="134">
        <v>441640</v>
      </c>
      <c r="G8" s="116">
        <f t="shared" si="0"/>
        <v>0.23</v>
      </c>
    </row>
    <row r="9" spans="1:7" ht="15" customHeight="1">
      <c r="A9" s="113" t="s">
        <v>194</v>
      </c>
      <c r="B9" s="113" t="s">
        <v>51</v>
      </c>
      <c r="C9" s="131">
        <v>413906.13</v>
      </c>
      <c r="D9" s="134">
        <v>422468.03</v>
      </c>
      <c r="E9" s="134">
        <v>422468.03</v>
      </c>
      <c r="F9" s="134"/>
      <c r="G9" s="116">
        <f t="shared" si="0"/>
        <v>0.02</v>
      </c>
    </row>
    <row r="10" spans="1:7" ht="15" customHeight="1">
      <c r="A10" s="113" t="s">
        <v>195</v>
      </c>
      <c r="B10" s="113" t="s">
        <v>196</v>
      </c>
      <c r="C10" s="131">
        <v>150000</v>
      </c>
      <c r="D10" s="131"/>
      <c r="E10" s="131"/>
      <c r="F10" s="131"/>
      <c r="G10" s="116">
        <f t="shared" si="0"/>
        <v>-1</v>
      </c>
    </row>
    <row r="11" spans="1:7" ht="15" customHeight="1">
      <c r="A11" s="113" t="s">
        <v>197</v>
      </c>
      <c r="B11" s="113" t="s">
        <v>198</v>
      </c>
      <c r="C11" s="131">
        <v>39600</v>
      </c>
      <c r="D11" s="134">
        <v>36000</v>
      </c>
      <c r="E11" s="134"/>
      <c r="F11" s="134">
        <v>36000</v>
      </c>
      <c r="G11" s="116">
        <f t="shared" si="0"/>
        <v>-0.09</v>
      </c>
    </row>
    <row r="12" spans="1:7" ht="15" customHeight="1">
      <c r="A12" s="113" t="s">
        <v>199</v>
      </c>
      <c r="B12" s="51" t="s">
        <v>200</v>
      </c>
      <c r="C12" s="131">
        <v>100000</v>
      </c>
      <c r="D12" s="134">
        <v>122000</v>
      </c>
      <c r="E12" s="134"/>
      <c r="F12" s="134">
        <v>122000</v>
      </c>
      <c r="G12" s="116">
        <f t="shared" si="0"/>
        <v>0.22</v>
      </c>
    </row>
    <row r="13" spans="1:7" ht="15" customHeight="1">
      <c r="A13" s="113" t="s">
        <v>862</v>
      </c>
      <c r="B13" s="113" t="s">
        <v>863</v>
      </c>
      <c r="C13" s="131"/>
      <c r="D13" s="134">
        <v>283640</v>
      </c>
      <c r="E13" s="134"/>
      <c r="F13" s="134">
        <v>283640</v>
      </c>
      <c r="G13" s="116" t="e">
        <f t="shared" si="0"/>
        <v>#DIV/0!</v>
      </c>
    </row>
    <row r="14" spans="1:7" ht="15" customHeight="1">
      <c r="A14" s="115" t="s">
        <v>201</v>
      </c>
      <c r="B14" s="115" t="s">
        <v>202</v>
      </c>
      <c r="C14" s="131">
        <v>64800</v>
      </c>
      <c r="D14" s="134">
        <v>54000</v>
      </c>
      <c r="E14" s="134"/>
      <c r="F14" s="134">
        <v>54000</v>
      </c>
      <c r="G14" s="116">
        <f t="shared" si="0"/>
        <v>-0.17</v>
      </c>
    </row>
    <row r="15" spans="1:7" ht="15" customHeight="1">
      <c r="A15" s="115" t="s">
        <v>203</v>
      </c>
      <c r="B15" s="115" t="s">
        <v>204</v>
      </c>
      <c r="C15" s="131">
        <v>64800</v>
      </c>
      <c r="D15" s="134">
        <v>54000</v>
      </c>
      <c r="E15" s="134"/>
      <c r="F15" s="134">
        <v>54000</v>
      </c>
      <c r="G15" s="116">
        <f t="shared" si="0"/>
        <v>-0.17</v>
      </c>
    </row>
    <row r="16" spans="1:7" ht="15" customHeight="1">
      <c r="A16" s="113" t="s">
        <v>205</v>
      </c>
      <c r="B16" s="113" t="s">
        <v>206</v>
      </c>
      <c r="C16" s="131">
        <v>7175151.3</v>
      </c>
      <c r="D16" s="134">
        <v>4290600.9</v>
      </c>
      <c r="E16" s="134">
        <v>4260600.9</v>
      </c>
      <c r="F16" s="134">
        <v>30000</v>
      </c>
      <c r="G16" s="116">
        <f t="shared" si="0"/>
        <v>-0.4</v>
      </c>
    </row>
    <row r="17" spans="1:7" ht="15" customHeight="1">
      <c r="A17" s="113" t="s">
        <v>207</v>
      </c>
      <c r="B17" s="113" t="s">
        <v>51</v>
      </c>
      <c r="C17" s="131">
        <v>7065151.3</v>
      </c>
      <c r="D17" s="134">
        <v>4260600.9</v>
      </c>
      <c r="E17" s="134">
        <v>4260600.9</v>
      </c>
      <c r="F17" s="134"/>
      <c r="G17" s="116">
        <f t="shared" si="0"/>
        <v>-0.4</v>
      </c>
    </row>
    <row r="18" spans="1:7" ht="15" customHeight="1">
      <c r="A18" s="113" t="s">
        <v>208</v>
      </c>
      <c r="B18" s="113" t="s">
        <v>209</v>
      </c>
      <c r="C18" s="131">
        <v>110000</v>
      </c>
      <c r="D18" s="134">
        <v>30000</v>
      </c>
      <c r="E18" s="134"/>
      <c r="F18" s="134">
        <v>30000</v>
      </c>
      <c r="G18" s="116">
        <f t="shared" si="0"/>
        <v>-0.73</v>
      </c>
    </row>
    <row r="19" spans="1:7" ht="15" customHeight="1">
      <c r="A19" s="115" t="s">
        <v>210</v>
      </c>
      <c r="B19" s="115" t="s">
        <v>211</v>
      </c>
      <c r="C19" s="131">
        <v>3147360</v>
      </c>
      <c r="D19" s="131"/>
      <c r="E19" s="131"/>
      <c r="F19" s="131"/>
      <c r="G19" s="116">
        <f t="shared" si="0"/>
        <v>-1</v>
      </c>
    </row>
    <row r="20" spans="1:7" ht="15" customHeight="1">
      <c r="A20" s="115" t="s">
        <v>212</v>
      </c>
      <c r="B20" s="115" t="s">
        <v>209</v>
      </c>
      <c r="C20" s="131">
        <v>3147360</v>
      </c>
      <c r="D20" s="131"/>
      <c r="E20" s="131"/>
      <c r="F20" s="131"/>
      <c r="G20" s="116">
        <f t="shared" si="0"/>
        <v>-1</v>
      </c>
    </row>
    <row r="21" spans="1:7" s="133" customFormat="1" ht="15" customHeight="1">
      <c r="A21" s="136" t="s">
        <v>864</v>
      </c>
      <c r="B21" s="136" t="s">
        <v>865</v>
      </c>
      <c r="C21" s="131"/>
      <c r="D21" s="134">
        <v>281720</v>
      </c>
      <c r="E21" s="134"/>
      <c r="F21" s="134">
        <v>281720</v>
      </c>
      <c r="G21" s="116" t="e">
        <f t="shared" si="0"/>
        <v>#DIV/0!</v>
      </c>
    </row>
    <row r="22" spans="1:7" ht="15" customHeight="1">
      <c r="A22" s="113" t="s">
        <v>866</v>
      </c>
      <c r="B22" s="113" t="s">
        <v>867</v>
      </c>
      <c r="C22" s="131"/>
      <c r="D22" s="134">
        <v>281720</v>
      </c>
      <c r="E22" s="134"/>
      <c r="F22" s="134">
        <v>281720</v>
      </c>
      <c r="G22" s="116" t="e">
        <f t="shared" si="0"/>
        <v>#DIV/0!</v>
      </c>
    </row>
    <row r="23" spans="1:7" ht="15" customHeight="1">
      <c r="A23" s="113" t="s">
        <v>213</v>
      </c>
      <c r="B23" s="113" t="s">
        <v>214</v>
      </c>
      <c r="C23" s="131">
        <v>1012522.06</v>
      </c>
      <c r="D23" s="134">
        <v>961368.04</v>
      </c>
      <c r="E23" s="134">
        <v>842568.04</v>
      </c>
      <c r="F23" s="134">
        <v>118800</v>
      </c>
      <c r="G23" s="116">
        <f t="shared" si="0"/>
        <v>-0.05</v>
      </c>
    </row>
    <row r="24" spans="1:8" ht="15" customHeight="1">
      <c r="A24" s="113" t="s">
        <v>215</v>
      </c>
      <c r="B24" s="113" t="s">
        <v>51</v>
      </c>
      <c r="C24" s="131">
        <v>991910.78</v>
      </c>
      <c r="D24" s="134">
        <v>842568.04</v>
      </c>
      <c r="E24" s="134">
        <v>842568.04</v>
      </c>
      <c r="F24" s="134"/>
      <c r="G24" s="116">
        <f t="shared" si="0"/>
        <v>-0.15</v>
      </c>
      <c r="H24" s="120"/>
    </row>
    <row r="25" spans="1:7" ht="15" customHeight="1">
      <c r="A25" s="113" t="s">
        <v>216</v>
      </c>
      <c r="B25" s="113" t="s">
        <v>209</v>
      </c>
      <c r="C25" s="131">
        <v>20611.28</v>
      </c>
      <c r="D25" s="134">
        <v>118800</v>
      </c>
      <c r="E25" s="134"/>
      <c r="F25" s="134">
        <v>118800</v>
      </c>
      <c r="G25" s="116">
        <f t="shared" si="0"/>
        <v>4.76</v>
      </c>
    </row>
    <row r="26" spans="1:7" ht="15" customHeight="1">
      <c r="A26" s="113" t="s">
        <v>217</v>
      </c>
      <c r="B26" s="113" t="s">
        <v>218</v>
      </c>
      <c r="C26" s="131">
        <v>455889.68</v>
      </c>
      <c r="D26" s="134">
        <v>570316.46</v>
      </c>
      <c r="E26" s="134">
        <v>503316.46</v>
      </c>
      <c r="F26" s="134">
        <v>67000</v>
      </c>
      <c r="G26" s="116">
        <f t="shared" si="0"/>
        <v>0.25</v>
      </c>
    </row>
    <row r="27" spans="1:7" ht="15" customHeight="1">
      <c r="A27" s="113" t="s">
        <v>219</v>
      </c>
      <c r="B27" s="113" t="s">
        <v>51</v>
      </c>
      <c r="C27" s="131">
        <v>455889.68</v>
      </c>
      <c r="D27" s="134">
        <v>503316.46</v>
      </c>
      <c r="E27" s="134">
        <v>503316.46</v>
      </c>
      <c r="F27" s="134"/>
      <c r="G27" s="116">
        <f t="shared" si="0"/>
        <v>0.1</v>
      </c>
    </row>
    <row r="28" spans="1:7" ht="15" customHeight="1">
      <c r="A28" s="113" t="s">
        <v>220</v>
      </c>
      <c r="B28" s="113" t="s">
        <v>209</v>
      </c>
      <c r="C28" s="132"/>
      <c r="D28" s="134">
        <v>67000</v>
      </c>
      <c r="E28" s="134"/>
      <c r="F28" s="134">
        <v>67000</v>
      </c>
      <c r="G28" s="116" t="e">
        <f t="shared" si="0"/>
        <v>#DIV/0!</v>
      </c>
    </row>
    <row r="29" spans="1:7" ht="15" customHeight="1">
      <c r="A29" s="115" t="s">
        <v>221</v>
      </c>
      <c r="B29" s="115" t="s">
        <v>222</v>
      </c>
      <c r="C29" s="131">
        <v>50000</v>
      </c>
      <c r="D29" s="131"/>
      <c r="E29" s="131"/>
      <c r="F29" s="131"/>
      <c r="G29" s="116">
        <f t="shared" si="0"/>
        <v>-1</v>
      </c>
    </row>
    <row r="30" spans="1:7" ht="15" customHeight="1">
      <c r="A30" s="115" t="s">
        <v>223</v>
      </c>
      <c r="B30" s="115" t="s">
        <v>224</v>
      </c>
      <c r="C30" s="131">
        <v>50000</v>
      </c>
      <c r="D30" s="131"/>
      <c r="E30" s="131"/>
      <c r="F30" s="131"/>
      <c r="G30" s="116">
        <f t="shared" si="0"/>
        <v>-1</v>
      </c>
    </row>
    <row r="31" spans="1:7" ht="15" customHeight="1">
      <c r="A31" s="113" t="s">
        <v>225</v>
      </c>
      <c r="B31" s="113" t="s">
        <v>226</v>
      </c>
      <c r="C31" s="132">
        <v>200000</v>
      </c>
      <c r="D31" s="134">
        <v>250000</v>
      </c>
      <c r="E31" s="134"/>
      <c r="F31" s="134">
        <v>250000</v>
      </c>
      <c r="G31" s="116">
        <f t="shared" si="0"/>
        <v>0.25</v>
      </c>
    </row>
    <row r="32" spans="1:7" ht="15" customHeight="1">
      <c r="A32" s="113">
        <v>2012999</v>
      </c>
      <c r="B32" s="115" t="s">
        <v>227</v>
      </c>
      <c r="C32" s="132">
        <v>200000</v>
      </c>
      <c r="D32" s="134">
        <v>250000</v>
      </c>
      <c r="E32" s="134"/>
      <c r="F32" s="134">
        <v>250000</v>
      </c>
      <c r="G32" s="116">
        <f t="shared" si="0"/>
        <v>0.25</v>
      </c>
    </row>
    <row r="33" spans="1:7" ht="15" customHeight="1">
      <c r="A33" s="113" t="s">
        <v>228</v>
      </c>
      <c r="B33" s="113" t="s">
        <v>229</v>
      </c>
      <c r="C33" s="131">
        <v>398097.99</v>
      </c>
      <c r="D33" s="134">
        <v>417982.97</v>
      </c>
      <c r="E33" s="134">
        <v>417982.97</v>
      </c>
      <c r="F33" s="134"/>
      <c r="G33" s="116">
        <f t="shared" si="0"/>
        <v>0.05</v>
      </c>
    </row>
    <row r="34" spans="1:7" ht="15" customHeight="1">
      <c r="A34" s="113" t="s">
        <v>230</v>
      </c>
      <c r="B34" s="113" t="s">
        <v>51</v>
      </c>
      <c r="C34" s="131">
        <v>398097.99</v>
      </c>
      <c r="D34" s="134">
        <v>417982.97</v>
      </c>
      <c r="E34" s="134">
        <v>417982.97</v>
      </c>
      <c r="F34" s="134"/>
      <c r="G34" s="116">
        <f t="shared" si="0"/>
        <v>0.05</v>
      </c>
    </row>
    <row r="35" spans="1:7" ht="15" customHeight="1">
      <c r="A35" s="113" t="s">
        <v>231</v>
      </c>
      <c r="B35" s="113" t="s">
        <v>232</v>
      </c>
      <c r="C35" s="131">
        <v>992380</v>
      </c>
      <c r="D35" s="131"/>
      <c r="E35" s="132"/>
      <c r="F35" s="131"/>
      <c r="G35" s="116">
        <f t="shared" si="0"/>
        <v>-1</v>
      </c>
    </row>
    <row r="36" spans="1:7" ht="15" customHeight="1">
      <c r="A36" s="113" t="s">
        <v>233</v>
      </c>
      <c r="B36" s="113" t="s">
        <v>209</v>
      </c>
      <c r="C36" s="131">
        <v>903140</v>
      </c>
      <c r="D36" s="131"/>
      <c r="E36" s="132"/>
      <c r="F36" s="131"/>
      <c r="G36" s="116">
        <f t="shared" si="0"/>
        <v>-1</v>
      </c>
    </row>
    <row r="37" spans="1:7" ht="15" customHeight="1">
      <c r="A37" s="113" t="s">
        <v>234</v>
      </c>
      <c r="B37" s="113" t="s">
        <v>235</v>
      </c>
      <c r="C37" s="131">
        <v>89240</v>
      </c>
      <c r="D37" s="131"/>
      <c r="E37" s="132"/>
      <c r="F37" s="131"/>
      <c r="G37" s="116">
        <f t="shared" si="0"/>
        <v>-1</v>
      </c>
    </row>
    <row r="38" spans="1:7" ht="15" customHeight="1">
      <c r="A38" s="115" t="s">
        <v>236</v>
      </c>
      <c r="B38" s="115" t="s">
        <v>237</v>
      </c>
      <c r="C38" s="131">
        <v>10000</v>
      </c>
      <c r="D38" s="134">
        <v>50000</v>
      </c>
      <c r="E38" s="134"/>
      <c r="F38" s="134">
        <v>50000</v>
      </c>
      <c r="G38" s="116">
        <f t="shared" si="0"/>
        <v>4</v>
      </c>
    </row>
    <row r="39" spans="1:7" ht="15" customHeight="1">
      <c r="A39" s="115" t="s">
        <v>238</v>
      </c>
      <c r="B39" s="115" t="s">
        <v>209</v>
      </c>
      <c r="C39" s="131">
        <v>10000</v>
      </c>
      <c r="D39" s="131"/>
      <c r="E39" s="132"/>
      <c r="F39" s="131"/>
      <c r="G39" s="116">
        <f t="shared" si="0"/>
        <v>-1</v>
      </c>
    </row>
    <row r="40" spans="1:7" ht="15" customHeight="1">
      <c r="A40" s="113" t="s">
        <v>869</v>
      </c>
      <c r="B40" s="113" t="s">
        <v>870</v>
      </c>
      <c r="C40" s="113"/>
      <c r="D40" s="134">
        <v>50000</v>
      </c>
      <c r="E40" s="134"/>
      <c r="F40" s="134">
        <v>50000</v>
      </c>
      <c r="G40" s="116" t="e">
        <f t="shared" si="0"/>
        <v>#DIV/0!</v>
      </c>
    </row>
    <row r="41" spans="1:7" ht="15" customHeight="1">
      <c r="A41" s="113" t="s">
        <v>239</v>
      </c>
      <c r="B41" s="113" t="s">
        <v>240</v>
      </c>
      <c r="C41" s="131">
        <v>905404.01</v>
      </c>
      <c r="D41" s="134">
        <v>5235059.61</v>
      </c>
      <c r="E41" s="134">
        <v>3901119.61</v>
      </c>
      <c r="F41" s="134">
        <v>1333940</v>
      </c>
      <c r="G41" s="116">
        <f t="shared" si="0"/>
        <v>4.78</v>
      </c>
    </row>
    <row r="42" spans="1:7" ht="15" customHeight="1">
      <c r="A42" s="113" t="s">
        <v>871</v>
      </c>
      <c r="B42" s="113" t="s">
        <v>51</v>
      </c>
      <c r="C42" s="131">
        <v>905404.01</v>
      </c>
      <c r="D42" s="134">
        <v>3901119.61</v>
      </c>
      <c r="E42" s="134">
        <v>3901119.61</v>
      </c>
      <c r="F42" s="134"/>
      <c r="G42" s="116">
        <f t="shared" si="0"/>
        <v>3.31</v>
      </c>
    </row>
    <row r="43" spans="1:7" ht="15" customHeight="1">
      <c r="A43" s="113" t="s">
        <v>872</v>
      </c>
      <c r="B43" s="113" t="s">
        <v>209</v>
      </c>
      <c r="C43" s="131"/>
      <c r="D43" s="134">
        <v>1100340</v>
      </c>
      <c r="E43" s="134"/>
      <c r="F43" s="134">
        <v>1100340</v>
      </c>
      <c r="G43" s="116" t="e">
        <f t="shared" si="0"/>
        <v>#DIV/0!</v>
      </c>
    </row>
    <row r="44" spans="1:7" ht="15" customHeight="1">
      <c r="A44" s="113" t="s">
        <v>241</v>
      </c>
      <c r="B44" s="113" t="s">
        <v>242</v>
      </c>
      <c r="C44" s="132"/>
      <c r="D44" s="134">
        <v>233600</v>
      </c>
      <c r="E44" s="134"/>
      <c r="F44" s="134">
        <v>233600</v>
      </c>
      <c r="G44" s="116" t="e">
        <f t="shared" si="0"/>
        <v>#DIV/0!</v>
      </c>
    </row>
    <row r="45" spans="1:7" ht="15" customHeight="1">
      <c r="A45" s="115" t="s">
        <v>243</v>
      </c>
      <c r="B45" s="115" t="s">
        <v>140</v>
      </c>
      <c r="C45" s="131">
        <v>4658</v>
      </c>
      <c r="D45" s="131"/>
      <c r="E45" s="131"/>
      <c r="F45" s="131"/>
      <c r="G45" s="116">
        <f t="shared" si="0"/>
        <v>-1</v>
      </c>
    </row>
    <row r="46" spans="1:7" ht="15" customHeight="1">
      <c r="A46" s="115" t="s">
        <v>244</v>
      </c>
      <c r="B46" s="115" t="s">
        <v>245</v>
      </c>
      <c r="C46" s="131">
        <v>4658</v>
      </c>
      <c r="D46" s="131"/>
      <c r="E46" s="131"/>
      <c r="F46" s="131"/>
      <c r="G46" s="116">
        <f t="shared" si="0"/>
        <v>-1</v>
      </c>
    </row>
    <row r="47" spans="1:7" ht="15" customHeight="1">
      <c r="A47" s="115" t="s">
        <v>246</v>
      </c>
      <c r="B47" s="115" t="s">
        <v>247</v>
      </c>
      <c r="C47" s="131">
        <v>4658</v>
      </c>
      <c r="D47" s="131"/>
      <c r="E47" s="131"/>
      <c r="F47" s="131"/>
      <c r="G47" s="116">
        <f t="shared" si="0"/>
        <v>-1</v>
      </c>
    </row>
    <row r="48" spans="1:7" ht="15" customHeight="1">
      <c r="A48" s="113" t="s">
        <v>248</v>
      </c>
      <c r="B48" s="113" t="s">
        <v>141</v>
      </c>
      <c r="C48" s="131">
        <v>3060798.29</v>
      </c>
      <c r="D48" s="134">
        <v>3803220.14</v>
      </c>
      <c r="E48" s="134">
        <v>1653620.14</v>
      </c>
      <c r="F48" s="134">
        <v>2149600</v>
      </c>
      <c r="G48" s="116">
        <f t="shared" si="0"/>
        <v>0.24</v>
      </c>
    </row>
    <row r="49" spans="1:7" ht="15" customHeight="1">
      <c r="A49" s="113" t="s">
        <v>249</v>
      </c>
      <c r="B49" s="113" t="s">
        <v>250</v>
      </c>
      <c r="C49" s="131">
        <v>375550.94</v>
      </c>
      <c r="D49" s="134">
        <v>380067.17</v>
      </c>
      <c r="E49" s="134">
        <v>210067.17</v>
      </c>
      <c r="F49" s="134">
        <v>170000</v>
      </c>
      <c r="G49" s="116">
        <f t="shared" si="0"/>
        <v>0.01</v>
      </c>
    </row>
    <row r="50" spans="1:7" ht="15" customHeight="1">
      <c r="A50" s="113" t="s">
        <v>251</v>
      </c>
      <c r="B50" s="113" t="s">
        <v>51</v>
      </c>
      <c r="C50" s="131">
        <v>205550.94</v>
      </c>
      <c r="D50" s="134">
        <v>210067.17</v>
      </c>
      <c r="E50" s="134">
        <v>210067.17</v>
      </c>
      <c r="F50" s="134"/>
      <c r="G50" s="116">
        <f t="shared" si="0"/>
        <v>0.02</v>
      </c>
    </row>
    <row r="51" spans="1:7" ht="15" customHeight="1">
      <c r="A51" s="113" t="s">
        <v>252</v>
      </c>
      <c r="B51" s="113" t="s">
        <v>253</v>
      </c>
      <c r="C51" s="131">
        <v>120000</v>
      </c>
      <c r="D51" s="134">
        <v>120000</v>
      </c>
      <c r="E51" s="134"/>
      <c r="F51" s="134">
        <v>120000</v>
      </c>
      <c r="G51" s="116">
        <f t="shared" si="0"/>
        <v>0</v>
      </c>
    </row>
    <row r="52" spans="1:7" ht="15" customHeight="1">
      <c r="A52" s="113" t="s">
        <v>254</v>
      </c>
      <c r="B52" s="113" t="s">
        <v>255</v>
      </c>
      <c r="C52" s="131">
        <v>50000</v>
      </c>
      <c r="D52" s="134">
        <v>50000</v>
      </c>
      <c r="E52" s="134"/>
      <c r="F52" s="134">
        <v>50000</v>
      </c>
      <c r="G52" s="116">
        <f t="shared" si="0"/>
        <v>0</v>
      </c>
    </row>
    <row r="53" spans="1:7" ht="15" customHeight="1">
      <c r="A53" s="113" t="s">
        <v>256</v>
      </c>
      <c r="B53" s="113" t="s">
        <v>257</v>
      </c>
      <c r="C53" s="131">
        <v>2685247.35</v>
      </c>
      <c r="D53" s="134">
        <v>3423152.97</v>
      </c>
      <c r="E53" s="134">
        <v>1443552.97</v>
      </c>
      <c r="F53" s="134">
        <v>1979600</v>
      </c>
      <c r="G53" s="116">
        <f t="shared" si="0"/>
        <v>0.27</v>
      </c>
    </row>
    <row r="54" spans="1:7" ht="15" customHeight="1">
      <c r="A54" s="113" t="s">
        <v>258</v>
      </c>
      <c r="B54" s="113" t="s">
        <v>259</v>
      </c>
      <c r="C54" s="131">
        <v>2685247.35</v>
      </c>
      <c r="D54" s="131"/>
      <c r="E54" s="131"/>
      <c r="F54" s="131"/>
      <c r="G54" s="116">
        <f t="shared" si="0"/>
        <v>-1</v>
      </c>
    </row>
    <row r="55" spans="1:7" ht="17.25" customHeight="1">
      <c r="A55" s="113" t="s">
        <v>873</v>
      </c>
      <c r="B55" s="113" t="s">
        <v>259</v>
      </c>
      <c r="C55" s="113"/>
      <c r="D55" s="134">
        <v>3423152.97</v>
      </c>
      <c r="E55" s="134">
        <v>1443552.97</v>
      </c>
      <c r="F55" s="134">
        <v>1979600</v>
      </c>
      <c r="G55" s="116" t="e">
        <f t="shared" si="0"/>
        <v>#DIV/0!</v>
      </c>
    </row>
    <row r="56" spans="1:7" ht="15" customHeight="1">
      <c r="A56" s="113" t="s">
        <v>260</v>
      </c>
      <c r="B56" s="113" t="s">
        <v>142</v>
      </c>
      <c r="C56" s="131">
        <v>1979062.69</v>
      </c>
      <c r="D56" s="134">
        <v>1894073.25</v>
      </c>
      <c r="E56" s="134">
        <v>876956.55</v>
      </c>
      <c r="F56" s="134">
        <v>1017116.7</v>
      </c>
      <c r="G56" s="116">
        <f t="shared" si="0"/>
        <v>-0.04</v>
      </c>
    </row>
    <row r="57" spans="1:7" ht="15" customHeight="1">
      <c r="A57" s="113" t="s">
        <v>261</v>
      </c>
      <c r="B57" s="113" t="s">
        <v>262</v>
      </c>
      <c r="C57" s="131">
        <v>1979062.69</v>
      </c>
      <c r="D57" s="134">
        <v>1892073.25</v>
      </c>
      <c r="E57" s="134">
        <v>876956.55</v>
      </c>
      <c r="F57" s="134">
        <v>1015116.7</v>
      </c>
      <c r="G57" s="116">
        <f t="shared" si="0"/>
        <v>-0.04</v>
      </c>
    </row>
    <row r="58" spans="1:7" ht="15" customHeight="1">
      <c r="A58" s="113" t="s">
        <v>263</v>
      </c>
      <c r="B58" s="113" t="s">
        <v>264</v>
      </c>
      <c r="C58" s="131">
        <v>1979062.69</v>
      </c>
      <c r="D58" s="134">
        <v>1771673.25</v>
      </c>
      <c r="E58" s="134">
        <v>876956.55</v>
      </c>
      <c r="F58" s="134">
        <v>894716.7</v>
      </c>
      <c r="G58" s="116">
        <f t="shared" si="0"/>
        <v>-0.1</v>
      </c>
    </row>
    <row r="59" spans="1:7" ht="15" customHeight="1">
      <c r="A59" s="113" t="s">
        <v>874</v>
      </c>
      <c r="B59" s="113" t="s">
        <v>875</v>
      </c>
      <c r="C59" s="131"/>
      <c r="D59" s="134">
        <v>120400</v>
      </c>
      <c r="E59" s="134"/>
      <c r="F59" s="134">
        <v>120400</v>
      </c>
      <c r="G59" s="116" t="e">
        <f t="shared" si="0"/>
        <v>#DIV/0!</v>
      </c>
    </row>
    <row r="60" spans="1:7" ht="15.75" customHeight="1">
      <c r="A60" s="113" t="s">
        <v>876</v>
      </c>
      <c r="B60" s="113" t="s">
        <v>877</v>
      </c>
      <c r="C60" s="113"/>
      <c r="D60" s="134">
        <v>2000</v>
      </c>
      <c r="E60" s="134"/>
      <c r="F60" s="134">
        <v>2000</v>
      </c>
      <c r="G60" s="116" t="e">
        <f t="shared" si="0"/>
        <v>#DIV/0!</v>
      </c>
    </row>
    <row r="61" spans="1:7" ht="17.25" customHeight="1">
      <c r="A61" s="113" t="s">
        <v>878</v>
      </c>
      <c r="B61" s="113" t="s">
        <v>879</v>
      </c>
      <c r="C61" s="113"/>
      <c r="D61" s="134">
        <v>2000</v>
      </c>
      <c r="E61" s="134"/>
      <c r="F61" s="134">
        <v>2000</v>
      </c>
      <c r="G61" s="116" t="e">
        <f aca="true" t="shared" si="1" ref="G61:G118">(D61-C61)/C61</f>
        <v>#DIV/0!</v>
      </c>
    </row>
    <row r="62" spans="1:7" ht="15" customHeight="1">
      <c r="A62" s="113" t="s">
        <v>265</v>
      </c>
      <c r="B62" s="113" t="s">
        <v>143</v>
      </c>
      <c r="C62" s="131">
        <v>24261734.68</v>
      </c>
      <c r="D62" s="134">
        <v>27825734.4</v>
      </c>
      <c r="E62" s="134">
        <v>5833651.47</v>
      </c>
      <c r="F62" s="134">
        <v>21992082.93</v>
      </c>
      <c r="G62" s="116">
        <f t="shared" si="1"/>
        <v>0.15</v>
      </c>
    </row>
    <row r="63" spans="1:7" ht="15" customHeight="1">
      <c r="A63" s="113" t="s">
        <v>266</v>
      </c>
      <c r="B63" s="113" t="s">
        <v>267</v>
      </c>
      <c r="C63" s="131">
        <v>1201781.91</v>
      </c>
      <c r="D63" s="134">
        <v>1730080.66</v>
      </c>
      <c r="E63" s="134">
        <v>1174124.86</v>
      </c>
      <c r="F63" s="134">
        <v>555955.8</v>
      </c>
      <c r="G63" s="116">
        <f t="shared" si="1"/>
        <v>0.44</v>
      </c>
    </row>
    <row r="64" spans="1:7" ht="15" customHeight="1">
      <c r="A64" s="113" t="s">
        <v>880</v>
      </c>
      <c r="B64" s="113" t="s">
        <v>209</v>
      </c>
      <c r="C64" s="131"/>
      <c r="D64" s="134">
        <v>425255.8</v>
      </c>
      <c r="E64" s="134"/>
      <c r="F64" s="134">
        <v>425255.8</v>
      </c>
      <c r="G64" s="116" t="e">
        <f t="shared" si="1"/>
        <v>#DIV/0!</v>
      </c>
    </row>
    <row r="65" spans="1:7" ht="15" customHeight="1">
      <c r="A65" s="113" t="s">
        <v>268</v>
      </c>
      <c r="B65" s="113" t="s">
        <v>269</v>
      </c>
      <c r="C65" s="131">
        <v>1201781.91</v>
      </c>
      <c r="D65" s="134">
        <v>1304824.86</v>
      </c>
      <c r="E65" s="134">
        <v>1174124.86</v>
      </c>
      <c r="F65" s="134">
        <v>130700</v>
      </c>
      <c r="G65" s="116">
        <f t="shared" si="1"/>
        <v>0.09</v>
      </c>
    </row>
    <row r="66" spans="1:7" ht="15" customHeight="1">
      <c r="A66" s="113" t="s">
        <v>270</v>
      </c>
      <c r="B66" s="113" t="s">
        <v>271</v>
      </c>
      <c r="C66" s="131">
        <v>2643161.59</v>
      </c>
      <c r="D66" s="134">
        <v>2106725.23</v>
      </c>
      <c r="E66" s="134">
        <v>1276725.23</v>
      </c>
      <c r="F66" s="134">
        <v>830000</v>
      </c>
      <c r="G66" s="116">
        <f t="shared" si="1"/>
        <v>-0.2</v>
      </c>
    </row>
    <row r="67" spans="1:7" ht="15" customHeight="1">
      <c r="A67" s="113" t="s">
        <v>272</v>
      </c>
      <c r="B67" s="113" t="s">
        <v>51</v>
      </c>
      <c r="C67" s="131">
        <v>794669.26</v>
      </c>
      <c r="D67" s="134">
        <v>626725.23</v>
      </c>
      <c r="E67" s="134">
        <v>626725.23</v>
      </c>
      <c r="F67" s="134"/>
      <c r="G67" s="116">
        <f t="shared" si="1"/>
        <v>-0.21</v>
      </c>
    </row>
    <row r="68" spans="1:7" ht="15" customHeight="1">
      <c r="A68" s="113" t="s">
        <v>273</v>
      </c>
      <c r="B68" s="113" t="s">
        <v>209</v>
      </c>
      <c r="C68" s="131">
        <v>82000</v>
      </c>
      <c r="D68" s="134">
        <v>410000</v>
      </c>
      <c r="E68" s="134"/>
      <c r="F68" s="134">
        <v>410000</v>
      </c>
      <c r="G68" s="116">
        <f t="shared" si="1"/>
        <v>4</v>
      </c>
    </row>
    <row r="69" spans="1:7" ht="15" customHeight="1">
      <c r="A69" s="113" t="s">
        <v>274</v>
      </c>
      <c r="B69" s="113" t="s">
        <v>275</v>
      </c>
      <c r="C69" s="131">
        <v>1296492.33</v>
      </c>
      <c r="D69" s="134">
        <v>650000</v>
      </c>
      <c r="E69" s="134">
        <v>650000</v>
      </c>
      <c r="F69" s="134"/>
      <c r="G69" s="116">
        <f t="shared" si="1"/>
        <v>-0.5</v>
      </c>
    </row>
    <row r="70" spans="1:7" ht="15" customHeight="1">
      <c r="A70" s="113" t="s">
        <v>276</v>
      </c>
      <c r="B70" s="113" t="s">
        <v>277</v>
      </c>
      <c r="C70" s="131">
        <v>470000</v>
      </c>
      <c r="D70" s="134">
        <v>420000</v>
      </c>
      <c r="E70" s="134"/>
      <c r="F70" s="134">
        <v>420000</v>
      </c>
      <c r="G70" s="116">
        <f t="shared" si="1"/>
        <v>-0.11</v>
      </c>
    </row>
    <row r="71" spans="1:7" ht="15" customHeight="1">
      <c r="A71" s="113" t="s">
        <v>278</v>
      </c>
      <c r="B71" s="113" t="s">
        <v>279</v>
      </c>
      <c r="C71" s="131">
        <v>2597286.24</v>
      </c>
      <c r="D71" s="134">
        <v>2836447.04</v>
      </c>
      <c r="E71" s="134">
        <v>2836447.04</v>
      </c>
      <c r="F71" s="134"/>
      <c r="G71" s="116">
        <f t="shared" si="1"/>
        <v>0.09</v>
      </c>
    </row>
    <row r="72" spans="1:7" ht="15" customHeight="1">
      <c r="A72" s="113" t="s">
        <v>280</v>
      </c>
      <c r="B72" s="113" t="s">
        <v>281</v>
      </c>
      <c r="C72" s="131">
        <v>1036124.16</v>
      </c>
      <c r="D72" s="134">
        <v>1037631.36</v>
      </c>
      <c r="E72" s="134">
        <v>1037631.36</v>
      </c>
      <c r="F72" s="134"/>
      <c r="G72" s="116">
        <f t="shared" si="1"/>
        <v>0</v>
      </c>
    </row>
    <row r="73" spans="1:7" ht="15" customHeight="1">
      <c r="A73" s="113" t="s">
        <v>282</v>
      </c>
      <c r="B73" s="113" t="s">
        <v>283</v>
      </c>
      <c r="C73" s="131">
        <v>518062.08</v>
      </c>
      <c r="D73" s="134">
        <v>518815.68</v>
      </c>
      <c r="E73" s="134">
        <v>518815.68</v>
      </c>
      <c r="F73" s="134"/>
      <c r="G73" s="116">
        <f t="shared" si="1"/>
        <v>0</v>
      </c>
    </row>
    <row r="74" spans="1:7" ht="15" customHeight="1">
      <c r="A74" s="113" t="s">
        <v>284</v>
      </c>
      <c r="B74" s="113" t="s">
        <v>285</v>
      </c>
      <c r="C74" s="131">
        <v>1043100</v>
      </c>
      <c r="D74" s="134">
        <v>1280000</v>
      </c>
      <c r="E74" s="134">
        <v>1280000</v>
      </c>
      <c r="F74" s="134"/>
      <c r="G74" s="116">
        <f t="shared" si="1"/>
        <v>0.23</v>
      </c>
    </row>
    <row r="75" spans="1:7" ht="15" customHeight="1">
      <c r="A75" s="113" t="s">
        <v>286</v>
      </c>
      <c r="B75" s="113" t="s">
        <v>287</v>
      </c>
      <c r="C75" s="131">
        <v>4450000</v>
      </c>
      <c r="D75" s="134">
        <v>4313676.13</v>
      </c>
      <c r="E75" s="134"/>
      <c r="F75" s="134">
        <v>4313676.13</v>
      </c>
      <c r="G75" s="116">
        <f t="shared" si="1"/>
        <v>-0.03</v>
      </c>
    </row>
    <row r="76" spans="1:7" ht="15" customHeight="1">
      <c r="A76" s="113" t="s">
        <v>288</v>
      </c>
      <c r="B76" s="113" t="s">
        <v>289</v>
      </c>
      <c r="C76" s="131">
        <v>620000</v>
      </c>
      <c r="D76" s="134">
        <v>706430</v>
      </c>
      <c r="E76" s="134"/>
      <c r="F76" s="134">
        <v>706430</v>
      </c>
      <c r="G76" s="116">
        <f t="shared" si="1"/>
        <v>0.14</v>
      </c>
    </row>
    <row r="77" spans="1:7" ht="15" customHeight="1">
      <c r="A77" s="113" t="s">
        <v>290</v>
      </c>
      <c r="B77" s="113" t="s">
        <v>291</v>
      </c>
      <c r="C77" s="131">
        <v>2310000</v>
      </c>
      <c r="D77" s="134">
        <v>2087246.13</v>
      </c>
      <c r="E77" s="134"/>
      <c r="F77" s="134">
        <v>2087246.13</v>
      </c>
      <c r="G77" s="116">
        <f t="shared" si="1"/>
        <v>-0.1</v>
      </c>
    </row>
    <row r="78" spans="1:7" ht="15" customHeight="1">
      <c r="A78" s="113" t="s">
        <v>292</v>
      </c>
      <c r="B78" s="113" t="s">
        <v>293</v>
      </c>
      <c r="C78" s="131">
        <v>400000</v>
      </c>
      <c r="D78" s="134">
        <v>480000</v>
      </c>
      <c r="E78" s="134"/>
      <c r="F78" s="134">
        <v>480000</v>
      </c>
      <c r="G78" s="116">
        <f t="shared" si="1"/>
        <v>0.2</v>
      </c>
    </row>
    <row r="79" spans="1:7" ht="15" customHeight="1">
      <c r="A79" s="113" t="s">
        <v>294</v>
      </c>
      <c r="B79" s="113" t="s">
        <v>295</v>
      </c>
      <c r="C79" s="131">
        <v>620000</v>
      </c>
      <c r="D79" s="134">
        <v>620000</v>
      </c>
      <c r="E79" s="134"/>
      <c r="F79" s="134">
        <v>620000</v>
      </c>
      <c r="G79" s="116">
        <f t="shared" si="1"/>
        <v>0</v>
      </c>
    </row>
    <row r="80" spans="1:7" ht="15" customHeight="1">
      <c r="A80" s="113" t="s">
        <v>296</v>
      </c>
      <c r="B80" s="113" t="s">
        <v>297</v>
      </c>
      <c r="C80" s="131">
        <v>500000</v>
      </c>
      <c r="D80" s="134">
        <v>420000</v>
      </c>
      <c r="E80" s="134"/>
      <c r="F80" s="134">
        <v>420000</v>
      </c>
      <c r="G80" s="116">
        <f t="shared" si="1"/>
        <v>-0.16</v>
      </c>
    </row>
    <row r="81" spans="1:7" ht="15" customHeight="1">
      <c r="A81" s="113" t="s">
        <v>298</v>
      </c>
      <c r="B81" s="113" t="s">
        <v>299</v>
      </c>
      <c r="C81" s="131">
        <v>940840</v>
      </c>
      <c r="D81" s="134">
        <v>1017940</v>
      </c>
      <c r="E81" s="134"/>
      <c r="F81" s="134">
        <v>1017940</v>
      </c>
      <c r="G81" s="116">
        <f t="shared" si="1"/>
        <v>0.08</v>
      </c>
    </row>
    <row r="82" spans="1:7" ht="17.25" customHeight="1">
      <c r="A82" s="113" t="s">
        <v>881</v>
      </c>
      <c r="B82" s="113" t="s">
        <v>882</v>
      </c>
      <c r="C82" s="113"/>
      <c r="D82" s="134">
        <v>77100</v>
      </c>
      <c r="E82" s="134"/>
      <c r="F82" s="134">
        <v>77100</v>
      </c>
      <c r="G82" s="116" t="e">
        <f t="shared" si="1"/>
        <v>#DIV/0!</v>
      </c>
    </row>
    <row r="83" spans="1:7" ht="15" customHeight="1">
      <c r="A83" s="113" t="s">
        <v>300</v>
      </c>
      <c r="B83" s="113" t="s">
        <v>301</v>
      </c>
      <c r="C83" s="131">
        <v>940840</v>
      </c>
      <c r="D83" s="134">
        <v>940840</v>
      </c>
      <c r="E83" s="134"/>
      <c r="F83" s="134">
        <v>940840</v>
      </c>
      <c r="G83" s="116">
        <f t="shared" si="1"/>
        <v>0</v>
      </c>
    </row>
    <row r="84" spans="1:7" ht="15" customHeight="1">
      <c r="A84" s="113" t="s">
        <v>302</v>
      </c>
      <c r="B84" s="113" t="s">
        <v>303</v>
      </c>
      <c r="C84" s="131">
        <v>657360</v>
      </c>
      <c r="D84" s="134">
        <v>716570</v>
      </c>
      <c r="E84" s="134"/>
      <c r="F84" s="134">
        <v>716570</v>
      </c>
      <c r="G84" s="116">
        <f t="shared" si="1"/>
        <v>0.09</v>
      </c>
    </row>
    <row r="85" spans="1:7" ht="15" customHeight="1">
      <c r="A85" s="113" t="s">
        <v>304</v>
      </c>
      <c r="B85" s="113" t="s">
        <v>305</v>
      </c>
      <c r="C85" s="131"/>
      <c r="D85" s="134">
        <v>19010</v>
      </c>
      <c r="E85" s="134"/>
      <c r="F85" s="134">
        <v>19010</v>
      </c>
      <c r="G85" s="116" t="e">
        <f t="shared" si="1"/>
        <v>#DIV/0!</v>
      </c>
    </row>
    <row r="86" spans="1:7" ht="15" customHeight="1">
      <c r="A86" s="113" t="s">
        <v>306</v>
      </c>
      <c r="B86" s="113" t="s">
        <v>307</v>
      </c>
      <c r="C86" s="131">
        <v>646000</v>
      </c>
      <c r="D86" s="134">
        <v>646000</v>
      </c>
      <c r="E86" s="134"/>
      <c r="F86" s="134">
        <v>646000</v>
      </c>
      <c r="G86" s="116">
        <f t="shared" si="1"/>
        <v>0</v>
      </c>
    </row>
    <row r="87" spans="1:7" ht="15" customHeight="1">
      <c r="A87" s="113" t="s">
        <v>308</v>
      </c>
      <c r="B87" s="113" t="s">
        <v>309</v>
      </c>
      <c r="C87" s="131">
        <v>11360</v>
      </c>
      <c r="D87" s="134">
        <v>51560</v>
      </c>
      <c r="E87" s="134"/>
      <c r="F87" s="134">
        <v>51560</v>
      </c>
      <c r="G87" s="116">
        <f t="shared" si="1"/>
        <v>3.54</v>
      </c>
    </row>
    <row r="88" spans="1:7" ht="15" customHeight="1">
      <c r="A88" s="113" t="s">
        <v>310</v>
      </c>
      <c r="B88" s="113" t="s">
        <v>311</v>
      </c>
      <c r="C88" s="131">
        <v>6048200</v>
      </c>
      <c r="D88" s="134">
        <v>6472497</v>
      </c>
      <c r="E88" s="134"/>
      <c r="F88" s="134">
        <v>6472497</v>
      </c>
      <c r="G88" s="116">
        <f t="shared" si="1"/>
        <v>0.07</v>
      </c>
    </row>
    <row r="89" spans="1:7" ht="15" customHeight="1">
      <c r="A89" s="113" t="s">
        <v>312</v>
      </c>
      <c r="B89" s="113" t="s">
        <v>313</v>
      </c>
      <c r="C89" s="131">
        <v>683600</v>
      </c>
      <c r="D89" s="134">
        <v>684000</v>
      </c>
      <c r="E89" s="134"/>
      <c r="F89" s="134">
        <v>684000</v>
      </c>
      <c r="G89" s="116">
        <f t="shared" si="1"/>
        <v>0</v>
      </c>
    </row>
    <row r="90" spans="1:7" ht="15" customHeight="1">
      <c r="A90" s="113" t="s">
        <v>314</v>
      </c>
      <c r="B90" s="113" t="s">
        <v>315</v>
      </c>
      <c r="C90" s="131">
        <v>5364600</v>
      </c>
      <c r="D90" s="134">
        <v>5788497</v>
      </c>
      <c r="E90" s="134"/>
      <c r="F90" s="134">
        <v>5788497</v>
      </c>
      <c r="G90" s="116">
        <f t="shared" si="1"/>
        <v>0.08</v>
      </c>
    </row>
    <row r="91" spans="1:7" ht="15" customHeight="1">
      <c r="A91" s="113" t="s">
        <v>316</v>
      </c>
      <c r="B91" s="113" t="s">
        <v>317</v>
      </c>
      <c r="C91" s="131">
        <v>1959650</v>
      </c>
      <c r="D91" s="134">
        <v>2357444</v>
      </c>
      <c r="E91" s="134"/>
      <c r="F91" s="134">
        <v>2357444</v>
      </c>
      <c r="G91" s="116">
        <f t="shared" si="1"/>
        <v>0.2</v>
      </c>
    </row>
    <row r="92" spans="1:7" ht="14.25" customHeight="1">
      <c r="A92" s="113" t="s">
        <v>318</v>
      </c>
      <c r="B92" s="113" t="s">
        <v>319</v>
      </c>
      <c r="C92" s="131">
        <v>1959650</v>
      </c>
      <c r="D92" s="134">
        <v>2357444</v>
      </c>
      <c r="E92" s="134"/>
      <c r="F92" s="134">
        <v>2357444</v>
      </c>
      <c r="G92" s="116">
        <f t="shared" si="1"/>
        <v>0.2</v>
      </c>
    </row>
    <row r="93" spans="1:7" ht="15" customHeight="1">
      <c r="A93" s="113" t="s">
        <v>320</v>
      </c>
      <c r="B93" s="113" t="s">
        <v>321</v>
      </c>
      <c r="C93" s="131">
        <v>3200000</v>
      </c>
      <c r="D93" s="134">
        <v>5690000</v>
      </c>
      <c r="E93" s="134"/>
      <c r="F93" s="134">
        <v>5690000</v>
      </c>
      <c r="G93" s="116">
        <f t="shared" si="1"/>
        <v>0.78</v>
      </c>
    </row>
    <row r="94" spans="1:7" ht="15" customHeight="1">
      <c r="A94" s="115" t="s">
        <v>322</v>
      </c>
      <c r="B94" s="115" t="s">
        <v>323</v>
      </c>
      <c r="C94" s="131">
        <v>100000</v>
      </c>
      <c r="D94" s="134">
        <v>200000</v>
      </c>
      <c r="E94" s="134"/>
      <c r="F94" s="134">
        <v>200000</v>
      </c>
      <c r="G94" s="116">
        <f t="shared" si="1"/>
        <v>1</v>
      </c>
    </row>
    <row r="95" spans="1:7" ht="15" customHeight="1">
      <c r="A95" s="113" t="s">
        <v>324</v>
      </c>
      <c r="B95" s="114" t="s">
        <v>325</v>
      </c>
      <c r="C95" s="131">
        <v>3100000</v>
      </c>
      <c r="D95" s="134">
        <v>5490000</v>
      </c>
      <c r="E95" s="134"/>
      <c r="F95" s="134">
        <v>5490000</v>
      </c>
      <c r="G95" s="116">
        <f t="shared" si="1"/>
        <v>0.77</v>
      </c>
    </row>
    <row r="96" spans="1:7" ht="15" customHeight="1">
      <c r="A96" s="115" t="s">
        <v>326</v>
      </c>
      <c r="B96" s="115" t="s">
        <v>327</v>
      </c>
      <c r="C96" s="131">
        <v>38600</v>
      </c>
      <c r="D96" s="134">
        <v>38000</v>
      </c>
      <c r="E96" s="134"/>
      <c r="F96" s="134">
        <v>38000</v>
      </c>
      <c r="G96" s="116">
        <f t="shared" si="1"/>
        <v>-0.02</v>
      </c>
    </row>
    <row r="97" spans="1:7" ht="15" customHeight="1">
      <c r="A97" s="115" t="s">
        <v>328</v>
      </c>
      <c r="B97" s="115" t="s">
        <v>329</v>
      </c>
      <c r="C97" s="131">
        <v>38600</v>
      </c>
      <c r="D97" s="134">
        <v>38000</v>
      </c>
      <c r="E97" s="134"/>
      <c r="F97" s="134">
        <v>38000</v>
      </c>
      <c r="G97" s="116">
        <f t="shared" si="1"/>
        <v>-0.02</v>
      </c>
    </row>
    <row r="98" spans="1:7" ht="15" customHeight="1">
      <c r="A98" s="115" t="s">
        <v>330</v>
      </c>
      <c r="B98" s="115" t="s">
        <v>331</v>
      </c>
      <c r="C98" s="131">
        <v>524854.94</v>
      </c>
      <c r="D98" s="134">
        <v>546354.34</v>
      </c>
      <c r="E98" s="134">
        <v>546354.34</v>
      </c>
      <c r="F98" s="134"/>
      <c r="G98" s="116">
        <f t="shared" si="1"/>
        <v>0.04</v>
      </c>
    </row>
    <row r="99" spans="1:7" ht="15" customHeight="1">
      <c r="A99" s="115" t="s">
        <v>332</v>
      </c>
      <c r="B99" s="115" t="s">
        <v>333</v>
      </c>
      <c r="C99" s="131">
        <v>524854.94</v>
      </c>
      <c r="D99" s="134">
        <v>546354.34</v>
      </c>
      <c r="E99" s="134">
        <v>546354.34</v>
      </c>
      <c r="F99" s="134"/>
      <c r="G99" s="116">
        <f t="shared" si="1"/>
        <v>0.04</v>
      </c>
    </row>
    <row r="100" spans="1:7" ht="15" customHeight="1">
      <c r="A100" s="113" t="s">
        <v>334</v>
      </c>
      <c r="B100" s="113" t="s">
        <v>144</v>
      </c>
      <c r="C100" s="131">
        <v>4135067.69</v>
      </c>
      <c r="D100" s="134">
        <v>4103317.22</v>
      </c>
      <c r="E100" s="134">
        <v>1211788.22</v>
      </c>
      <c r="F100" s="134">
        <v>2891529</v>
      </c>
      <c r="G100" s="116">
        <f t="shared" si="1"/>
        <v>-0.01</v>
      </c>
    </row>
    <row r="101" spans="1:7" ht="15" customHeight="1">
      <c r="A101" s="113" t="s">
        <v>335</v>
      </c>
      <c r="B101" s="113" t="s">
        <v>336</v>
      </c>
      <c r="C101" s="131">
        <v>12530</v>
      </c>
      <c r="D101" s="134">
        <v>100000</v>
      </c>
      <c r="E101" s="134"/>
      <c r="F101" s="134">
        <v>100000</v>
      </c>
      <c r="G101" s="116">
        <f t="shared" si="1"/>
        <v>6.98</v>
      </c>
    </row>
    <row r="102" spans="1:7" ht="15" customHeight="1">
      <c r="A102" s="115" t="s">
        <v>337</v>
      </c>
      <c r="B102" s="115" t="s">
        <v>338</v>
      </c>
      <c r="C102" s="131">
        <v>12530</v>
      </c>
      <c r="D102" s="134">
        <v>100000</v>
      </c>
      <c r="E102" s="134"/>
      <c r="F102" s="134">
        <v>100000</v>
      </c>
      <c r="G102" s="116">
        <f t="shared" si="1"/>
        <v>6.98</v>
      </c>
    </row>
    <row r="103" spans="1:7" ht="15" customHeight="1">
      <c r="A103" s="113" t="s">
        <v>339</v>
      </c>
      <c r="B103" s="113" t="s">
        <v>340</v>
      </c>
      <c r="C103" s="131">
        <v>1951000</v>
      </c>
      <c r="D103" s="134">
        <v>1960000</v>
      </c>
      <c r="E103" s="134"/>
      <c r="F103" s="134">
        <v>1960000</v>
      </c>
      <c r="G103" s="116">
        <f t="shared" si="1"/>
        <v>0</v>
      </c>
    </row>
    <row r="104" spans="1:7" ht="15" customHeight="1">
      <c r="A104" s="113" t="s">
        <v>341</v>
      </c>
      <c r="B104" s="113" t="s">
        <v>342</v>
      </c>
      <c r="C104" s="131">
        <v>1951000</v>
      </c>
      <c r="D104" s="134">
        <v>1960000</v>
      </c>
      <c r="E104" s="134"/>
      <c r="F104" s="134">
        <v>1960000</v>
      </c>
      <c r="G104" s="116">
        <f t="shared" si="1"/>
        <v>0</v>
      </c>
    </row>
    <row r="105" spans="1:7" ht="15" customHeight="1">
      <c r="A105" s="113" t="s">
        <v>343</v>
      </c>
      <c r="B105" s="113" t="s">
        <v>344</v>
      </c>
      <c r="C105" s="131">
        <v>1264807.69</v>
      </c>
      <c r="D105" s="134">
        <v>1211788.22</v>
      </c>
      <c r="E105" s="134">
        <v>1211788.22</v>
      </c>
      <c r="F105" s="132"/>
      <c r="G105" s="116">
        <f t="shared" si="1"/>
        <v>-0.04</v>
      </c>
    </row>
    <row r="106" spans="1:7" ht="15" customHeight="1">
      <c r="A106" s="113" t="s">
        <v>345</v>
      </c>
      <c r="B106" s="113" t="s">
        <v>346</v>
      </c>
      <c r="C106" s="131">
        <v>531406.25</v>
      </c>
      <c r="D106" s="134">
        <v>483503.31</v>
      </c>
      <c r="E106" s="134">
        <v>483503.31</v>
      </c>
      <c r="F106" s="132"/>
      <c r="G106" s="116">
        <f t="shared" si="1"/>
        <v>-0.09</v>
      </c>
    </row>
    <row r="107" spans="1:7" ht="15" customHeight="1">
      <c r="A107" s="113" t="s">
        <v>347</v>
      </c>
      <c r="B107" s="113" t="s">
        <v>348</v>
      </c>
      <c r="C107" s="131">
        <v>465996.45</v>
      </c>
      <c r="D107" s="134">
        <v>572543.3</v>
      </c>
      <c r="E107" s="134">
        <v>572543.3</v>
      </c>
      <c r="F107" s="132"/>
      <c r="G107" s="116">
        <f t="shared" si="1"/>
        <v>0.23</v>
      </c>
    </row>
    <row r="108" spans="1:7" ht="15" customHeight="1">
      <c r="A108" s="113" t="s">
        <v>349</v>
      </c>
      <c r="B108" s="113" t="s">
        <v>350</v>
      </c>
      <c r="C108" s="131">
        <v>267404.99</v>
      </c>
      <c r="D108" s="134">
        <v>155741.61</v>
      </c>
      <c r="E108" s="134">
        <v>155741.61</v>
      </c>
      <c r="F108" s="132"/>
      <c r="G108" s="116">
        <f t="shared" si="1"/>
        <v>-0.42</v>
      </c>
    </row>
    <row r="109" spans="1:7" ht="15" customHeight="1">
      <c r="A109" s="2" t="s">
        <v>351</v>
      </c>
      <c r="B109" s="2" t="s">
        <v>352</v>
      </c>
      <c r="C109" s="131">
        <v>906730</v>
      </c>
      <c r="D109" s="134">
        <v>831529</v>
      </c>
      <c r="E109" s="134"/>
      <c r="F109" s="134">
        <v>831529</v>
      </c>
      <c r="G109" s="116">
        <f t="shared" si="1"/>
        <v>-0.08</v>
      </c>
    </row>
    <row r="110" spans="1:7" ht="15" customHeight="1">
      <c r="A110" s="2" t="s">
        <v>353</v>
      </c>
      <c r="B110" s="2" t="s">
        <v>354</v>
      </c>
      <c r="C110" s="131">
        <v>906730</v>
      </c>
      <c r="D110" s="134">
        <v>831529</v>
      </c>
      <c r="E110" s="134"/>
      <c r="F110" s="134">
        <v>831529</v>
      </c>
      <c r="G110" s="116">
        <f t="shared" si="1"/>
        <v>-0.08</v>
      </c>
    </row>
    <row r="111" spans="1:7" ht="15" customHeight="1">
      <c r="A111" s="113" t="s">
        <v>355</v>
      </c>
      <c r="B111" s="113" t="s">
        <v>145</v>
      </c>
      <c r="C111" s="131">
        <v>12143780.29</v>
      </c>
      <c r="D111" s="134">
        <v>8360762.39</v>
      </c>
      <c r="E111" s="134"/>
      <c r="F111" s="134">
        <v>8360762.39</v>
      </c>
      <c r="G111" s="116">
        <f t="shared" si="1"/>
        <v>-0.31</v>
      </c>
    </row>
    <row r="112" spans="1:7" ht="15" customHeight="1">
      <c r="A112" s="2" t="s">
        <v>356</v>
      </c>
      <c r="B112" s="2" t="s">
        <v>357</v>
      </c>
      <c r="C112" s="131">
        <v>200000</v>
      </c>
      <c r="D112" s="131"/>
      <c r="E112" s="131"/>
      <c r="F112" s="131"/>
      <c r="G112" s="116">
        <f t="shared" si="1"/>
        <v>-1</v>
      </c>
    </row>
    <row r="113" spans="1:7" ht="15" customHeight="1">
      <c r="A113" s="115" t="s">
        <v>358</v>
      </c>
      <c r="B113" s="115" t="s">
        <v>209</v>
      </c>
      <c r="C113" s="131">
        <v>200000</v>
      </c>
      <c r="D113" s="131"/>
      <c r="E113" s="131"/>
      <c r="F113" s="131"/>
      <c r="G113" s="116">
        <f t="shared" si="1"/>
        <v>-1</v>
      </c>
    </row>
    <row r="114" spans="1:7" ht="15" customHeight="1">
      <c r="A114" s="2" t="s">
        <v>359</v>
      </c>
      <c r="B114" s="2" t="s">
        <v>360</v>
      </c>
      <c r="C114" s="131">
        <v>1917620</v>
      </c>
      <c r="D114" s="134">
        <v>5000000</v>
      </c>
      <c r="E114" s="134"/>
      <c r="F114" s="134">
        <v>5000000</v>
      </c>
      <c r="G114" s="116">
        <f t="shared" si="1"/>
        <v>1.61</v>
      </c>
    </row>
    <row r="115" spans="1:7" ht="15" customHeight="1">
      <c r="A115" s="115" t="s">
        <v>361</v>
      </c>
      <c r="B115" s="115" t="s">
        <v>362</v>
      </c>
      <c r="C115" s="131">
        <v>1917620</v>
      </c>
      <c r="D115" s="134">
        <v>5000000</v>
      </c>
      <c r="E115" s="134"/>
      <c r="F115" s="134">
        <v>5000000</v>
      </c>
      <c r="G115" s="116">
        <f t="shared" si="1"/>
        <v>1.61</v>
      </c>
    </row>
    <row r="116" spans="1:7" ht="15" customHeight="1">
      <c r="A116" s="113" t="s">
        <v>363</v>
      </c>
      <c r="B116" s="113" t="s">
        <v>364</v>
      </c>
      <c r="C116" s="131">
        <v>4449335.5</v>
      </c>
      <c r="D116" s="134">
        <v>3359117.6</v>
      </c>
      <c r="E116" s="134"/>
      <c r="F116" s="134">
        <v>3359117.6</v>
      </c>
      <c r="G116" s="116">
        <f t="shared" si="1"/>
        <v>-0.25</v>
      </c>
    </row>
    <row r="117" spans="1:7" ht="15" customHeight="1">
      <c r="A117" s="113" t="s">
        <v>365</v>
      </c>
      <c r="B117" s="113" t="s">
        <v>366</v>
      </c>
      <c r="C117" s="131">
        <v>4449335.5</v>
      </c>
      <c r="D117" s="134">
        <v>3359117.6</v>
      </c>
      <c r="E117" s="134"/>
      <c r="F117" s="134">
        <v>3359117.6</v>
      </c>
      <c r="G117" s="116">
        <f t="shared" si="1"/>
        <v>-0.25</v>
      </c>
    </row>
    <row r="118" spans="1:7" ht="15" customHeight="1">
      <c r="A118" s="115" t="s">
        <v>367</v>
      </c>
      <c r="B118" s="115" t="s">
        <v>368</v>
      </c>
      <c r="C118" s="131">
        <v>1400000</v>
      </c>
      <c r="D118" s="131"/>
      <c r="E118" s="131"/>
      <c r="F118" s="131"/>
      <c r="G118" s="116">
        <f t="shared" si="1"/>
        <v>-1</v>
      </c>
    </row>
    <row r="119" spans="1:7" ht="15" customHeight="1">
      <c r="A119" s="115" t="s">
        <v>369</v>
      </c>
      <c r="B119" s="115" t="s">
        <v>370</v>
      </c>
      <c r="C119" s="131">
        <v>1400000</v>
      </c>
      <c r="D119" s="131"/>
      <c r="E119" s="131"/>
      <c r="F119" s="131"/>
      <c r="G119" s="116">
        <f aca="true" t="shared" si="2" ref="G119:G171">(D119-C119)/C119</f>
        <v>-1</v>
      </c>
    </row>
    <row r="120" spans="1:7" ht="15" customHeight="1">
      <c r="A120" s="113" t="s">
        <v>371</v>
      </c>
      <c r="B120" s="113" t="s">
        <v>372</v>
      </c>
      <c r="C120" s="131">
        <v>4176824.79</v>
      </c>
      <c r="D120" s="134">
        <v>1644.79</v>
      </c>
      <c r="E120" s="134"/>
      <c r="F120" s="134">
        <v>1644.79</v>
      </c>
      <c r="G120" s="116">
        <f t="shared" si="2"/>
        <v>-1</v>
      </c>
    </row>
    <row r="121" spans="1:7" ht="15" customHeight="1">
      <c r="A121" s="113" t="s">
        <v>373</v>
      </c>
      <c r="B121" s="113" t="s">
        <v>374</v>
      </c>
      <c r="C121" s="131">
        <v>4176824.79</v>
      </c>
      <c r="D121" s="134">
        <v>1644.79</v>
      </c>
      <c r="E121" s="134"/>
      <c r="F121" s="134">
        <v>1644.79</v>
      </c>
      <c r="G121" s="116">
        <f t="shared" si="2"/>
        <v>-1</v>
      </c>
    </row>
    <row r="122" spans="1:7" ht="15" customHeight="1">
      <c r="A122" s="113" t="s">
        <v>59</v>
      </c>
      <c r="B122" s="113" t="s">
        <v>60</v>
      </c>
      <c r="C122" s="131">
        <v>4388618.26</v>
      </c>
      <c r="D122" s="134">
        <v>5317542.92</v>
      </c>
      <c r="E122" s="134">
        <v>2304063.51</v>
      </c>
      <c r="F122" s="134">
        <v>3013479.41</v>
      </c>
      <c r="G122" s="116">
        <f t="shared" si="2"/>
        <v>0.21</v>
      </c>
    </row>
    <row r="123" spans="1:7" ht="15" customHeight="1">
      <c r="A123" s="113" t="s">
        <v>375</v>
      </c>
      <c r="B123" s="113" t="s">
        <v>376</v>
      </c>
      <c r="C123" s="131">
        <v>2162780.79</v>
      </c>
      <c r="D123" s="134">
        <v>2610860.42</v>
      </c>
      <c r="E123" s="134">
        <v>1326561.01</v>
      </c>
      <c r="F123" s="134">
        <v>1284299.41</v>
      </c>
      <c r="G123" s="116">
        <f t="shared" si="2"/>
        <v>0.21</v>
      </c>
    </row>
    <row r="124" spans="1:7" ht="15" customHeight="1">
      <c r="A124" s="113" t="s">
        <v>377</v>
      </c>
      <c r="B124" s="113" t="s">
        <v>51</v>
      </c>
      <c r="C124" s="131">
        <v>344349.34</v>
      </c>
      <c r="D124" s="134">
        <v>603668.66</v>
      </c>
      <c r="E124" s="134">
        <v>603668.66</v>
      </c>
      <c r="F124" s="134"/>
      <c r="G124" s="116">
        <f t="shared" si="2"/>
        <v>0.75</v>
      </c>
    </row>
    <row r="125" spans="1:7" ht="15" customHeight="1">
      <c r="A125" s="113" t="s">
        <v>378</v>
      </c>
      <c r="B125" s="113" t="s">
        <v>209</v>
      </c>
      <c r="C125" s="131">
        <v>250000</v>
      </c>
      <c r="D125" s="131"/>
      <c r="E125" s="131"/>
      <c r="F125" s="131"/>
      <c r="G125" s="116">
        <f t="shared" si="2"/>
        <v>-1</v>
      </c>
    </row>
    <row r="126" spans="1:7" ht="15" customHeight="1">
      <c r="A126" s="115" t="s">
        <v>379</v>
      </c>
      <c r="B126" s="115" t="s">
        <v>380</v>
      </c>
      <c r="C126" s="131">
        <v>867431.45</v>
      </c>
      <c r="D126" s="134">
        <v>722892.35</v>
      </c>
      <c r="E126" s="134">
        <v>722892.35</v>
      </c>
      <c r="F126" s="134"/>
      <c r="G126" s="116">
        <f t="shared" si="2"/>
        <v>-0.17</v>
      </c>
    </row>
    <row r="127" spans="1:7" ht="15" customHeight="1">
      <c r="A127" s="113" t="s">
        <v>381</v>
      </c>
      <c r="B127" s="113" t="s">
        <v>382</v>
      </c>
      <c r="C127" s="131">
        <v>701000</v>
      </c>
      <c r="D127" s="134">
        <v>1284299.41</v>
      </c>
      <c r="E127" s="134"/>
      <c r="F127" s="134">
        <v>1284299.41</v>
      </c>
      <c r="G127" s="116">
        <f t="shared" si="2"/>
        <v>0.83</v>
      </c>
    </row>
    <row r="128" spans="1:7" ht="15" customHeight="1">
      <c r="A128" s="115" t="s">
        <v>383</v>
      </c>
      <c r="B128" s="115" t="s">
        <v>384</v>
      </c>
      <c r="C128" s="131">
        <v>795837.47</v>
      </c>
      <c r="D128" s="134">
        <v>977502.5</v>
      </c>
      <c r="E128" s="134">
        <v>977502.5</v>
      </c>
      <c r="F128" s="134"/>
      <c r="G128" s="116">
        <f t="shared" si="2"/>
        <v>0.23</v>
      </c>
    </row>
    <row r="129" spans="1:7" ht="15" customHeight="1">
      <c r="A129" s="115" t="s">
        <v>385</v>
      </c>
      <c r="B129" s="115" t="s">
        <v>386</v>
      </c>
      <c r="C129" s="131">
        <v>795837.47</v>
      </c>
      <c r="D129" s="134">
        <v>977502.5</v>
      </c>
      <c r="E129" s="134">
        <v>977502.5</v>
      </c>
      <c r="F129" s="134"/>
      <c r="G129" s="116">
        <f t="shared" si="2"/>
        <v>0.23</v>
      </c>
    </row>
    <row r="130" spans="1:7" ht="15" customHeight="1">
      <c r="A130" s="2" t="s">
        <v>387</v>
      </c>
      <c r="B130" s="2" t="s">
        <v>388</v>
      </c>
      <c r="C130" s="131">
        <v>1430000</v>
      </c>
      <c r="D130" s="134">
        <v>1729180</v>
      </c>
      <c r="E130" s="134"/>
      <c r="F130" s="134">
        <v>1729180</v>
      </c>
      <c r="G130" s="116">
        <f t="shared" si="2"/>
        <v>0.21</v>
      </c>
    </row>
    <row r="131" spans="1:7" ht="15" customHeight="1">
      <c r="A131" s="2" t="s">
        <v>389</v>
      </c>
      <c r="B131" s="2" t="s">
        <v>390</v>
      </c>
      <c r="C131" s="131">
        <v>1430000</v>
      </c>
      <c r="D131" s="134">
        <v>1729180</v>
      </c>
      <c r="E131" s="134"/>
      <c r="F131" s="134">
        <v>1729180</v>
      </c>
      <c r="G131" s="116">
        <f t="shared" si="2"/>
        <v>0.21</v>
      </c>
    </row>
    <row r="132" spans="1:7" ht="15" customHeight="1">
      <c r="A132" s="113" t="s">
        <v>391</v>
      </c>
      <c r="B132" s="113" t="s">
        <v>146</v>
      </c>
      <c r="C132" s="131">
        <v>42253762.21</v>
      </c>
      <c r="D132" s="134">
        <v>44726989.2</v>
      </c>
      <c r="E132" s="134">
        <v>10312529.8</v>
      </c>
      <c r="F132" s="134">
        <v>34414459.4</v>
      </c>
      <c r="G132" s="116">
        <f t="shared" si="2"/>
        <v>0.06</v>
      </c>
    </row>
    <row r="133" spans="1:7" ht="15" customHeight="1">
      <c r="A133" s="113" t="s">
        <v>392</v>
      </c>
      <c r="B133" s="113" t="s">
        <v>393</v>
      </c>
      <c r="C133" s="131">
        <v>5166551.67</v>
      </c>
      <c r="D133" s="134">
        <v>8046990.2</v>
      </c>
      <c r="E133" s="134">
        <v>3412529.8</v>
      </c>
      <c r="F133" s="134">
        <v>4634460.4</v>
      </c>
      <c r="G133" s="116">
        <f t="shared" si="2"/>
        <v>0.56</v>
      </c>
    </row>
    <row r="134" spans="1:7" ht="15" customHeight="1">
      <c r="A134" s="113" t="s">
        <v>394</v>
      </c>
      <c r="B134" s="113" t="s">
        <v>51</v>
      </c>
      <c r="C134" s="131">
        <v>700575.17</v>
      </c>
      <c r="D134" s="134">
        <v>734613.95</v>
      </c>
      <c r="E134" s="134">
        <v>734613.95</v>
      </c>
      <c r="F134" s="134"/>
      <c r="G134" s="116">
        <f t="shared" si="2"/>
        <v>0.05</v>
      </c>
    </row>
    <row r="135" spans="1:7" ht="15" customHeight="1">
      <c r="A135" s="113" t="s">
        <v>395</v>
      </c>
      <c r="B135" s="113" t="s">
        <v>209</v>
      </c>
      <c r="C135" s="131">
        <v>10000</v>
      </c>
      <c r="D135" s="134">
        <v>40000</v>
      </c>
      <c r="E135" s="134"/>
      <c r="F135" s="134">
        <v>40000</v>
      </c>
      <c r="G135" s="116">
        <f t="shared" si="2"/>
        <v>3</v>
      </c>
    </row>
    <row r="136" spans="1:7" ht="15" customHeight="1">
      <c r="A136" s="113" t="s">
        <v>396</v>
      </c>
      <c r="B136" s="113" t="s">
        <v>333</v>
      </c>
      <c r="C136" s="131">
        <v>2778422.25</v>
      </c>
      <c r="D136" s="134">
        <v>2677915.85</v>
      </c>
      <c r="E136" s="134">
        <v>2677915.85</v>
      </c>
      <c r="F136" s="134"/>
      <c r="G136" s="116">
        <f t="shared" si="2"/>
        <v>-0.04</v>
      </c>
    </row>
    <row r="137" spans="1:7" ht="15" customHeight="1">
      <c r="A137" s="113" t="s">
        <v>883</v>
      </c>
      <c r="B137" s="113" t="s">
        <v>884</v>
      </c>
      <c r="C137" s="131"/>
      <c r="D137" s="134">
        <v>180000</v>
      </c>
      <c r="E137" s="134"/>
      <c r="F137" s="134">
        <v>180000</v>
      </c>
      <c r="G137" s="116" t="e">
        <f t="shared" si="2"/>
        <v>#DIV/0!</v>
      </c>
    </row>
    <row r="138" spans="1:7" ht="15" customHeight="1">
      <c r="A138" s="113" t="s">
        <v>397</v>
      </c>
      <c r="B138" s="113" t="s">
        <v>398</v>
      </c>
      <c r="C138" s="132"/>
      <c r="D138" s="134">
        <v>357689</v>
      </c>
      <c r="E138" s="134"/>
      <c r="F138" s="134">
        <v>357689</v>
      </c>
      <c r="G138" s="116" t="e">
        <f t="shared" si="2"/>
        <v>#DIV/0!</v>
      </c>
    </row>
    <row r="139" spans="1:7" ht="15" customHeight="1">
      <c r="A139" s="115" t="s">
        <v>399</v>
      </c>
      <c r="B139" s="115" t="s">
        <v>400</v>
      </c>
      <c r="C139" s="131">
        <v>75000</v>
      </c>
      <c r="D139" s="131"/>
      <c r="E139" s="131"/>
      <c r="F139" s="131"/>
      <c r="G139" s="116">
        <f t="shared" si="2"/>
        <v>-1</v>
      </c>
    </row>
    <row r="140" spans="1:7" ht="15" customHeight="1">
      <c r="A140" s="115" t="s">
        <v>401</v>
      </c>
      <c r="B140" s="115" t="s">
        <v>402</v>
      </c>
      <c r="C140" s="131">
        <v>200190.91</v>
      </c>
      <c r="D140" s="134">
        <v>466904</v>
      </c>
      <c r="E140" s="134"/>
      <c r="F140" s="134">
        <v>466904</v>
      </c>
      <c r="G140" s="116">
        <f t="shared" si="2"/>
        <v>1.33</v>
      </c>
    </row>
    <row r="141" spans="1:7" ht="15" customHeight="1">
      <c r="A141" s="113" t="s">
        <v>403</v>
      </c>
      <c r="B141" s="114" t="s">
        <v>826</v>
      </c>
      <c r="C141" s="131">
        <v>1015821</v>
      </c>
      <c r="D141" s="134">
        <v>422000</v>
      </c>
      <c r="E141" s="134"/>
      <c r="F141" s="134">
        <v>422000</v>
      </c>
      <c r="G141" s="116">
        <f t="shared" si="2"/>
        <v>-0.58</v>
      </c>
    </row>
    <row r="142" spans="1:7" ht="15" customHeight="1">
      <c r="A142" s="113" t="s">
        <v>404</v>
      </c>
      <c r="B142" s="114" t="s">
        <v>827</v>
      </c>
      <c r="C142" s="131">
        <v>244426.34</v>
      </c>
      <c r="D142" s="134">
        <v>2997800</v>
      </c>
      <c r="E142" s="134"/>
      <c r="F142" s="134">
        <v>2997800</v>
      </c>
      <c r="G142" s="116">
        <f t="shared" si="2"/>
        <v>11.26</v>
      </c>
    </row>
    <row r="143" spans="1:7" ht="15" customHeight="1">
      <c r="A143" s="2" t="s">
        <v>405</v>
      </c>
      <c r="B143" s="2" t="s">
        <v>406</v>
      </c>
      <c r="C143" s="131">
        <v>92116</v>
      </c>
      <c r="D143" s="134">
        <v>170067.4</v>
      </c>
      <c r="E143" s="134"/>
      <c r="F143" s="134">
        <v>170067.4</v>
      </c>
      <c r="G143" s="116">
        <f t="shared" si="2"/>
        <v>0.85</v>
      </c>
    </row>
    <row r="144" spans="1:7" ht="15" customHeight="1">
      <c r="A144" s="113" t="s">
        <v>407</v>
      </c>
      <c r="B144" s="113" t="s">
        <v>408</v>
      </c>
      <c r="C144" s="131">
        <v>50000</v>
      </c>
      <c r="D144" s="131"/>
      <c r="E144" s="131"/>
      <c r="F144" s="131"/>
      <c r="G144" s="116">
        <f t="shared" si="2"/>
        <v>-1</v>
      </c>
    </row>
    <row r="145" spans="1:7" ht="15" customHeight="1">
      <c r="A145" s="113" t="s">
        <v>409</v>
      </c>
      <c r="B145" s="113" t="s">
        <v>410</v>
      </c>
      <c r="C145" s="131">
        <v>8913182.35</v>
      </c>
      <c r="D145" s="134">
        <v>17533969.68</v>
      </c>
      <c r="E145" s="134"/>
      <c r="F145" s="134">
        <v>17533969.68</v>
      </c>
      <c r="G145" s="116">
        <f t="shared" si="2"/>
        <v>0.97</v>
      </c>
    </row>
    <row r="146" spans="1:7" ht="15" customHeight="1">
      <c r="A146" s="113" t="s">
        <v>411</v>
      </c>
      <c r="B146" s="113" t="s">
        <v>412</v>
      </c>
      <c r="C146" s="131">
        <v>6648276.13</v>
      </c>
      <c r="D146" s="134">
        <v>9973501.12</v>
      </c>
      <c r="E146" s="134"/>
      <c r="F146" s="134">
        <v>9973501.12</v>
      </c>
      <c r="G146" s="116">
        <f t="shared" si="2"/>
        <v>0.5</v>
      </c>
    </row>
    <row r="147" spans="1:7" ht="15" customHeight="1">
      <c r="A147" s="113" t="s">
        <v>413</v>
      </c>
      <c r="B147" s="113" t="s">
        <v>414</v>
      </c>
      <c r="C147" s="132"/>
      <c r="D147" s="134">
        <v>5730000</v>
      </c>
      <c r="E147" s="134"/>
      <c r="F147" s="134">
        <v>5730000</v>
      </c>
      <c r="G147" s="116" t="e">
        <f t="shared" si="2"/>
        <v>#DIV/0!</v>
      </c>
    </row>
    <row r="148" spans="1:7" ht="15" customHeight="1">
      <c r="A148" s="113" t="s">
        <v>415</v>
      </c>
      <c r="B148" s="113" t="s">
        <v>416</v>
      </c>
      <c r="C148" s="131">
        <v>526338.02</v>
      </c>
      <c r="D148" s="134">
        <v>455481.13</v>
      </c>
      <c r="E148" s="134"/>
      <c r="F148" s="134">
        <v>455481.13</v>
      </c>
      <c r="G148" s="116">
        <f t="shared" si="2"/>
        <v>-0.13</v>
      </c>
    </row>
    <row r="149" spans="1:7" ht="15" customHeight="1">
      <c r="A149" s="113" t="s">
        <v>417</v>
      </c>
      <c r="B149" s="113" t="s">
        <v>418</v>
      </c>
      <c r="C149" s="131">
        <v>1738568.2</v>
      </c>
      <c r="D149" s="134">
        <v>1374987.43</v>
      </c>
      <c r="E149" s="134"/>
      <c r="F149" s="134">
        <v>1374987.43</v>
      </c>
      <c r="G149" s="116">
        <f t="shared" si="2"/>
        <v>-0.21</v>
      </c>
    </row>
    <row r="150" spans="1:7" ht="15" customHeight="1">
      <c r="A150" s="113" t="s">
        <v>419</v>
      </c>
      <c r="B150" s="113" t="s">
        <v>420</v>
      </c>
      <c r="C150" s="131">
        <v>5844978.69</v>
      </c>
      <c r="D150" s="134">
        <v>6330955.82</v>
      </c>
      <c r="E150" s="134"/>
      <c r="F150" s="134">
        <v>6330955.82</v>
      </c>
      <c r="G150" s="116">
        <f t="shared" si="2"/>
        <v>0.08</v>
      </c>
    </row>
    <row r="151" spans="1:7" ht="17.25" customHeight="1">
      <c r="A151" s="113" t="s">
        <v>885</v>
      </c>
      <c r="B151" s="113" t="s">
        <v>209</v>
      </c>
      <c r="C151" s="113"/>
      <c r="D151" s="134">
        <v>337407.49</v>
      </c>
      <c r="E151" s="134"/>
      <c r="F151" s="134">
        <v>337407.49</v>
      </c>
      <c r="G151" s="116" t="e">
        <f t="shared" si="2"/>
        <v>#DIV/0!</v>
      </c>
    </row>
    <row r="152" spans="1:7" ht="15" customHeight="1">
      <c r="A152" s="113" t="s">
        <v>421</v>
      </c>
      <c r="B152" s="113" t="s">
        <v>422</v>
      </c>
      <c r="C152" s="132"/>
      <c r="D152" s="134">
        <v>4150000</v>
      </c>
      <c r="E152" s="134"/>
      <c r="F152" s="134">
        <v>4150000</v>
      </c>
      <c r="G152" s="116" t="e">
        <f t="shared" si="2"/>
        <v>#DIV/0!</v>
      </c>
    </row>
    <row r="153" spans="1:7" ht="15" customHeight="1">
      <c r="A153" s="113" t="s">
        <v>423</v>
      </c>
      <c r="B153" s="113" t="s">
        <v>424</v>
      </c>
      <c r="C153" s="131">
        <v>1364014.84</v>
      </c>
      <c r="D153" s="134">
        <v>1405632.11</v>
      </c>
      <c r="E153" s="134"/>
      <c r="F153" s="134">
        <v>1405632.11</v>
      </c>
      <c r="G153" s="116">
        <f t="shared" si="2"/>
        <v>0.03</v>
      </c>
    </row>
    <row r="154" spans="1:7" ht="15" customHeight="1">
      <c r="A154" s="113" t="s">
        <v>425</v>
      </c>
      <c r="B154" s="113" t="s">
        <v>426</v>
      </c>
      <c r="C154" s="131">
        <v>3940863.85</v>
      </c>
      <c r="D154" s="131"/>
      <c r="E154" s="131"/>
      <c r="F154" s="131"/>
      <c r="G154" s="116">
        <f t="shared" si="2"/>
        <v>-1</v>
      </c>
    </row>
    <row r="155" spans="1:7" ht="15" customHeight="1">
      <c r="A155" s="113" t="s">
        <v>427</v>
      </c>
      <c r="B155" s="113" t="s">
        <v>428</v>
      </c>
      <c r="C155" s="131">
        <v>346100</v>
      </c>
      <c r="D155" s="134">
        <v>346100</v>
      </c>
      <c r="E155" s="134"/>
      <c r="F155" s="134">
        <v>346100</v>
      </c>
      <c r="G155" s="116">
        <f t="shared" si="2"/>
        <v>0</v>
      </c>
    </row>
    <row r="156" spans="1:7" ht="15" customHeight="1">
      <c r="A156" s="113" t="s">
        <v>429</v>
      </c>
      <c r="B156" s="113" t="s">
        <v>430</v>
      </c>
      <c r="C156" s="132"/>
      <c r="D156" s="134">
        <v>91816.22</v>
      </c>
      <c r="E156" s="134"/>
      <c r="F156" s="134">
        <v>91816.22</v>
      </c>
      <c r="G156" s="116" t="e">
        <f t="shared" si="2"/>
        <v>#DIV/0!</v>
      </c>
    </row>
    <row r="157" spans="1:7" ht="15" customHeight="1">
      <c r="A157" s="113" t="s">
        <v>431</v>
      </c>
      <c r="B157" s="113" t="s">
        <v>432</v>
      </c>
      <c r="C157" s="131">
        <v>194000</v>
      </c>
      <c r="D157" s="131"/>
      <c r="E157" s="131"/>
      <c r="F157" s="131"/>
      <c r="G157" s="116">
        <f t="shared" si="2"/>
        <v>-1</v>
      </c>
    </row>
    <row r="158" spans="1:7" ht="15" customHeight="1">
      <c r="A158" s="113" t="s">
        <v>433</v>
      </c>
      <c r="B158" s="113" t="s">
        <v>434</v>
      </c>
      <c r="C158" s="131">
        <v>386000</v>
      </c>
      <c r="D158" s="134">
        <v>380000</v>
      </c>
      <c r="E158" s="134"/>
      <c r="F158" s="134">
        <v>380000</v>
      </c>
      <c r="G158" s="116">
        <f t="shared" si="2"/>
        <v>-0.02</v>
      </c>
    </row>
    <row r="159" spans="1:7" ht="15" customHeight="1">
      <c r="A159" s="113" t="s">
        <v>435</v>
      </c>
      <c r="B159" s="113" t="s">
        <v>436</v>
      </c>
      <c r="C159" s="131">
        <v>386000</v>
      </c>
      <c r="D159" s="134">
        <v>380000</v>
      </c>
      <c r="E159" s="134"/>
      <c r="F159" s="134">
        <v>380000</v>
      </c>
      <c r="G159" s="116">
        <f t="shared" si="2"/>
        <v>-0.02</v>
      </c>
    </row>
    <row r="160" spans="1:7" ht="15" customHeight="1">
      <c r="A160" s="113" t="s">
        <v>437</v>
      </c>
      <c r="B160" s="113" t="s">
        <v>438</v>
      </c>
      <c r="C160" s="131">
        <v>21943049.5</v>
      </c>
      <c r="D160" s="134">
        <v>12435073.5</v>
      </c>
      <c r="E160" s="134">
        <v>6900000</v>
      </c>
      <c r="F160" s="134">
        <v>5535073.5</v>
      </c>
      <c r="G160" s="116">
        <f t="shared" si="2"/>
        <v>-0.43</v>
      </c>
    </row>
    <row r="161" spans="1:7" ht="15" customHeight="1">
      <c r="A161" s="115" t="s">
        <v>439</v>
      </c>
      <c r="B161" s="115" t="s">
        <v>440</v>
      </c>
      <c r="C161" s="131">
        <v>12272248</v>
      </c>
      <c r="D161" s="134">
        <v>2024118</v>
      </c>
      <c r="E161" s="134"/>
      <c r="F161" s="134">
        <v>2024118</v>
      </c>
      <c r="G161" s="116">
        <f t="shared" si="2"/>
        <v>-0.84</v>
      </c>
    </row>
    <row r="162" spans="1:7" ht="15" customHeight="1">
      <c r="A162" s="113" t="s">
        <v>441</v>
      </c>
      <c r="B162" s="113" t="s">
        <v>442</v>
      </c>
      <c r="C162" s="131">
        <v>9280801.5</v>
      </c>
      <c r="D162" s="134">
        <v>10410955.5</v>
      </c>
      <c r="E162" s="134">
        <v>6900000</v>
      </c>
      <c r="F162" s="134">
        <v>3510955.5</v>
      </c>
      <c r="G162" s="116">
        <f t="shared" si="2"/>
        <v>0.12</v>
      </c>
    </row>
    <row r="163" spans="1:7" ht="15" customHeight="1">
      <c r="A163" s="115" t="s">
        <v>443</v>
      </c>
      <c r="B163" s="115" t="s">
        <v>444</v>
      </c>
      <c r="C163" s="131">
        <v>390000</v>
      </c>
      <c r="D163" s="131"/>
      <c r="E163" s="131"/>
      <c r="F163" s="131"/>
      <c r="G163" s="116">
        <f t="shared" si="2"/>
        <v>-1</v>
      </c>
    </row>
    <row r="164" spans="1:7" ht="15" customHeight="1">
      <c r="A164" s="113" t="s">
        <v>445</v>
      </c>
      <c r="B164" s="113" t="s">
        <v>147</v>
      </c>
      <c r="C164" s="131">
        <v>360000</v>
      </c>
      <c r="D164" s="134">
        <v>656269.21</v>
      </c>
      <c r="E164" s="134"/>
      <c r="F164" s="134">
        <v>656269.21</v>
      </c>
      <c r="G164" s="116">
        <f t="shared" si="2"/>
        <v>0.82</v>
      </c>
    </row>
    <row r="165" spans="1:7" ht="14.25" customHeight="1">
      <c r="A165" s="113" t="s">
        <v>446</v>
      </c>
      <c r="B165" s="113" t="s">
        <v>447</v>
      </c>
      <c r="C165" s="131">
        <v>360000</v>
      </c>
      <c r="D165" s="134">
        <v>656269.21</v>
      </c>
      <c r="E165" s="134"/>
      <c r="F165" s="134">
        <v>656269.21</v>
      </c>
      <c r="G165" s="116">
        <f t="shared" si="2"/>
        <v>0.82</v>
      </c>
    </row>
    <row r="166" spans="1:7" ht="15" customHeight="1">
      <c r="A166" s="113" t="s">
        <v>448</v>
      </c>
      <c r="B166" s="113" t="s">
        <v>449</v>
      </c>
      <c r="C166" s="131">
        <v>360000</v>
      </c>
      <c r="D166" s="134">
        <v>656269.21</v>
      </c>
      <c r="E166" s="134"/>
      <c r="F166" s="134">
        <v>656269.21</v>
      </c>
      <c r="G166" s="116">
        <f t="shared" si="2"/>
        <v>0.82</v>
      </c>
    </row>
    <row r="167" spans="1:7" ht="15" customHeight="1">
      <c r="A167" s="113" t="s">
        <v>450</v>
      </c>
      <c r="B167" s="113" t="s">
        <v>148</v>
      </c>
      <c r="C167" s="131">
        <v>4910644.65</v>
      </c>
      <c r="D167" s="134">
        <v>5518514.65</v>
      </c>
      <c r="E167" s="134"/>
      <c r="F167" s="134">
        <v>5518514.65</v>
      </c>
      <c r="G167" s="116">
        <f t="shared" si="2"/>
        <v>0.12</v>
      </c>
    </row>
    <row r="168" spans="1:7" ht="15" customHeight="1">
      <c r="A168" s="113" t="s">
        <v>451</v>
      </c>
      <c r="B168" s="113" t="s">
        <v>452</v>
      </c>
      <c r="C168" s="131">
        <v>4910644.65</v>
      </c>
      <c r="D168" s="131"/>
      <c r="E168" s="131"/>
      <c r="F168" s="131"/>
      <c r="G168" s="116">
        <f t="shared" si="2"/>
        <v>-1</v>
      </c>
    </row>
    <row r="169" spans="1:7" ht="15" customHeight="1">
      <c r="A169" s="113" t="s">
        <v>454</v>
      </c>
      <c r="B169" s="113" t="s">
        <v>455</v>
      </c>
      <c r="C169" s="131">
        <v>4910644.65</v>
      </c>
      <c r="D169" s="131"/>
      <c r="E169" s="131"/>
      <c r="F169" s="131"/>
      <c r="G169" s="116">
        <f t="shared" si="2"/>
        <v>-1</v>
      </c>
    </row>
    <row r="170" spans="1:7" ht="17.25" customHeight="1">
      <c r="A170" s="113" t="s">
        <v>886</v>
      </c>
      <c r="B170" s="113" t="s">
        <v>821</v>
      </c>
      <c r="C170" s="113"/>
      <c r="D170" s="134">
        <v>5518514.65</v>
      </c>
      <c r="E170" s="134"/>
      <c r="F170" s="134">
        <v>5518514.65</v>
      </c>
      <c r="G170" s="116" t="e">
        <f t="shared" si="2"/>
        <v>#DIV/0!</v>
      </c>
    </row>
    <row r="171" spans="1:7" ht="17.25" customHeight="1">
      <c r="A171" s="113" t="s">
        <v>887</v>
      </c>
      <c r="B171" s="113" t="s">
        <v>822</v>
      </c>
      <c r="C171" s="113"/>
      <c r="D171" s="134">
        <v>5518514.65</v>
      </c>
      <c r="E171" s="134"/>
      <c r="F171" s="134">
        <v>5518514.65</v>
      </c>
      <c r="G171" s="116" t="e">
        <f t="shared" si="2"/>
        <v>#DIV/0!</v>
      </c>
    </row>
    <row r="172" spans="1:7" ht="15" customHeight="1">
      <c r="A172" s="113" t="s">
        <v>456</v>
      </c>
      <c r="B172" s="113" t="s">
        <v>149</v>
      </c>
      <c r="C172" s="131">
        <v>822284.16</v>
      </c>
      <c r="D172" s="134">
        <v>843717.68</v>
      </c>
      <c r="E172" s="134">
        <v>807517.68</v>
      </c>
      <c r="F172" s="134">
        <v>36200</v>
      </c>
      <c r="G172" s="116">
        <f aca="true" t="shared" si="3" ref="G172:G184">(D172-C172)/C172</f>
        <v>0.03</v>
      </c>
    </row>
    <row r="173" spans="1:7" ht="15" customHeight="1">
      <c r="A173" s="2" t="s">
        <v>457</v>
      </c>
      <c r="B173" s="2" t="s">
        <v>458</v>
      </c>
      <c r="C173" s="131">
        <v>15600</v>
      </c>
      <c r="D173" s="134">
        <v>36200</v>
      </c>
      <c r="E173" s="134"/>
      <c r="F173" s="134">
        <v>36200</v>
      </c>
      <c r="G173" s="116">
        <f t="shared" si="3"/>
        <v>1.32</v>
      </c>
    </row>
    <row r="174" spans="1:7" ht="15" customHeight="1">
      <c r="A174" s="115" t="s">
        <v>459</v>
      </c>
      <c r="B174" s="115" t="s">
        <v>460</v>
      </c>
      <c r="C174" s="131">
        <v>15600</v>
      </c>
      <c r="D174" s="134">
        <v>36200</v>
      </c>
      <c r="E174" s="134"/>
      <c r="F174" s="134">
        <v>36200</v>
      </c>
      <c r="G174" s="116">
        <f t="shared" si="3"/>
        <v>1.32</v>
      </c>
    </row>
    <row r="175" spans="1:7" ht="15" customHeight="1">
      <c r="A175" s="113" t="s">
        <v>461</v>
      </c>
      <c r="B175" s="113" t="s">
        <v>462</v>
      </c>
      <c r="C175" s="131">
        <v>806684.16</v>
      </c>
      <c r="D175" s="134">
        <v>807517.68</v>
      </c>
      <c r="E175" s="134">
        <v>807517.68</v>
      </c>
      <c r="F175" s="134"/>
      <c r="G175" s="116">
        <f t="shared" si="3"/>
        <v>0</v>
      </c>
    </row>
    <row r="176" spans="1:7" ht="15" customHeight="1">
      <c r="A176" s="113" t="s">
        <v>463</v>
      </c>
      <c r="B176" s="113" t="s">
        <v>464</v>
      </c>
      <c r="C176" s="131">
        <v>806684.16</v>
      </c>
      <c r="D176" s="134">
        <v>807517.68</v>
      </c>
      <c r="E176" s="134">
        <v>807517.68</v>
      </c>
      <c r="F176" s="134"/>
      <c r="G176" s="116">
        <f t="shared" si="3"/>
        <v>0</v>
      </c>
    </row>
    <row r="177" spans="1:7" ht="15" customHeight="1">
      <c r="A177" s="115" t="s">
        <v>465</v>
      </c>
      <c r="B177" s="115" t="s">
        <v>150</v>
      </c>
      <c r="C177" s="132">
        <v>2312981.23</v>
      </c>
      <c r="D177" s="134">
        <v>2387946.86</v>
      </c>
      <c r="E177" s="134"/>
      <c r="F177" s="134">
        <v>2387946.86</v>
      </c>
      <c r="G177" s="116">
        <f t="shared" si="3"/>
        <v>0.03</v>
      </c>
    </row>
    <row r="178" spans="1:7" ht="15" customHeight="1">
      <c r="A178" s="115" t="s">
        <v>466</v>
      </c>
      <c r="B178" s="115" t="s">
        <v>467</v>
      </c>
      <c r="C178" s="132">
        <v>170000</v>
      </c>
      <c r="D178" s="134">
        <v>473240.7</v>
      </c>
      <c r="E178" s="134"/>
      <c r="F178" s="134">
        <v>473240.7</v>
      </c>
      <c r="G178" s="116">
        <f t="shared" si="3"/>
        <v>1.78</v>
      </c>
    </row>
    <row r="179" spans="1:7" ht="15" customHeight="1">
      <c r="A179" s="115" t="s">
        <v>468</v>
      </c>
      <c r="B179" s="115" t="s">
        <v>209</v>
      </c>
      <c r="C179" s="132">
        <v>170000</v>
      </c>
      <c r="D179" s="132"/>
      <c r="E179" s="132"/>
      <c r="F179" s="132"/>
      <c r="G179" s="116">
        <f t="shared" si="3"/>
        <v>-1</v>
      </c>
    </row>
    <row r="180" spans="1:7" ht="17.25" customHeight="1">
      <c r="A180" s="113" t="s">
        <v>888</v>
      </c>
      <c r="B180" s="113" t="s">
        <v>889</v>
      </c>
      <c r="C180" s="113"/>
      <c r="D180" s="134">
        <v>473240.7</v>
      </c>
      <c r="E180" s="134"/>
      <c r="F180" s="134">
        <v>473240.7</v>
      </c>
      <c r="G180" s="116" t="e">
        <f t="shared" si="3"/>
        <v>#DIV/0!</v>
      </c>
    </row>
    <row r="181" spans="1:7" ht="15" customHeight="1">
      <c r="A181" s="115" t="s">
        <v>469</v>
      </c>
      <c r="B181" s="115" t="s">
        <v>470</v>
      </c>
      <c r="C181" s="132">
        <v>1800000</v>
      </c>
      <c r="D181" s="132"/>
      <c r="E181" s="132"/>
      <c r="F181" s="132"/>
      <c r="G181" s="116">
        <f t="shared" si="3"/>
        <v>-1</v>
      </c>
    </row>
    <row r="182" spans="1:7" ht="15" customHeight="1">
      <c r="A182" s="115" t="s">
        <v>471</v>
      </c>
      <c r="B182" s="115" t="s">
        <v>472</v>
      </c>
      <c r="C182" s="132">
        <v>1800000</v>
      </c>
      <c r="D182" s="132"/>
      <c r="E182" s="132"/>
      <c r="F182" s="132"/>
      <c r="G182" s="116">
        <f t="shared" si="3"/>
        <v>-1</v>
      </c>
    </row>
    <row r="183" spans="1:7" ht="15" customHeight="1">
      <c r="A183" s="115" t="s">
        <v>473</v>
      </c>
      <c r="B183" s="115" t="s">
        <v>474</v>
      </c>
      <c r="C183" s="132">
        <v>342981.23</v>
      </c>
      <c r="D183" s="134">
        <v>1914706.16</v>
      </c>
      <c r="E183" s="134"/>
      <c r="F183" s="134">
        <v>1914706.16</v>
      </c>
      <c r="G183" s="116">
        <f t="shared" si="3"/>
        <v>4.58</v>
      </c>
    </row>
    <row r="184" spans="1:7" ht="15" customHeight="1">
      <c r="A184" s="115" t="s">
        <v>475</v>
      </c>
      <c r="B184" s="115" t="s">
        <v>453</v>
      </c>
      <c r="C184" s="132">
        <v>342981.23</v>
      </c>
      <c r="D184" s="134">
        <v>1914706.16</v>
      </c>
      <c r="E184" s="134"/>
      <c r="F184" s="134">
        <v>1914706.16</v>
      </c>
      <c r="G184" s="116">
        <f t="shared" si="3"/>
        <v>4.58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E1" sqref="E1"/>
    </sheetView>
  </sheetViews>
  <sheetFormatPr defaultColWidth="9.33203125" defaultRowHeight="11.25"/>
  <cols>
    <col min="1" max="1" width="10" style="0" bestFit="1" customWidth="1"/>
    <col min="2" max="2" width="19.16015625" style="0" bestFit="1" customWidth="1"/>
    <col min="3" max="3" width="10" style="0" bestFit="1" customWidth="1"/>
    <col min="4" max="4" width="30.66015625" style="0" customWidth="1"/>
    <col min="5" max="5" width="14.16015625" style="137" customWidth="1"/>
    <col min="6" max="6" width="15.83203125" style="137" customWidth="1"/>
    <col min="7" max="7" width="16.16015625" style="137" customWidth="1"/>
  </cols>
  <sheetData>
    <row r="1" spans="1:7" ht="23.25" customHeight="1">
      <c r="A1" s="138" t="s">
        <v>57</v>
      </c>
      <c r="B1" s="130"/>
      <c r="C1" s="130"/>
      <c r="D1" s="130"/>
      <c r="E1" s="133"/>
      <c r="F1" s="130"/>
      <c r="G1" s="130"/>
    </row>
    <row r="2" spans="1:7" ht="18.75">
      <c r="A2" s="164" t="s">
        <v>890</v>
      </c>
      <c r="B2" s="164"/>
      <c r="C2" s="164"/>
      <c r="D2" s="164"/>
      <c r="E2" s="164"/>
      <c r="F2" s="164"/>
      <c r="G2" s="164"/>
    </row>
    <row r="3" spans="1:7" s="47" customFormat="1" ht="24.75" customHeight="1" thickBot="1">
      <c r="A3" s="139" t="s">
        <v>133</v>
      </c>
      <c r="B3" s="169" t="s">
        <v>829</v>
      </c>
      <c r="C3" s="170"/>
      <c r="D3" s="170"/>
      <c r="E3" s="170"/>
      <c r="F3" s="170"/>
      <c r="G3" s="140" t="s">
        <v>52</v>
      </c>
    </row>
    <row r="4" spans="1:7" ht="15.75" customHeight="1">
      <c r="A4" s="165" t="s">
        <v>87</v>
      </c>
      <c r="B4" s="159"/>
      <c r="C4" s="167" t="s">
        <v>90</v>
      </c>
      <c r="D4" s="168"/>
      <c r="E4" s="159" t="s">
        <v>988</v>
      </c>
      <c r="F4" s="159"/>
      <c r="G4" s="166"/>
    </row>
    <row r="5" spans="1:7" ht="15.75" customHeight="1">
      <c r="A5" s="141" t="s">
        <v>41</v>
      </c>
      <c r="B5" s="135" t="s">
        <v>42</v>
      </c>
      <c r="C5" s="135" t="s">
        <v>41</v>
      </c>
      <c r="D5" s="135" t="s">
        <v>42</v>
      </c>
      <c r="E5" s="135" t="s">
        <v>4</v>
      </c>
      <c r="F5" s="135" t="s">
        <v>55</v>
      </c>
      <c r="G5" s="142" t="s">
        <v>56</v>
      </c>
    </row>
    <row r="6" spans="1:7" ht="15.75" customHeight="1">
      <c r="A6" s="24"/>
      <c r="B6" s="15" t="s">
        <v>4</v>
      </c>
      <c r="C6" s="15"/>
      <c r="D6" s="15"/>
      <c r="E6" s="131">
        <f>E7+E22+E42+E65</f>
        <v>33348183.38</v>
      </c>
      <c r="F6" s="131">
        <f>F7+F22+F42+F65</f>
        <v>22870374.9</v>
      </c>
      <c r="G6" s="131">
        <f>G7+G22+G42+G65</f>
        <v>10695627.2</v>
      </c>
    </row>
    <row r="7" spans="1:7" s="133" customFormat="1" ht="15.75" customHeight="1">
      <c r="A7" s="143" t="s">
        <v>476</v>
      </c>
      <c r="B7" s="143" t="s">
        <v>477</v>
      </c>
      <c r="C7" s="143" t="s">
        <v>478</v>
      </c>
      <c r="D7" s="143" t="s">
        <v>479</v>
      </c>
      <c r="E7" s="131">
        <f>E8+E12+E18+E19</f>
        <v>7382777.63</v>
      </c>
      <c r="F7" s="131">
        <f>F8+F12+F18+F19</f>
        <v>7382777.63</v>
      </c>
      <c r="G7" s="131"/>
    </row>
    <row r="8" spans="1:7" ht="15.75" customHeight="1">
      <c r="A8" s="115" t="s">
        <v>480</v>
      </c>
      <c r="B8" s="115" t="s">
        <v>481</v>
      </c>
      <c r="C8" s="115"/>
      <c r="D8" s="115"/>
      <c r="E8" s="131">
        <f>E9+E10+E11</f>
        <v>4597562</v>
      </c>
      <c r="F8" s="131">
        <f>F9+F10+F11</f>
        <v>4597562</v>
      </c>
      <c r="G8" s="131"/>
    </row>
    <row r="9" spans="1:7" ht="15.75" customHeight="1">
      <c r="A9" s="115" t="s">
        <v>480</v>
      </c>
      <c r="B9" s="115" t="s">
        <v>481</v>
      </c>
      <c r="C9" s="115" t="s">
        <v>482</v>
      </c>
      <c r="D9" s="115" t="s">
        <v>483</v>
      </c>
      <c r="E9" s="131">
        <v>1684476</v>
      </c>
      <c r="F9" s="131">
        <v>1684476</v>
      </c>
      <c r="G9" s="131"/>
    </row>
    <row r="10" spans="1:7" ht="15.75" customHeight="1">
      <c r="A10" s="115" t="s">
        <v>480</v>
      </c>
      <c r="B10" s="115" t="s">
        <v>481</v>
      </c>
      <c r="C10" s="115" t="s">
        <v>484</v>
      </c>
      <c r="D10" s="115" t="s">
        <v>485</v>
      </c>
      <c r="E10" s="131">
        <v>1502568</v>
      </c>
      <c r="F10" s="131">
        <v>1502568</v>
      </c>
      <c r="G10" s="131"/>
    </row>
    <row r="11" spans="1:7" ht="15.75" customHeight="1">
      <c r="A11" s="115" t="s">
        <v>480</v>
      </c>
      <c r="B11" s="115" t="s">
        <v>481</v>
      </c>
      <c r="C11" s="115" t="s">
        <v>486</v>
      </c>
      <c r="D11" s="115" t="s">
        <v>487</v>
      </c>
      <c r="E11" s="131">
        <v>1410518</v>
      </c>
      <c r="F11" s="131">
        <v>1410518</v>
      </c>
      <c r="G11" s="131"/>
    </row>
    <row r="12" spans="1:7" ht="15.75" customHeight="1">
      <c r="A12" s="115" t="s">
        <v>488</v>
      </c>
      <c r="B12" s="115" t="s">
        <v>489</v>
      </c>
      <c r="C12" s="115"/>
      <c r="D12" s="115"/>
      <c r="E12" s="131">
        <f>E13+E14+E15+E16+E17</f>
        <v>1299362.59</v>
      </c>
      <c r="F12" s="131">
        <f>F13+F14+F15+F16+F17</f>
        <v>1299362.59</v>
      </c>
      <c r="G12" s="131"/>
    </row>
    <row r="13" spans="1:7" ht="15.75" customHeight="1">
      <c r="A13" s="115" t="s">
        <v>488</v>
      </c>
      <c r="B13" s="115" t="s">
        <v>489</v>
      </c>
      <c r="C13" s="115" t="s">
        <v>490</v>
      </c>
      <c r="D13" s="115" t="s">
        <v>491</v>
      </c>
      <c r="E13" s="131">
        <v>528938.88</v>
      </c>
      <c r="F13" s="131">
        <v>528938.88</v>
      </c>
      <c r="G13" s="131"/>
    </row>
    <row r="14" spans="1:7" ht="15.75" customHeight="1">
      <c r="A14" s="115" t="s">
        <v>488</v>
      </c>
      <c r="B14" s="115" t="s">
        <v>489</v>
      </c>
      <c r="C14" s="115" t="s">
        <v>492</v>
      </c>
      <c r="D14" s="115" t="s">
        <v>493</v>
      </c>
      <c r="E14" s="131">
        <v>264469.44</v>
      </c>
      <c r="F14" s="131">
        <v>264469.44</v>
      </c>
      <c r="G14" s="131"/>
    </row>
    <row r="15" spans="1:7" ht="15.75" customHeight="1">
      <c r="A15" s="115" t="s">
        <v>488</v>
      </c>
      <c r="B15" s="115" t="s">
        <v>489</v>
      </c>
      <c r="C15" s="115" t="s">
        <v>494</v>
      </c>
      <c r="D15" s="115" t="s">
        <v>495</v>
      </c>
      <c r="E15" s="131">
        <v>292097.65</v>
      </c>
      <c r="F15" s="131">
        <v>292097.65</v>
      </c>
      <c r="G15" s="131"/>
    </row>
    <row r="16" spans="1:7" ht="15.75" customHeight="1">
      <c r="A16" s="115" t="s">
        <v>488</v>
      </c>
      <c r="B16" s="115" t="s">
        <v>489</v>
      </c>
      <c r="C16" s="115" t="s">
        <v>496</v>
      </c>
      <c r="D16" s="115" t="s">
        <v>497</v>
      </c>
      <c r="E16" s="131">
        <v>155741.61</v>
      </c>
      <c r="F16" s="131">
        <v>155741.61</v>
      </c>
      <c r="G16" s="131"/>
    </row>
    <row r="17" spans="1:7" ht="15.75" customHeight="1">
      <c r="A17" s="115" t="s">
        <v>488</v>
      </c>
      <c r="B17" s="115" t="s">
        <v>489</v>
      </c>
      <c r="C17" s="115" t="s">
        <v>498</v>
      </c>
      <c r="D17" s="115" t="s">
        <v>499</v>
      </c>
      <c r="E17" s="131">
        <v>58115.01</v>
      </c>
      <c r="F17" s="131">
        <v>58115.01</v>
      </c>
      <c r="G17" s="131"/>
    </row>
    <row r="18" spans="1:7" ht="15.75" customHeight="1">
      <c r="A18" s="115" t="s">
        <v>500</v>
      </c>
      <c r="B18" s="115" t="s">
        <v>501</v>
      </c>
      <c r="C18" s="115" t="s">
        <v>502</v>
      </c>
      <c r="D18" s="115" t="s">
        <v>501</v>
      </c>
      <c r="E18" s="131">
        <v>412373.04</v>
      </c>
      <c r="F18" s="131">
        <v>412373.04</v>
      </c>
      <c r="G18" s="131"/>
    </row>
    <row r="19" spans="1:7" ht="15.75" customHeight="1">
      <c r="A19" s="115" t="s">
        <v>503</v>
      </c>
      <c r="B19" s="115" t="s">
        <v>504</v>
      </c>
      <c r="C19" s="115"/>
      <c r="D19" s="115"/>
      <c r="E19" s="131">
        <f>E20+E21</f>
        <v>1073480</v>
      </c>
      <c r="F19" s="131">
        <f>F20+F21</f>
        <v>1073480</v>
      </c>
      <c r="G19" s="131"/>
    </row>
    <row r="20" spans="1:7" ht="15.75" customHeight="1">
      <c r="A20" s="115" t="s">
        <v>503</v>
      </c>
      <c r="B20" s="115" t="s">
        <v>504</v>
      </c>
      <c r="C20" s="115" t="s">
        <v>505</v>
      </c>
      <c r="D20" s="115" t="s">
        <v>506</v>
      </c>
      <c r="E20" s="131">
        <v>143600</v>
      </c>
      <c r="F20" s="131">
        <v>143600</v>
      </c>
      <c r="G20" s="131"/>
    </row>
    <row r="21" spans="1:7" ht="15.75" customHeight="1">
      <c r="A21" s="115" t="s">
        <v>503</v>
      </c>
      <c r="B21" s="115" t="s">
        <v>504</v>
      </c>
      <c r="C21" s="115" t="s">
        <v>507</v>
      </c>
      <c r="D21" s="115" t="s">
        <v>504</v>
      </c>
      <c r="E21" s="131">
        <v>929880</v>
      </c>
      <c r="F21" s="131">
        <v>929880</v>
      </c>
      <c r="G21" s="131"/>
    </row>
    <row r="22" spans="1:7" s="133" customFormat="1" ht="15.75" customHeight="1">
      <c r="A22" s="143" t="s">
        <v>508</v>
      </c>
      <c r="B22" s="143" t="s">
        <v>509</v>
      </c>
      <c r="C22" s="143" t="s">
        <v>510</v>
      </c>
      <c r="D22" s="143" t="s">
        <v>511</v>
      </c>
      <c r="E22" s="131">
        <f>E23+E34+E35+E36+E38+E39+E40+E41</f>
        <v>9023732.64</v>
      </c>
      <c r="F22" s="131"/>
      <c r="G22" s="131">
        <f>G23+G34+G35+G36+G38+G39+G40+G41</f>
        <v>9023732.64</v>
      </c>
    </row>
    <row r="23" spans="1:7" s="133" customFormat="1" ht="15.75" customHeight="1">
      <c r="A23" s="143" t="s">
        <v>512</v>
      </c>
      <c r="B23" s="143" t="s">
        <v>513</v>
      </c>
      <c r="C23" s="143"/>
      <c r="D23" s="143"/>
      <c r="E23" s="131">
        <f>E24+E25+E26+E27+E28+E29+E30+E31+E32+E33</f>
        <v>4314885.5</v>
      </c>
      <c r="F23" s="131"/>
      <c r="G23" s="131">
        <f>G24+G25+G26+G27+G28+G29+G30+G31+G32+G33</f>
        <v>4314885.5</v>
      </c>
    </row>
    <row r="24" spans="1:7" s="133" customFormat="1" ht="15.75" customHeight="1">
      <c r="A24" s="143" t="s">
        <v>512</v>
      </c>
      <c r="B24" s="143" t="s">
        <v>513</v>
      </c>
      <c r="C24" s="143" t="s">
        <v>514</v>
      </c>
      <c r="D24" s="143" t="s">
        <v>515</v>
      </c>
      <c r="E24" s="131">
        <v>1320000</v>
      </c>
      <c r="F24" s="131"/>
      <c r="G24" s="131">
        <v>1320000</v>
      </c>
    </row>
    <row r="25" spans="1:7" s="133" customFormat="1" ht="15.75" customHeight="1">
      <c r="A25" s="143" t="s">
        <v>512</v>
      </c>
      <c r="B25" s="143" t="s">
        <v>513</v>
      </c>
      <c r="C25" s="143" t="s">
        <v>516</v>
      </c>
      <c r="D25" s="143" t="s">
        <v>517</v>
      </c>
      <c r="E25" s="131">
        <v>350000</v>
      </c>
      <c r="F25" s="131"/>
      <c r="G25" s="131">
        <v>350000</v>
      </c>
    </row>
    <row r="26" spans="1:7" s="133" customFormat="1" ht="15.75" customHeight="1">
      <c r="A26" s="143" t="s">
        <v>512</v>
      </c>
      <c r="B26" s="143" t="s">
        <v>513</v>
      </c>
      <c r="C26" s="143" t="s">
        <v>518</v>
      </c>
      <c r="D26" s="143" t="s">
        <v>519</v>
      </c>
      <c r="E26" s="131">
        <v>30000</v>
      </c>
      <c r="F26" s="131"/>
      <c r="G26" s="131">
        <v>30000</v>
      </c>
    </row>
    <row r="27" spans="1:7" s="133" customFormat="1" ht="15.75" customHeight="1">
      <c r="A27" s="143" t="s">
        <v>512</v>
      </c>
      <c r="B27" s="143" t="s">
        <v>513</v>
      </c>
      <c r="C27" s="143" t="s">
        <v>520</v>
      </c>
      <c r="D27" s="143" t="s">
        <v>521</v>
      </c>
      <c r="E27" s="131">
        <v>250000</v>
      </c>
      <c r="F27" s="131"/>
      <c r="G27" s="131">
        <v>250000</v>
      </c>
    </row>
    <row r="28" spans="1:7" s="133" customFormat="1" ht="15.75" customHeight="1">
      <c r="A28" s="143" t="s">
        <v>512</v>
      </c>
      <c r="B28" s="143" t="s">
        <v>513</v>
      </c>
      <c r="C28" s="143" t="s">
        <v>522</v>
      </c>
      <c r="D28" s="143" t="s">
        <v>523</v>
      </c>
      <c r="E28" s="131">
        <v>396200</v>
      </c>
      <c r="F28" s="131"/>
      <c r="G28" s="131">
        <v>396200</v>
      </c>
    </row>
    <row r="29" spans="1:7" s="133" customFormat="1" ht="15.75" customHeight="1">
      <c r="A29" s="143" t="s">
        <v>512</v>
      </c>
      <c r="B29" s="143" t="s">
        <v>513</v>
      </c>
      <c r="C29" s="143" t="s">
        <v>524</v>
      </c>
      <c r="D29" s="143" t="s">
        <v>525</v>
      </c>
      <c r="E29" s="131">
        <v>846000</v>
      </c>
      <c r="F29" s="131"/>
      <c r="G29" s="131">
        <v>846000</v>
      </c>
    </row>
    <row r="30" spans="1:7" s="133" customFormat="1" ht="15.75" customHeight="1">
      <c r="A30" s="143" t="s">
        <v>512</v>
      </c>
      <c r="B30" s="143" t="s">
        <v>513</v>
      </c>
      <c r="C30" s="143" t="s">
        <v>526</v>
      </c>
      <c r="D30" s="143" t="s">
        <v>527</v>
      </c>
      <c r="E30" s="131">
        <v>220000</v>
      </c>
      <c r="F30" s="131"/>
      <c r="G30" s="131">
        <v>220000</v>
      </c>
    </row>
    <row r="31" spans="1:7" s="133" customFormat="1" ht="15.75" customHeight="1">
      <c r="A31" s="143" t="s">
        <v>512</v>
      </c>
      <c r="B31" s="143" t="s">
        <v>513</v>
      </c>
      <c r="C31" s="143" t="s">
        <v>528</v>
      </c>
      <c r="D31" s="143" t="s">
        <v>529</v>
      </c>
      <c r="E31" s="131">
        <v>68728.84</v>
      </c>
      <c r="F31" s="131"/>
      <c r="G31" s="131">
        <v>68728.84</v>
      </c>
    </row>
    <row r="32" spans="1:7" s="133" customFormat="1" ht="15.75" customHeight="1">
      <c r="A32" s="143" t="s">
        <v>512</v>
      </c>
      <c r="B32" s="143" t="s">
        <v>513</v>
      </c>
      <c r="C32" s="143" t="s">
        <v>530</v>
      </c>
      <c r="D32" s="143" t="s">
        <v>531</v>
      </c>
      <c r="E32" s="131">
        <v>58956.66</v>
      </c>
      <c r="F32" s="131"/>
      <c r="G32" s="131">
        <v>58956.66</v>
      </c>
    </row>
    <row r="33" spans="1:7" s="133" customFormat="1" ht="15.75" customHeight="1">
      <c r="A33" s="143" t="s">
        <v>512</v>
      </c>
      <c r="B33" s="143" t="s">
        <v>513</v>
      </c>
      <c r="C33" s="143" t="s">
        <v>532</v>
      </c>
      <c r="D33" s="143" t="s">
        <v>533</v>
      </c>
      <c r="E33" s="131">
        <v>775000</v>
      </c>
      <c r="F33" s="131"/>
      <c r="G33" s="131">
        <v>775000</v>
      </c>
    </row>
    <row r="34" spans="1:7" s="133" customFormat="1" ht="15.75" customHeight="1">
      <c r="A34" s="143" t="s">
        <v>534</v>
      </c>
      <c r="B34" s="143" t="s">
        <v>535</v>
      </c>
      <c r="C34" s="143" t="s">
        <v>536</v>
      </c>
      <c r="D34" s="143" t="s">
        <v>535</v>
      </c>
      <c r="E34" s="131">
        <v>24000</v>
      </c>
      <c r="F34" s="131"/>
      <c r="G34" s="131">
        <v>24000</v>
      </c>
    </row>
    <row r="35" spans="1:7" s="133" customFormat="1" ht="15.75" customHeight="1">
      <c r="A35" s="143" t="s">
        <v>537</v>
      </c>
      <c r="B35" s="143" t="s">
        <v>538</v>
      </c>
      <c r="C35" s="143" t="s">
        <v>539</v>
      </c>
      <c r="D35" s="143" t="s">
        <v>538</v>
      </c>
      <c r="E35" s="131">
        <v>95267.14</v>
      </c>
      <c r="F35" s="131"/>
      <c r="G35" s="131">
        <v>95267.14</v>
      </c>
    </row>
    <row r="36" spans="1:7" s="133" customFormat="1" ht="15.75" customHeight="1">
      <c r="A36" s="143" t="s">
        <v>540</v>
      </c>
      <c r="B36" s="143" t="s">
        <v>541</v>
      </c>
      <c r="C36" s="143"/>
      <c r="D36" s="143"/>
      <c r="E36" s="131">
        <v>2580000</v>
      </c>
      <c r="F36" s="131"/>
      <c r="G36" s="131">
        <v>2580000</v>
      </c>
    </row>
    <row r="37" spans="1:7" s="133" customFormat="1" ht="15.75" customHeight="1">
      <c r="A37" s="143" t="s">
        <v>540</v>
      </c>
      <c r="B37" s="143" t="s">
        <v>541</v>
      </c>
      <c r="C37" s="143" t="s">
        <v>542</v>
      </c>
      <c r="D37" s="143" t="s">
        <v>543</v>
      </c>
      <c r="E37" s="131">
        <v>2580000</v>
      </c>
      <c r="F37" s="131"/>
      <c r="G37" s="131">
        <v>2580000</v>
      </c>
    </row>
    <row r="38" spans="1:7" s="133" customFormat="1" ht="15.75" customHeight="1">
      <c r="A38" s="143" t="s">
        <v>544</v>
      </c>
      <c r="B38" s="143" t="s">
        <v>103</v>
      </c>
      <c r="C38" s="143" t="s">
        <v>545</v>
      </c>
      <c r="D38" s="143" t="s">
        <v>103</v>
      </c>
      <c r="E38" s="131">
        <v>293200</v>
      </c>
      <c r="F38" s="131"/>
      <c r="G38" s="131">
        <v>293200</v>
      </c>
    </row>
    <row r="39" spans="1:7" s="133" customFormat="1" ht="15.75" customHeight="1">
      <c r="A39" s="143" t="s">
        <v>546</v>
      </c>
      <c r="B39" s="143" t="s">
        <v>106</v>
      </c>
      <c r="C39" s="143" t="s">
        <v>547</v>
      </c>
      <c r="D39" s="143" t="s">
        <v>106</v>
      </c>
      <c r="E39" s="131">
        <v>524900</v>
      </c>
      <c r="F39" s="131"/>
      <c r="G39" s="131">
        <v>524900</v>
      </c>
    </row>
    <row r="40" spans="1:7" s="133" customFormat="1" ht="15.75" customHeight="1">
      <c r="A40" s="143" t="s">
        <v>548</v>
      </c>
      <c r="B40" s="143" t="s">
        <v>549</v>
      </c>
      <c r="C40" s="143" t="s">
        <v>550</v>
      </c>
      <c r="D40" s="143" t="s">
        <v>549</v>
      </c>
      <c r="E40" s="131">
        <v>150000</v>
      </c>
      <c r="F40" s="131"/>
      <c r="G40" s="131">
        <v>150000</v>
      </c>
    </row>
    <row r="41" spans="1:7" s="133" customFormat="1" ht="15.75" customHeight="1">
      <c r="A41" s="143" t="s">
        <v>551</v>
      </c>
      <c r="B41" s="143" t="s">
        <v>552</v>
      </c>
      <c r="C41" s="143" t="s">
        <v>553</v>
      </c>
      <c r="D41" s="143" t="s">
        <v>552</v>
      </c>
      <c r="E41" s="131">
        <v>1041480</v>
      </c>
      <c r="F41" s="131"/>
      <c r="G41" s="131">
        <v>1041480</v>
      </c>
    </row>
    <row r="42" spans="1:7" s="133" customFormat="1" ht="15.75" customHeight="1">
      <c r="A42" s="143" t="s">
        <v>554</v>
      </c>
      <c r="B42" s="143" t="s">
        <v>555</v>
      </c>
      <c r="C42" s="143"/>
      <c r="D42" s="143"/>
      <c r="E42" s="131">
        <f>E43+E55</f>
        <v>8706473.11</v>
      </c>
      <c r="F42" s="131">
        <f>F43+F55</f>
        <v>7252397.27</v>
      </c>
      <c r="G42" s="131">
        <v>1671894.56</v>
      </c>
    </row>
    <row r="43" spans="1:7" s="133" customFormat="1" ht="15.75" customHeight="1">
      <c r="A43" s="143" t="s">
        <v>556</v>
      </c>
      <c r="B43" s="143" t="s">
        <v>479</v>
      </c>
      <c r="C43" s="143" t="s">
        <v>478</v>
      </c>
      <c r="D43" s="143" t="s">
        <v>479</v>
      </c>
      <c r="E43" s="131">
        <f>E44+E45+E46+E47+E48+E49+E50+E51+E52+E53+E54</f>
        <v>7252397.27</v>
      </c>
      <c r="F43" s="131">
        <f>F44+F45+F46+F47+F48+F49+F50+F51+F52+F53+F54</f>
        <v>7252397.27</v>
      </c>
      <c r="G43" s="131"/>
    </row>
    <row r="44" spans="1:7" s="133" customFormat="1" ht="15.75" customHeight="1">
      <c r="A44" s="143" t="s">
        <v>556</v>
      </c>
      <c r="B44" s="143" t="s">
        <v>479</v>
      </c>
      <c r="C44" s="143" t="s">
        <v>482</v>
      </c>
      <c r="D44" s="143" t="s">
        <v>483</v>
      </c>
      <c r="E44" s="131">
        <v>1690368</v>
      </c>
      <c r="F44" s="131">
        <v>1690368</v>
      </c>
      <c r="G44" s="131"/>
    </row>
    <row r="45" spans="1:7" s="133" customFormat="1" ht="15.75" customHeight="1">
      <c r="A45" s="143" t="s">
        <v>556</v>
      </c>
      <c r="B45" s="143" t="s">
        <v>479</v>
      </c>
      <c r="C45" s="143" t="s">
        <v>484</v>
      </c>
      <c r="D45" s="143" t="s">
        <v>485</v>
      </c>
      <c r="E45" s="131">
        <v>177012</v>
      </c>
      <c r="F45" s="131">
        <v>177012</v>
      </c>
      <c r="G45" s="131"/>
    </row>
    <row r="46" spans="1:7" s="133" customFormat="1" ht="15.75" customHeight="1">
      <c r="A46" s="143" t="s">
        <v>556</v>
      </c>
      <c r="B46" s="143" t="s">
        <v>479</v>
      </c>
      <c r="C46" s="143" t="s">
        <v>557</v>
      </c>
      <c r="D46" s="143" t="s">
        <v>558</v>
      </c>
      <c r="E46" s="131">
        <v>3398412</v>
      </c>
      <c r="F46" s="131">
        <v>3398412</v>
      </c>
      <c r="G46" s="131"/>
    </row>
    <row r="47" spans="1:7" s="133" customFormat="1" ht="15.75" customHeight="1">
      <c r="A47" s="143" t="s">
        <v>556</v>
      </c>
      <c r="B47" s="143" t="s">
        <v>479</v>
      </c>
      <c r="C47" s="143" t="s">
        <v>490</v>
      </c>
      <c r="D47" s="143" t="s">
        <v>491</v>
      </c>
      <c r="E47" s="131">
        <v>508692.48</v>
      </c>
      <c r="F47" s="131">
        <v>508692.48</v>
      </c>
      <c r="G47" s="131"/>
    </row>
    <row r="48" spans="1:7" s="133" customFormat="1" ht="15.75" customHeight="1">
      <c r="A48" s="143" t="s">
        <v>556</v>
      </c>
      <c r="B48" s="143" t="s">
        <v>479</v>
      </c>
      <c r="C48" s="143" t="s">
        <v>492</v>
      </c>
      <c r="D48" s="143" t="s">
        <v>493</v>
      </c>
      <c r="E48" s="131">
        <v>254346.24</v>
      </c>
      <c r="F48" s="131">
        <v>254346.24</v>
      </c>
      <c r="G48" s="131"/>
    </row>
    <row r="49" spans="1:7" s="133" customFormat="1" ht="15.75" customHeight="1">
      <c r="A49" s="143" t="s">
        <v>556</v>
      </c>
      <c r="B49" s="143" t="s">
        <v>479</v>
      </c>
      <c r="C49" s="143" t="s">
        <v>494</v>
      </c>
      <c r="D49" s="143" t="s">
        <v>495</v>
      </c>
      <c r="E49" s="131">
        <v>279894.12</v>
      </c>
      <c r="F49" s="131">
        <v>279894.12</v>
      </c>
      <c r="G49" s="131"/>
    </row>
    <row r="50" spans="1:7" s="133" customFormat="1" ht="15.75" customHeight="1">
      <c r="A50" s="143" t="s">
        <v>556</v>
      </c>
      <c r="B50" s="143" t="s">
        <v>479</v>
      </c>
      <c r="C50" s="143" t="s">
        <v>496</v>
      </c>
      <c r="D50" s="143" t="s">
        <v>497</v>
      </c>
      <c r="E50" s="131">
        <v>127656.1</v>
      </c>
      <c r="F50" s="131">
        <v>127656.1</v>
      </c>
      <c r="G50" s="131"/>
    </row>
    <row r="51" spans="1:7" s="133" customFormat="1" ht="15.75" customHeight="1">
      <c r="A51" s="143" t="s">
        <v>556</v>
      </c>
      <c r="B51" s="143" t="s">
        <v>479</v>
      </c>
      <c r="C51" s="143" t="s">
        <v>498</v>
      </c>
      <c r="D51" s="143" t="s">
        <v>499</v>
      </c>
      <c r="E51" s="131">
        <v>59271.69</v>
      </c>
      <c r="F51" s="131">
        <v>59271.69</v>
      </c>
      <c r="G51" s="131"/>
    </row>
    <row r="52" spans="1:7" s="133" customFormat="1" ht="15.75" customHeight="1">
      <c r="A52" s="143" t="s">
        <v>556</v>
      </c>
      <c r="B52" s="143" t="s">
        <v>479</v>
      </c>
      <c r="C52" s="143" t="s">
        <v>502</v>
      </c>
      <c r="D52" s="143" t="s">
        <v>501</v>
      </c>
      <c r="E52" s="131">
        <v>395144.64</v>
      </c>
      <c r="F52" s="131">
        <v>395144.64</v>
      </c>
      <c r="G52" s="131"/>
    </row>
    <row r="53" spans="1:7" s="133" customFormat="1" ht="15.75" customHeight="1">
      <c r="A53" s="143" t="s">
        <v>556</v>
      </c>
      <c r="B53" s="143" t="s">
        <v>479</v>
      </c>
      <c r="C53" s="143" t="s">
        <v>505</v>
      </c>
      <c r="D53" s="143" t="s">
        <v>506</v>
      </c>
      <c r="E53" s="131">
        <v>115600</v>
      </c>
      <c r="F53" s="131">
        <v>115600</v>
      </c>
      <c r="G53" s="131"/>
    </row>
    <row r="54" spans="1:7" s="133" customFormat="1" ht="15.75" customHeight="1">
      <c r="A54" s="143" t="s">
        <v>556</v>
      </c>
      <c r="B54" s="143" t="s">
        <v>479</v>
      </c>
      <c r="C54" s="143" t="s">
        <v>507</v>
      </c>
      <c r="D54" s="143" t="s">
        <v>504</v>
      </c>
      <c r="E54" s="131">
        <v>246000</v>
      </c>
      <c r="F54" s="131">
        <v>246000</v>
      </c>
      <c r="G54" s="131"/>
    </row>
    <row r="55" spans="1:7" s="133" customFormat="1" ht="15.75" customHeight="1">
      <c r="A55" s="143" t="s">
        <v>559</v>
      </c>
      <c r="B55" s="143" t="s">
        <v>511</v>
      </c>
      <c r="C55" s="143" t="s">
        <v>510</v>
      </c>
      <c r="D55" s="143" t="s">
        <v>511</v>
      </c>
      <c r="E55" s="131">
        <f>E56+E57+E58+E59+E60+E61+E62+E63+E64</f>
        <v>1454075.84</v>
      </c>
      <c r="F55" s="131"/>
      <c r="G55" s="131">
        <f>G56+G57+G58+G59+G60+G61+G62+G63+G64</f>
        <v>1454075.84</v>
      </c>
    </row>
    <row r="56" spans="1:7" ht="15.75" customHeight="1">
      <c r="A56" s="115" t="s">
        <v>559</v>
      </c>
      <c r="B56" s="115" t="s">
        <v>511</v>
      </c>
      <c r="C56" s="115" t="s">
        <v>514</v>
      </c>
      <c r="D56" s="115" t="s">
        <v>515</v>
      </c>
      <c r="E56" s="131">
        <v>50000</v>
      </c>
      <c r="F56" s="131"/>
      <c r="G56" s="131">
        <v>50000</v>
      </c>
    </row>
    <row r="57" spans="1:7" ht="15.75" customHeight="1">
      <c r="A57" s="115" t="s">
        <v>559</v>
      </c>
      <c r="B57" s="115" t="s">
        <v>511</v>
      </c>
      <c r="C57" s="115" t="s">
        <v>516</v>
      </c>
      <c r="D57" s="115" t="s">
        <v>517</v>
      </c>
      <c r="E57" s="131">
        <v>60000</v>
      </c>
      <c r="F57" s="131"/>
      <c r="G57" s="131">
        <v>60000</v>
      </c>
    </row>
    <row r="58" spans="1:7" ht="15.75" customHeight="1">
      <c r="A58" s="115" t="s">
        <v>559</v>
      </c>
      <c r="B58" s="115" t="s">
        <v>511</v>
      </c>
      <c r="C58" s="115" t="s">
        <v>522</v>
      </c>
      <c r="D58" s="115" t="s">
        <v>523</v>
      </c>
      <c r="E58" s="131">
        <v>115440</v>
      </c>
      <c r="F58" s="131"/>
      <c r="G58" s="131">
        <v>115440</v>
      </c>
    </row>
    <row r="59" spans="1:7" ht="15.75" customHeight="1">
      <c r="A59" s="115" t="s">
        <v>559</v>
      </c>
      <c r="B59" s="115" t="s">
        <v>511</v>
      </c>
      <c r="C59" s="115" t="s">
        <v>524</v>
      </c>
      <c r="D59" s="115" t="s">
        <v>525</v>
      </c>
      <c r="E59" s="131">
        <v>666000</v>
      </c>
      <c r="F59" s="131"/>
      <c r="G59" s="131">
        <v>666000</v>
      </c>
    </row>
    <row r="60" spans="1:7" ht="15.75" customHeight="1">
      <c r="A60" s="115" t="s">
        <v>559</v>
      </c>
      <c r="B60" s="115" t="s">
        <v>511</v>
      </c>
      <c r="C60" s="115" t="s">
        <v>539</v>
      </c>
      <c r="D60" s="115" t="s">
        <v>538</v>
      </c>
      <c r="E60" s="131">
        <v>25355.52</v>
      </c>
      <c r="F60" s="131"/>
      <c r="G60" s="131">
        <v>25355.52</v>
      </c>
    </row>
    <row r="61" spans="1:7" ht="15.75" customHeight="1">
      <c r="A61" s="115" t="s">
        <v>559</v>
      </c>
      <c r="B61" s="115" t="s">
        <v>511</v>
      </c>
      <c r="C61" s="115" t="s">
        <v>545</v>
      </c>
      <c r="D61" s="115" t="s">
        <v>103</v>
      </c>
      <c r="E61" s="131">
        <v>92300</v>
      </c>
      <c r="F61" s="131"/>
      <c r="G61" s="131">
        <v>92300</v>
      </c>
    </row>
    <row r="62" spans="1:7" ht="15.75" customHeight="1">
      <c r="A62" s="115" t="s">
        <v>559</v>
      </c>
      <c r="B62" s="115" t="s">
        <v>511</v>
      </c>
      <c r="C62" s="115" t="s">
        <v>528</v>
      </c>
      <c r="D62" s="115" t="s">
        <v>529</v>
      </c>
      <c r="E62" s="131">
        <v>65857.44</v>
      </c>
      <c r="F62" s="131"/>
      <c r="G62" s="131">
        <v>65857.44</v>
      </c>
    </row>
    <row r="63" spans="1:7" ht="15.75" customHeight="1">
      <c r="A63" s="115" t="s">
        <v>559</v>
      </c>
      <c r="B63" s="115" t="s">
        <v>511</v>
      </c>
      <c r="C63" s="115" t="s">
        <v>530</v>
      </c>
      <c r="D63" s="115" t="s">
        <v>531</v>
      </c>
      <c r="E63" s="131">
        <v>59162.88</v>
      </c>
      <c r="F63" s="131"/>
      <c r="G63" s="131">
        <v>59162.88</v>
      </c>
    </row>
    <row r="64" spans="1:7" ht="15.75" customHeight="1">
      <c r="A64" s="115" t="s">
        <v>559</v>
      </c>
      <c r="B64" s="115" t="s">
        <v>511</v>
      </c>
      <c r="C64" s="115" t="s">
        <v>553</v>
      </c>
      <c r="D64" s="115" t="s">
        <v>552</v>
      </c>
      <c r="E64" s="131">
        <v>319960</v>
      </c>
      <c r="F64" s="131"/>
      <c r="G64" s="131">
        <v>319960</v>
      </c>
    </row>
    <row r="65" spans="1:7" s="133" customFormat="1" ht="15.75" customHeight="1">
      <c r="A65" s="143" t="s">
        <v>560</v>
      </c>
      <c r="B65" s="143" t="s">
        <v>561</v>
      </c>
      <c r="C65" s="143" t="s">
        <v>562</v>
      </c>
      <c r="D65" s="143" t="s">
        <v>561</v>
      </c>
      <c r="E65" s="131">
        <f>E66+E68</f>
        <v>8235200</v>
      </c>
      <c r="F65" s="131">
        <f>F66+F68</f>
        <v>8235200</v>
      </c>
      <c r="G65" s="131"/>
    </row>
    <row r="66" spans="1:7" ht="15.75" customHeight="1">
      <c r="A66" s="115" t="s">
        <v>563</v>
      </c>
      <c r="B66" s="115" t="s">
        <v>564</v>
      </c>
      <c r="C66" s="115"/>
      <c r="D66" s="115"/>
      <c r="E66" s="131">
        <v>6955200</v>
      </c>
      <c r="F66" s="131">
        <v>6955200</v>
      </c>
      <c r="G66" s="131"/>
    </row>
    <row r="67" spans="1:7" ht="15.75" customHeight="1">
      <c r="A67" s="115" t="s">
        <v>563</v>
      </c>
      <c r="B67" s="115" t="s">
        <v>564</v>
      </c>
      <c r="C67" s="115" t="s">
        <v>565</v>
      </c>
      <c r="D67" s="115" t="s">
        <v>566</v>
      </c>
      <c r="E67" s="131">
        <v>6955200</v>
      </c>
      <c r="F67" s="131">
        <v>6955200</v>
      </c>
      <c r="G67" s="131"/>
    </row>
    <row r="68" spans="1:7" ht="15.75" customHeight="1">
      <c r="A68" s="115" t="s">
        <v>567</v>
      </c>
      <c r="B68" s="115" t="s">
        <v>568</v>
      </c>
      <c r="C68" s="115" t="s">
        <v>569</v>
      </c>
      <c r="D68" s="115" t="s">
        <v>568</v>
      </c>
      <c r="E68" s="131">
        <v>1280000</v>
      </c>
      <c r="F68" s="131">
        <v>1280000</v>
      </c>
      <c r="G68" s="131"/>
    </row>
  </sheetData>
  <sheetProtection/>
  <mergeCells count="5">
    <mergeCell ref="A2:G2"/>
    <mergeCell ref="A4:B4"/>
    <mergeCell ref="E4:G4"/>
    <mergeCell ref="C4:D4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PageLayoutView="0" workbookViewId="0" topLeftCell="A1">
      <selection activeCell="T12" sqref="T12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9" width="11.33203125" style="0" customWidth="1"/>
  </cols>
  <sheetData>
    <row r="1" spans="1:5" ht="18" customHeight="1">
      <c r="A1" s="61" t="s">
        <v>58</v>
      </c>
      <c r="B1" s="13"/>
      <c r="C1" s="13"/>
      <c r="D1" s="13"/>
      <c r="E1" s="13"/>
    </row>
    <row r="2" spans="1:19" ht="33.75" customHeight="1">
      <c r="A2" s="175" t="s">
        <v>165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8" ht="26.25" customHeight="1" thickBot="1">
      <c r="A3" s="89" t="s">
        <v>133</v>
      </c>
      <c r="B3" s="171" t="s">
        <v>829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R3" s="63" t="s">
        <v>0</v>
      </c>
    </row>
    <row r="4" spans="1:19" ht="16.5" customHeight="1">
      <c r="A4" s="172" t="s">
        <v>100</v>
      </c>
      <c r="B4" s="184" t="s">
        <v>893</v>
      </c>
      <c r="C4" s="184"/>
      <c r="D4" s="184"/>
      <c r="E4" s="184"/>
      <c r="F4" s="184"/>
      <c r="G4" s="184"/>
      <c r="H4" s="184" t="s">
        <v>891</v>
      </c>
      <c r="I4" s="184"/>
      <c r="J4" s="184"/>
      <c r="K4" s="184"/>
      <c r="L4" s="184"/>
      <c r="M4" s="184"/>
      <c r="N4" s="184" t="s">
        <v>892</v>
      </c>
      <c r="O4" s="184"/>
      <c r="P4" s="184"/>
      <c r="Q4" s="184"/>
      <c r="R4" s="184"/>
      <c r="S4" s="185"/>
    </row>
    <row r="5" spans="1:19" ht="44.25" customHeight="1">
      <c r="A5" s="173"/>
      <c r="B5" s="179" t="s">
        <v>4</v>
      </c>
      <c r="C5" s="186" t="s">
        <v>101</v>
      </c>
      <c r="D5" s="179" t="s">
        <v>102</v>
      </c>
      <c r="E5" s="179"/>
      <c r="F5" s="179"/>
      <c r="G5" s="179" t="s">
        <v>103</v>
      </c>
      <c r="H5" s="179" t="s">
        <v>4</v>
      </c>
      <c r="I5" s="180" t="s">
        <v>101</v>
      </c>
      <c r="J5" s="176" t="s">
        <v>102</v>
      </c>
      <c r="K5" s="177"/>
      <c r="L5" s="178"/>
      <c r="M5" s="179" t="s">
        <v>103</v>
      </c>
      <c r="N5" s="179" t="s">
        <v>4</v>
      </c>
      <c r="O5" s="180" t="s">
        <v>104</v>
      </c>
      <c r="P5" s="176" t="s">
        <v>102</v>
      </c>
      <c r="Q5" s="177"/>
      <c r="R5" s="178"/>
      <c r="S5" s="182" t="s">
        <v>103</v>
      </c>
    </row>
    <row r="6" spans="1:19" ht="55.5" customHeight="1">
      <c r="A6" s="174"/>
      <c r="B6" s="179"/>
      <c r="C6" s="186"/>
      <c r="D6" s="60" t="s">
        <v>43</v>
      </c>
      <c r="E6" s="1" t="s">
        <v>105</v>
      </c>
      <c r="F6" s="1" t="s">
        <v>106</v>
      </c>
      <c r="G6" s="179"/>
      <c r="H6" s="179"/>
      <c r="I6" s="181"/>
      <c r="J6" s="60" t="s">
        <v>43</v>
      </c>
      <c r="K6" s="1" t="s">
        <v>105</v>
      </c>
      <c r="L6" s="1" t="s">
        <v>106</v>
      </c>
      <c r="M6" s="179"/>
      <c r="N6" s="179"/>
      <c r="O6" s="181"/>
      <c r="P6" s="60" t="s">
        <v>43</v>
      </c>
      <c r="Q6" s="1" t="s">
        <v>105</v>
      </c>
      <c r="R6" s="1" t="s">
        <v>106</v>
      </c>
      <c r="S6" s="183"/>
    </row>
    <row r="7" spans="1:19" ht="17.25" customHeight="1">
      <c r="A7" s="2" t="s">
        <v>4</v>
      </c>
      <c r="B7" s="3">
        <f>B8</f>
        <v>910400</v>
      </c>
      <c r="C7" s="3"/>
      <c r="D7" s="3"/>
      <c r="E7" s="3"/>
      <c r="F7" s="3">
        <v>524900</v>
      </c>
      <c r="G7" s="3">
        <v>385500</v>
      </c>
      <c r="H7" s="3">
        <v>860500</v>
      </c>
      <c r="I7" s="3"/>
      <c r="J7" s="3"/>
      <c r="K7" s="3"/>
      <c r="L7" s="3">
        <v>445000</v>
      </c>
      <c r="M7" s="3">
        <v>415500</v>
      </c>
      <c r="N7" s="3">
        <f>N8</f>
        <v>821900</v>
      </c>
      <c r="O7" s="3"/>
      <c r="P7" s="3"/>
      <c r="Q7" s="3"/>
      <c r="R7" s="3">
        <v>440900</v>
      </c>
      <c r="S7" s="3">
        <v>381000</v>
      </c>
    </row>
    <row r="8" spans="1:19" ht="17.25" customHeight="1">
      <c r="A8" s="2" t="s">
        <v>570</v>
      </c>
      <c r="B8" s="3">
        <f>F8+G8</f>
        <v>910400</v>
      </c>
      <c r="C8" s="3"/>
      <c r="D8" s="3"/>
      <c r="E8" s="3"/>
      <c r="F8" s="3">
        <v>524900</v>
      </c>
      <c r="G8" s="3">
        <v>385500</v>
      </c>
      <c r="H8" s="3">
        <v>860500</v>
      </c>
      <c r="I8" s="3"/>
      <c r="J8" s="3"/>
      <c r="K8" s="3"/>
      <c r="L8" s="3">
        <v>445000</v>
      </c>
      <c r="M8" s="3">
        <v>415500</v>
      </c>
      <c r="N8" s="3">
        <f>R8+S8</f>
        <v>821900</v>
      </c>
      <c r="O8" s="3"/>
      <c r="P8" s="3"/>
      <c r="Q8" s="3"/>
      <c r="R8" s="3">
        <v>440900</v>
      </c>
      <c r="S8" s="3">
        <v>381000</v>
      </c>
    </row>
    <row r="9" spans="1:19" ht="17.25" customHeight="1" thickBot="1">
      <c r="A9" s="10"/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4"/>
    </row>
    <row r="10" spans="13:19" ht="11.25">
      <c r="M10" s="120"/>
      <c r="N10" s="120"/>
      <c r="R10" s="120"/>
      <c r="S10" s="120"/>
    </row>
    <row r="12" ht="11.25">
      <c r="B12" s="120"/>
    </row>
  </sheetData>
  <sheetProtection/>
  <mergeCells count="19">
    <mergeCell ref="B4:G4"/>
    <mergeCell ref="H4:M4"/>
    <mergeCell ref="N4:S4"/>
    <mergeCell ref="B5:B6"/>
    <mergeCell ref="C5:C6"/>
    <mergeCell ref="D5:F5"/>
    <mergeCell ref="G5:G6"/>
    <mergeCell ref="H5:H6"/>
    <mergeCell ref="I5:I6"/>
    <mergeCell ref="B3:P3"/>
    <mergeCell ref="A4:A6"/>
    <mergeCell ref="A2:S2"/>
    <mergeCell ref="J5:L5"/>
    <mergeCell ref="M5:M6"/>
    <mergeCell ref="N5:N6"/>
    <mergeCell ref="O5:O6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7.83203125" style="0" customWidth="1"/>
    <col min="4" max="4" width="13.33203125" style="0" customWidth="1"/>
    <col min="5" max="5" width="15.66015625" style="0" customWidth="1"/>
  </cols>
  <sheetData>
    <row r="1" spans="1:5" ht="19.5" customHeight="1">
      <c r="A1" s="62" t="s">
        <v>96</v>
      </c>
      <c r="B1" s="13"/>
      <c r="C1" s="13"/>
      <c r="D1" s="13"/>
      <c r="E1" s="13"/>
    </row>
    <row r="2" spans="1:5" ht="24">
      <c r="A2" s="187" t="s">
        <v>901</v>
      </c>
      <c r="B2" s="187"/>
      <c r="C2" s="187"/>
      <c r="D2" s="187"/>
      <c r="E2" s="187"/>
    </row>
    <row r="3" spans="1:5" s="47" customFormat="1" ht="23.25" customHeight="1" thickBot="1">
      <c r="A3" s="86" t="s">
        <v>133</v>
      </c>
      <c r="B3" s="154" t="s">
        <v>829</v>
      </c>
      <c r="C3" s="163"/>
      <c r="D3" s="163"/>
      <c r="E3" s="49" t="s">
        <v>52</v>
      </c>
    </row>
    <row r="4" spans="1:5" ht="21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1" customHeight="1">
      <c r="A5" s="113"/>
      <c r="B5" s="113" t="s">
        <v>4</v>
      </c>
      <c r="C5" s="129">
        <v>14350198</v>
      </c>
      <c r="D5" s="144"/>
      <c r="E5" s="129">
        <v>14350198</v>
      </c>
    </row>
    <row r="6" spans="1:5" ht="21" customHeight="1">
      <c r="A6" s="113" t="s">
        <v>265</v>
      </c>
      <c r="B6" s="113" t="s">
        <v>143</v>
      </c>
      <c r="C6" s="129">
        <v>12695129</v>
      </c>
      <c r="D6" s="144"/>
      <c r="E6" s="129">
        <v>12695129</v>
      </c>
    </row>
    <row r="7" spans="1:5" ht="21" customHeight="1">
      <c r="A7" s="113" t="s">
        <v>894</v>
      </c>
      <c r="B7" s="113" t="s">
        <v>895</v>
      </c>
      <c r="C7" s="129">
        <v>12689829</v>
      </c>
      <c r="D7" s="144"/>
      <c r="E7" s="129">
        <v>12689829</v>
      </c>
    </row>
    <row r="8" spans="1:5" ht="21" customHeight="1">
      <c r="A8" s="113" t="s">
        <v>896</v>
      </c>
      <c r="B8" s="113" t="s">
        <v>574</v>
      </c>
      <c r="C8" s="129">
        <v>12689829</v>
      </c>
      <c r="D8" s="144"/>
      <c r="E8" s="129">
        <v>12689829</v>
      </c>
    </row>
    <row r="9" spans="1:5" ht="21" customHeight="1">
      <c r="A9" s="113" t="s">
        <v>571</v>
      </c>
      <c r="B9" s="113" t="s">
        <v>572</v>
      </c>
      <c r="C9" s="129">
        <v>5300</v>
      </c>
      <c r="D9" s="144"/>
      <c r="E9" s="129">
        <v>5300</v>
      </c>
    </row>
    <row r="10" spans="1:5" ht="21" customHeight="1">
      <c r="A10" s="113" t="s">
        <v>573</v>
      </c>
      <c r="B10" s="113" t="s">
        <v>574</v>
      </c>
      <c r="C10" s="129">
        <v>5300</v>
      </c>
      <c r="D10" s="144"/>
      <c r="E10" s="129">
        <v>5300</v>
      </c>
    </row>
    <row r="11" spans="1:5" ht="21" customHeight="1">
      <c r="A11" s="113" t="s">
        <v>59</v>
      </c>
      <c r="B11" s="113" t="s">
        <v>60</v>
      </c>
      <c r="C11" s="129">
        <v>1640324.8</v>
      </c>
      <c r="D11" s="144"/>
      <c r="E11" s="129">
        <v>1640324.8</v>
      </c>
    </row>
    <row r="12" spans="1:5" ht="21" customHeight="1">
      <c r="A12" s="113" t="s">
        <v>575</v>
      </c>
      <c r="B12" s="113" t="s">
        <v>576</v>
      </c>
      <c r="C12" s="129">
        <v>1487324.8</v>
      </c>
      <c r="D12" s="144"/>
      <c r="E12" s="129">
        <v>1487324.8</v>
      </c>
    </row>
    <row r="13" spans="1:5" ht="21" customHeight="1">
      <c r="A13" s="113" t="s">
        <v>577</v>
      </c>
      <c r="B13" s="113" t="s">
        <v>578</v>
      </c>
      <c r="C13" s="129">
        <v>1487324.8</v>
      </c>
      <c r="D13" s="144"/>
      <c r="E13" s="129">
        <v>1487324.8</v>
      </c>
    </row>
    <row r="14" spans="1:5" ht="21" customHeight="1">
      <c r="A14" s="113" t="s">
        <v>897</v>
      </c>
      <c r="B14" s="113" t="s">
        <v>898</v>
      </c>
      <c r="C14" s="129">
        <v>153000</v>
      </c>
      <c r="D14" s="144"/>
      <c r="E14" s="129">
        <v>153000</v>
      </c>
    </row>
    <row r="15" spans="1:5" ht="21" customHeight="1">
      <c r="A15" s="113" t="s">
        <v>899</v>
      </c>
      <c r="B15" s="113" t="s">
        <v>900</v>
      </c>
      <c r="C15" s="129">
        <v>153000</v>
      </c>
      <c r="D15" s="144"/>
      <c r="E15" s="129">
        <v>153000</v>
      </c>
    </row>
    <row r="16" spans="1:5" ht="21" customHeight="1">
      <c r="A16" s="113" t="s">
        <v>579</v>
      </c>
      <c r="B16" s="113" t="s">
        <v>151</v>
      </c>
      <c r="C16" s="129">
        <v>14744.2</v>
      </c>
      <c r="D16" s="144"/>
      <c r="E16" s="129">
        <v>14744.2</v>
      </c>
    </row>
    <row r="17" spans="1:5" ht="21" customHeight="1">
      <c r="A17" s="113" t="s">
        <v>580</v>
      </c>
      <c r="B17" s="113" t="s">
        <v>581</v>
      </c>
      <c r="C17" s="129">
        <v>14744.2</v>
      </c>
      <c r="D17" s="144"/>
      <c r="E17" s="129">
        <v>14744.2</v>
      </c>
    </row>
    <row r="18" spans="1:5" ht="11.25">
      <c r="A18" s="113" t="s">
        <v>582</v>
      </c>
      <c r="B18" s="113" t="s">
        <v>583</v>
      </c>
      <c r="C18" s="129">
        <v>14744.2</v>
      </c>
      <c r="D18" s="144"/>
      <c r="E18" s="129">
        <v>14744.2</v>
      </c>
    </row>
    <row r="19" ht="11.25">
      <c r="A19" s="69"/>
    </row>
  </sheetData>
  <sheetProtection/>
  <mergeCells count="2">
    <mergeCell ref="A2:E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62" t="s">
        <v>97</v>
      </c>
      <c r="B1" s="13"/>
      <c r="C1" s="13"/>
      <c r="D1" s="13"/>
      <c r="E1" s="13"/>
    </row>
    <row r="2" spans="1:5" ht="18.75">
      <c r="A2" s="162" t="s">
        <v>166</v>
      </c>
      <c r="B2" s="162"/>
      <c r="C2" s="162"/>
      <c r="D2" s="162"/>
      <c r="E2" s="162"/>
    </row>
    <row r="3" spans="1:5" s="47" customFormat="1" ht="23.25" customHeight="1" thickBot="1">
      <c r="A3" s="188" t="s">
        <v>831</v>
      </c>
      <c r="B3" s="189"/>
      <c r="C3" s="48"/>
      <c r="D3" s="48"/>
      <c r="E3" s="49" t="s">
        <v>52</v>
      </c>
    </row>
    <row r="4" spans="1:5" ht="22.5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2.5" customHeight="1">
      <c r="A5" s="24"/>
      <c r="B5" s="29" t="s">
        <v>4</v>
      </c>
      <c r="C5" s="16"/>
      <c r="D5" s="16"/>
      <c r="E5" s="25"/>
    </row>
    <row r="6" spans="1:5" ht="22.5" customHeight="1">
      <c r="A6" s="34"/>
      <c r="B6" s="30"/>
      <c r="C6" s="16"/>
      <c r="D6" s="16"/>
      <c r="E6" s="25"/>
    </row>
    <row r="7" spans="1:5" ht="22.5" customHeight="1">
      <c r="A7" s="34"/>
      <c r="B7" s="30"/>
      <c r="C7" s="16"/>
      <c r="D7" s="16"/>
      <c r="E7" s="25"/>
    </row>
    <row r="8" spans="1:5" ht="22.5" customHeight="1">
      <c r="A8" s="34"/>
      <c r="B8" s="30"/>
      <c r="C8" s="16"/>
      <c r="D8" s="16"/>
      <c r="E8" s="25"/>
    </row>
    <row r="9" spans="1:5" ht="22.5" customHeight="1">
      <c r="A9" s="24"/>
      <c r="B9" s="91" t="s">
        <v>586</v>
      </c>
      <c r="C9" s="16"/>
      <c r="D9" s="16"/>
      <c r="E9" s="25"/>
    </row>
    <row r="10" spans="1:5" ht="22.5" customHeight="1">
      <c r="A10" s="24"/>
      <c r="B10" s="16"/>
      <c r="C10" s="16"/>
      <c r="D10" s="16"/>
      <c r="E10" s="25"/>
    </row>
    <row r="11" spans="1:5" ht="22.5" customHeight="1">
      <c r="A11" s="24"/>
      <c r="B11" s="16"/>
      <c r="C11" s="16"/>
      <c r="D11" s="16"/>
      <c r="E11" s="25"/>
    </row>
    <row r="12" spans="1:5" ht="22.5" customHeight="1">
      <c r="A12" s="24"/>
      <c r="B12" s="16"/>
      <c r="C12" s="16"/>
      <c r="D12" s="16"/>
      <c r="E12" s="25"/>
    </row>
    <row r="13" spans="1:5" ht="22.5" customHeight="1">
      <c r="A13" s="24"/>
      <c r="B13" s="16"/>
      <c r="C13" s="16"/>
      <c r="D13" s="16"/>
      <c r="E13" s="25"/>
    </row>
    <row r="14" spans="1:5" ht="22.5" customHeight="1">
      <c r="A14" s="24"/>
      <c r="B14" s="16"/>
      <c r="C14" s="16"/>
      <c r="D14" s="16"/>
      <c r="E14" s="25"/>
    </row>
    <row r="15" spans="1:5" ht="22.5" customHeight="1">
      <c r="A15" s="24"/>
      <c r="B15" s="16"/>
      <c r="C15" s="16"/>
      <c r="D15" s="16"/>
      <c r="E15" s="25"/>
    </row>
    <row r="16" spans="1:5" ht="22.5" customHeight="1">
      <c r="A16" s="24"/>
      <c r="B16" s="16"/>
      <c r="C16" s="16"/>
      <c r="D16" s="16"/>
      <c r="E16" s="25"/>
    </row>
    <row r="17" spans="1:5" ht="22.5" customHeight="1" thickBot="1">
      <c r="A17" s="31"/>
      <c r="B17" s="32"/>
      <c r="C17" s="32"/>
      <c r="D17" s="32"/>
      <c r="E17" s="33"/>
    </row>
    <row r="19" ht="11.25">
      <c r="A19" s="69" t="s">
        <v>192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61" t="s">
        <v>98</v>
      </c>
    </row>
    <row r="2" spans="1:4" ht="27.75" customHeight="1">
      <c r="A2" s="193" t="s">
        <v>940</v>
      </c>
      <c r="B2" s="193"/>
      <c r="C2" s="193"/>
      <c r="D2" s="193"/>
    </row>
    <row r="3" spans="1:4" s="47" customFormat="1" ht="15.75" customHeight="1" thickBot="1">
      <c r="A3" s="154" t="s">
        <v>831</v>
      </c>
      <c r="B3" s="194"/>
      <c r="C3" s="194"/>
      <c r="D3" s="52" t="s">
        <v>64</v>
      </c>
    </row>
    <row r="4" spans="1:4" ht="21" customHeight="1">
      <c r="A4" s="190" t="s">
        <v>135</v>
      </c>
      <c r="B4" s="191"/>
      <c r="C4" s="191" t="s">
        <v>136</v>
      </c>
      <c r="D4" s="192"/>
    </row>
    <row r="5" spans="1:4" ht="21" customHeight="1">
      <c r="A5" s="38" t="s">
        <v>137</v>
      </c>
      <c r="B5" s="35" t="s">
        <v>2</v>
      </c>
      <c r="C5" s="35" t="s">
        <v>137</v>
      </c>
      <c r="D5" s="39" t="s">
        <v>4</v>
      </c>
    </row>
    <row r="6" spans="1:4" ht="21" customHeight="1" thickBot="1">
      <c r="A6" s="55" t="s">
        <v>138</v>
      </c>
      <c r="B6" s="129">
        <v>132763441.93</v>
      </c>
      <c r="C6" s="56" t="s">
        <v>139</v>
      </c>
      <c r="D6" s="129">
        <v>132763441.93</v>
      </c>
    </row>
    <row r="7" spans="1:4" ht="21" customHeight="1">
      <c r="A7" s="113" t="s">
        <v>6</v>
      </c>
      <c r="B7" s="129">
        <v>132763441.93</v>
      </c>
      <c r="C7" s="113" t="s">
        <v>130</v>
      </c>
      <c r="D7" s="129">
        <v>132763441.93</v>
      </c>
    </row>
    <row r="8" spans="1:5" ht="21" customHeight="1">
      <c r="A8" s="113" t="s">
        <v>902</v>
      </c>
      <c r="B8" s="129">
        <v>118413243.93</v>
      </c>
      <c r="C8" s="113" t="s">
        <v>903</v>
      </c>
      <c r="D8" s="129">
        <v>12975156.01</v>
      </c>
      <c r="E8" s="69"/>
    </row>
    <row r="9" spans="1:4" ht="21" customHeight="1">
      <c r="A9" s="113" t="s">
        <v>904</v>
      </c>
      <c r="B9" s="129">
        <v>14350198</v>
      </c>
      <c r="C9" s="113" t="s">
        <v>905</v>
      </c>
      <c r="D9" s="129"/>
    </row>
    <row r="10" spans="1:4" ht="21" customHeight="1">
      <c r="A10" s="113" t="s">
        <v>906</v>
      </c>
      <c r="B10" s="129"/>
      <c r="C10" s="113" t="s">
        <v>907</v>
      </c>
      <c r="D10" s="129"/>
    </row>
    <row r="11" spans="1:4" ht="21" customHeight="1">
      <c r="A11" s="113" t="s">
        <v>908</v>
      </c>
      <c r="B11" s="129"/>
      <c r="C11" s="113" t="s">
        <v>909</v>
      </c>
      <c r="D11" s="129">
        <v>3803220.14</v>
      </c>
    </row>
    <row r="12" spans="1:4" ht="21" customHeight="1">
      <c r="A12" s="113" t="s">
        <v>910</v>
      </c>
      <c r="B12" s="129"/>
      <c r="C12" s="113" t="s">
        <v>911</v>
      </c>
      <c r="D12" s="129"/>
    </row>
    <row r="13" spans="1:4" ht="21" customHeight="1">
      <c r="A13" s="113" t="s">
        <v>912</v>
      </c>
      <c r="B13" s="129"/>
      <c r="C13" s="113" t="s">
        <v>913</v>
      </c>
      <c r="D13" s="129"/>
    </row>
    <row r="14" spans="1:4" ht="21" customHeight="1">
      <c r="A14" s="113" t="s">
        <v>914</v>
      </c>
      <c r="B14" s="129"/>
      <c r="C14" s="113" t="s">
        <v>915</v>
      </c>
      <c r="D14" s="129">
        <v>1894073.25</v>
      </c>
    </row>
    <row r="15" spans="1:4" ht="21" customHeight="1">
      <c r="A15" s="113" t="s">
        <v>14</v>
      </c>
      <c r="B15" s="129"/>
      <c r="C15" s="113" t="s">
        <v>916</v>
      </c>
      <c r="D15" s="129">
        <v>40520863.4</v>
      </c>
    </row>
    <row r="16" spans="1:4" ht="21" customHeight="1">
      <c r="A16" s="113" t="s">
        <v>917</v>
      </c>
      <c r="B16" s="129"/>
      <c r="C16" s="113" t="s">
        <v>918</v>
      </c>
      <c r="D16" s="129"/>
    </row>
    <row r="17" spans="1:4" ht="21" customHeight="1">
      <c r="A17" s="113"/>
      <c r="B17" s="129"/>
      <c r="C17" s="113" t="s">
        <v>919</v>
      </c>
      <c r="D17" s="129">
        <v>4103317.22</v>
      </c>
    </row>
    <row r="18" spans="1:4" ht="21" customHeight="1">
      <c r="A18" s="113"/>
      <c r="B18" s="129"/>
      <c r="C18" s="113" t="s">
        <v>920</v>
      </c>
      <c r="D18" s="129">
        <v>8360762.39</v>
      </c>
    </row>
    <row r="19" spans="1:4" ht="21" customHeight="1">
      <c r="A19" s="113"/>
      <c r="B19" s="129"/>
      <c r="C19" s="113" t="s">
        <v>921</v>
      </c>
      <c r="D19" s="129">
        <v>6957867.72</v>
      </c>
    </row>
    <row r="20" spans="1:4" ht="21" customHeight="1">
      <c r="A20" s="113"/>
      <c r="B20" s="129"/>
      <c r="C20" s="113" t="s">
        <v>922</v>
      </c>
      <c r="D20" s="129">
        <v>44726989.2</v>
      </c>
    </row>
    <row r="21" spans="1:4" ht="21" customHeight="1">
      <c r="A21" s="113"/>
      <c r="B21" s="129"/>
      <c r="C21" s="113" t="s">
        <v>923</v>
      </c>
      <c r="D21" s="129">
        <v>656269.21</v>
      </c>
    </row>
    <row r="22" spans="1:4" ht="21" customHeight="1">
      <c r="A22" s="113"/>
      <c r="B22" s="129"/>
      <c r="C22" s="113" t="s">
        <v>924</v>
      </c>
      <c r="D22" s="129"/>
    </row>
    <row r="23" spans="1:4" ht="21" customHeight="1">
      <c r="A23" s="113"/>
      <c r="B23" s="129"/>
      <c r="C23" s="113" t="s">
        <v>925</v>
      </c>
      <c r="D23" s="129"/>
    </row>
    <row r="24" spans="1:4" ht="21" customHeight="1">
      <c r="A24" s="113"/>
      <c r="B24" s="129"/>
      <c r="C24" s="113" t="s">
        <v>926</v>
      </c>
      <c r="D24" s="129"/>
    </row>
    <row r="25" spans="1:4" ht="21" customHeight="1">
      <c r="A25" s="113"/>
      <c r="B25" s="129"/>
      <c r="C25" s="113" t="s">
        <v>927</v>
      </c>
      <c r="D25" s="129"/>
    </row>
    <row r="26" spans="1:4" ht="21" customHeight="1">
      <c r="A26" s="113"/>
      <c r="B26" s="129"/>
      <c r="C26" s="113" t="s">
        <v>928</v>
      </c>
      <c r="D26" s="129">
        <v>5518514.65</v>
      </c>
    </row>
    <row r="27" spans="1:4" ht="21" customHeight="1">
      <c r="A27" s="113"/>
      <c r="B27" s="129"/>
      <c r="C27" s="113" t="s">
        <v>929</v>
      </c>
      <c r="D27" s="129">
        <v>843717.68</v>
      </c>
    </row>
    <row r="28" spans="1:4" ht="21" customHeight="1">
      <c r="A28" s="113"/>
      <c r="B28" s="129"/>
      <c r="C28" s="113" t="s">
        <v>930</v>
      </c>
      <c r="D28" s="129"/>
    </row>
    <row r="29" spans="1:4" ht="21" customHeight="1">
      <c r="A29" s="113"/>
      <c r="B29" s="129"/>
      <c r="C29" s="113" t="s">
        <v>931</v>
      </c>
      <c r="D29" s="129"/>
    </row>
    <row r="30" spans="1:4" ht="21" customHeight="1">
      <c r="A30" s="113"/>
      <c r="B30" s="129"/>
      <c r="C30" s="113" t="s">
        <v>932</v>
      </c>
      <c r="D30" s="129">
        <v>2387946.86</v>
      </c>
    </row>
    <row r="31" spans="1:4" ht="21" customHeight="1">
      <c r="A31" s="113"/>
      <c r="B31" s="129"/>
      <c r="C31" s="113" t="s">
        <v>933</v>
      </c>
      <c r="D31" s="129"/>
    </row>
    <row r="32" spans="1:4" ht="21" customHeight="1">
      <c r="A32" s="113"/>
      <c r="B32" s="129"/>
      <c r="C32" s="113" t="s">
        <v>934</v>
      </c>
      <c r="D32" s="129">
        <v>14744.2</v>
      </c>
    </row>
    <row r="33" spans="1:4" ht="21" customHeight="1">
      <c r="A33" s="113"/>
      <c r="B33" s="129"/>
      <c r="C33" s="113" t="s">
        <v>935</v>
      </c>
      <c r="D33" s="129"/>
    </row>
    <row r="34" spans="1:4" ht="21" customHeight="1">
      <c r="A34" s="113"/>
      <c r="B34" s="129"/>
      <c r="C34" s="113" t="s">
        <v>936</v>
      </c>
      <c r="D34" s="129"/>
    </row>
    <row r="35" spans="1:4" ht="21" customHeight="1">
      <c r="A35" s="113"/>
      <c r="B35" s="129"/>
      <c r="C35" s="113" t="s">
        <v>937</v>
      </c>
      <c r="D35" s="129"/>
    </row>
    <row r="36" spans="1:4" ht="21" customHeight="1">
      <c r="A36" s="113"/>
      <c r="B36" s="129"/>
      <c r="C36" s="113" t="s">
        <v>938</v>
      </c>
      <c r="D36" s="129"/>
    </row>
    <row r="37" spans="1:4" ht="21" customHeight="1">
      <c r="A37" s="113"/>
      <c r="B37" s="129"/>
      <c r="C37" s="113" t="s">
        <v>939</v>
      </c>
      <c r="D37" s="129"/>
    </row>
    <row r="38" spans="1:4" ht="11.25">
      <c r="A38" s="113"/>
      <c r="B38" s="129"/>
      <c r="C38" s="113" t="s">
        <v>35</v>
      </c>
      <c r="D38" s="129"/>
    </row>
  </sheetData>
  <sheetProtection/>
  <mergeCells count="4">
    <mergeCell ref="A4:B4"/>
    <mergeCell ref="C4:D4"/>
    <mergeCell ref="A2:D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2020-03-17T01:46:05Z</cp:lastPrinted>
  <dcterms:created xsi:type="dcterms:W3CDTF">2021-03-25T07:21:06Z</dcterms:created>
  <dcterms:modified xsi:type="dcterms:W3CDTF">2021-03-31T07:49:12Z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