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950" tabRatio="617"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<sst xmlns="http://schemas.openxmlformats.org/spreadsheetml/2006/main" count="988" uniqueCount="716">
  <si>
    <t>目     录</t>
  </si>
  <si>
    <t>1．重庆市渝北区宝圣湖街道办事处2021年一般公共预算收入表</t>
  </si>
  <si>
    <t>2．重庆市渝北区宝圣湖街道办事处2021年一般公共预算支出表</t>
  </si>
  <si>
    <t>3．重庆市渝北区宝圣湖街道办事处本级2021年一般公共预算支出表</t>
  </si>
  <si>
    <t>4．重庆市渝北区宝圣湖街道办事处本级2021年一般公共预算基本支出表</t>
  </si>
  <si>
    <t>5．重庆市渝北区宝圣湖街道办事处2021年一般公共预算一般性转移支付预算表</t>
  </si>
  <si>
    <t>6．重庆市渝北区宝圣湖街道办事处2021年一般公共预算专项转移支付预算表</t>
  </si>
  <si>
    <t>7．重庆市渝北区宝圣湖街道办事处2020年一般债务限额和余额情况表</t>
  </si>
  <si>
    <t>8．重庆市渝北区宝圣湖街道办事处2021年“三公”经费预算表</t>
  </si>
  <si>
    <t>9．重庆市渝北区宝圣湖街道办事处2021年政府性基金预算收入表</t>
  </si>
  <si>
    <t>10．重庆市渝北区宝圣湖街道办事处2021年政府性基金预算支出表</t>
  </si>
  <si>
    <t>11．重庆市渝北区宝圣湖街道办事处2021年政府性基金预算专项转移支付预算表</t>
  </si>
  <si>
    <t>12．重庆市渝北区宝圣湖街道办事处2020年专项债务限额和余额情况表</t>
  </si>
  <si>
    <t>13．重庆市渝北区宝圣湖街道办事处2021年国有资本经营预算收入表</t>
  </si>
  <si>
    <t>14．重庆市渝北区宝圣湖街道办事处2021年国有资本经营预算支出表</t>
  </si>
  <si>
    <t>15．重庆市渝北区宝圣湖街道办事处2021年国有资本经营预算专项转移支付预算表</t>
  </si>
  <si>
    <t>16．重庆市渝北区宝圣湖街道办事处2021年社会保险基金预算收入表</t>
  </si>
  <si>
    <t>17．重庆市渝北区宝圣湖街道办事处2021年社会保险基金预算支出表</t>
  </si>
  <si>
    <t>18．重庆市渝北区宝圣湖街道办事处2021年扶贫项目公开表</t>
  </si>
  <si>
    <t>重庆市渝北区宝圣湖街道2021年一般公共预算收入表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</si>
  <si>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</si>
  <si>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</si>
  <si>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</si>
  <si>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</si>
  <si>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</si>
  <si>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</si>
  <si>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</si>
  <si>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</si>
  <si>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</si>
  <si>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</si>
  <si>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</si>
  <si>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</si>
  <si>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</si>
  <si>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</si>
  <si>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</si>
  <si>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</si>
  <si>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</si>
  <si>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</si>
  <si>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</si>
  <si>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</si>
  <si>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</si>
  <si>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</si>
  <si>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</si>
  <si>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</si>
  <si>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</si>
  <si>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</si>
  <si>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</si>
  <si>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</si>
  <si>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</si>
  <si>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</si>
  <si>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</si>
  <si>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</si>
  <si>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</si>
  <si>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</si>
  <si>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</si>
  <si>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</si>
  <si>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</si>
  <si>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</si>
  <si>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</si>
  <si>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</si>
  <si>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</si>
  <si>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</si>
  <si>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</si>
  <si>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</si>
  <si>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</si>
  <si>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</si>
  <si>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</si>
  <si>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</si>
  <si>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</si>
  <si>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</si>
  <si>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</si>
  <si>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</si>
  <si>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</si>
  <si>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</si>
  <si>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</si>
  <si>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</si>
  <si>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</si>
  <si>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</si>
  <si>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</si>
  <si>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</si>
  <si>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</si>
  <si>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</si>
  <si>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</si>
  <si>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</si>
  <si>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</si>
  <si>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</si>
  <si>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</si>
  <si>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</si>
  <si>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</si>
  <si>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</si>
  <si>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</si>
  <si>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</si>
  <si>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</si>
  <si>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</si>
  <si>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</si>
  <si>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</si>
  <si>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</si>
  <si>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</si>
  <si>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</si>
  <si>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</si>
  <si>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</si>
  <si>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</si>
  <si>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</si>
  <si>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</si>
  <si>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</si>
  <si>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</si>
  <si>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</si>
  <si>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</si>
  <si>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</si>
  <si>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</si>
  <si>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</si>
  <si>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</si>
  <si>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</si>
  <si>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</si>
  <si>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</si>
  <si>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</si>
  <si>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</si>
  <si>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</si>
  <si>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</si>
  <si>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</si>
  <si>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</si>
  <si>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</si>
  <si>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</si>
  <si>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</si>
  <si>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</si>
  <si>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</si>
  <si>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</si>
  <si>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</si>
  <si>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</si>
  <si>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</si>
  <si>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</si>
  <si>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重庆市渝北区宝圣湖街道2021年一般公共预算支出表</t>
  </si>
  <si>
    <r>
      <t>项</t>
    </r>
    <r>
      <rPr>
        <b/>
        <sz val="12"/>
        <rFont val="宋体"/>
        <family val="0"/>
      </rPr>
      <t>目</t>
    </r>
  </si>
  <si>
    <t>一般公共服务支出</t>
  </si>
  <si>
    <t xml:space="preserve">  人大事务</t>
  </si>
  <si>
    <t xml:space="preserve">    行政运行</t>
  </si>
  <si>
    <t xml:space="preserve">    人大代表履职能力提升</t>
  </si>
  <si>
    <t xml:space="preserve">    代表工作</t>
  </si>
  <si>
    <t xml:space="preserve">    其他人大事务支出</t>
  </si>
  <si>
    <t xml:space="preserve">  政协事务</t>
  </si>
  <si>
    <t xml:space="preserve">    参政议政</t>
  </si>
  <si>
    <t xml:space="preserve">  政府办公厅（室）及相关机构事务</t>
  </si>
  <si>
    <t xml:space="preserve">    一般行政管理事务</t>
  </si>
  <si>
    <t xml:space="preserve">  统计信息事务</t>
  </si>
  <si>
    <t xml:space="preserve">    专项普查活动</t>
  </si>
  <si>
    <t xml:space="preserve">    统计抽样调查</t>
  </si>
  <si>
    <t xml:space="preserve">  财政事务</t>
  </si>
  <si>
    <t xml:space="preserve">  税收事务</t>
  </si>
  <si>
    <t xml:space="preserve">    其他税收事务支出</t>
  </si>
  <si>
    <t xml:space="preserve">  纪检监察事务</t>
  </si>
  <si>
    <t xml:space="preserve">  商贸事务</t>
  </si>
  <si>
    <t xml:space="preserve">    其他商贸事务支出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</si>
  <si>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</si>
  <si>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</si>
  <si>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</si>
  <si>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</si>
  <si>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</si>
  <si>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</si>
  <si>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统战事务</t>
  </si>
  <si>
    <t xml:space="preserve">    其他统战事务支出</t>
  </si>
  <si>
    <t xml:space="preserve">  其他共产党事务支出</t>
  </si>
  <si>
    <t xml:space="preserve">    其他共产党事务支出</t>
  </si>
  <si>
    <t>国防支出</t>
  </si>
  <si>
    <t xml:space="preserve">  国防动员</t>
  </si>
  <si>
    <t xml:space="preserve">    人民防空</t>
  </si>
  <si>
    <t>公共安全支出</t>
  </si>
  <si>
    <t xml:space="preserve">  司法</t>
  </si>
  <si>
    <t xml:space="preserve">    基层司法业务</t>
  </si>
  <si>
    <t xml:space="preserve">    普法宣传</t>
  </si>
  <si>
    <t xml:space="preserve">    社区矫正</t>
  </si>
  <si>
    <t xml:space="preserve">  其他公共安全支出</t>
  </si>
  <si>
    <t xml:space="preserve">    其他公共安全支出</t>
  </si>
  <si>
    <t>文化旅游体育与传媒支出</t>
  </si>
  <si>
    <t xml:space="preserve">  文化和旅游</t>
  </si>
  <si>
    <t xml:space="preserve">    文化活动</t>
  </si>
  <si>
    <t xml:space="preserve">    群众文化</t>
  </si>
  <si>
    <t xml:space="preserve">    其他文化和旅游支出</t>
  </si>
  <si>
    <t>社会保障和就业支出</t>
  </si>
  <si>
    <t xml:space="preserve">  人力资源和社会保障管理事务</t>
  </si>
  <si>
    <t xml:space="preserve">    社会保险经办机构</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</si>
  <si>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</si>
  <si>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</si>
  <si>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</si>
  <si>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</si>
  <si>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</si>
  <si>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</si>
  <si>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</si>
  <si>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</si>
  <si>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</si>
  <si>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在乡复员、退伍军人生活补助</t>
  </si>
  <si>
    <t xml:space="preserve">    义务兵优待</t>
  </si>
  <si>
    <t xml:space="preserve">  社会福利</t>
  </si>
  <si>
    <t xml:space="preserve">    儿童福利</t>
  </si>
  <si>
    <t xml:space="preserve">    老年福利</t>
  </si>
  <si>
    <t xml:space="preserve">  残疾人事业</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</si>
  <si>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</si>
  <si>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</si>
  <si>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</si>
  <si>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</si>
  <si>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</si>
  <si>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临时救助支出</t>
  </si>
  <si>
    <t xml:space="preserve">    流浪乞讨人员救助支出</t>
  </si>
  <si>
    <t xml:space="preserve">  其他生活救助</t>
  </si>
  <si>
    <t xml:space="preserve">    其他城市生活救助</t>
  </si>
  <si>
    <t xml:space="preserve">  退役军人管理事务</t>
  </si>
  <si>
    <t xml:space="preserve">    事业运行</t>
  </si>
  <si>
    <t xml:space="preserve">    其他退役军人事务管理支出</t>
  </si>
  <si>
    <t>卫生健康支出</t>
  </si>
  <si>
    <t xml:space="preserve">  公共卫生</t>
  </si>
  <si>
    <t xml:space="preserve">    其他公共卫生支出</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</si>
  <si>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</si>
  <si>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</si>
  <si>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</si>
  <si>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</si>
  <si>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</si>
  <si>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</si>
  <si>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优抚对象医疗</t>
  </si>
  <si>
    <t xml:space="preserve">    优抚对象医疗补助</t>
  </si>
  <si>
    <t>节能环保支出</t>
  </si>
  <si>
    <t xml:space="preserve">  污染防治</t>
  </si>
  <si>
    <t xml:space="preserve">    大气</t>
  </si>
  <si>
    <t xml:space="preserve">    水体</t>
  </si>
  <si>
    <t xml:space="preserve">    固体废弃物与化学品</t>
  </si>
  <si>
    <t xml:space="preserve">  其他节能环保支出</t>
  </si>
  <si>
    <t xml:space="preserve">    其他节能环保支出</t>
  </si>
  <si>
    <t>城乡社区支出</t>
  </si>
  <si>
    <t xml:space="preserve">  城乡社区管理事务</t>
  </si>
  <si>
    <t xml:space="preserve">    城管执法</t>
  </si>
  <si>
    <t xml:space="preserve">    其他城乡社区管理事务支出</t>
  </si>
  <si>
    <t xml:space="preserve">  其他城乡社区支出</t>
  </si>
  <si>
    <t xml:space="preserve">    其他城乡社区支出</t>
  </si>
  <si>
    <t>农林水支出</t>
  </si>
  <si>
    <t xml:space="preserve">  农业农村</t>
  </si>
  <si>
    <t xml:space="preserve">    病虫害控制</t>
  </si>
  <si>
    <t xml:space="preserve">  林业和草原</t>
  </si>
  <si>
    <t xml:space="preserve">    林业草原防灾减灾</t>
  </si>
  <si>
    <t xml:space="preserve">  水利</t>
  </si>
  <si>
    <t xml:space="preserve">    水资源节约管理与保护</t>
  </si>
  <si>
    <t>商业服务业等支出</t>
  </si>
  <si>
    <t xml:space="preserve">  商业流通事务</t>
  </si>
  <si>
    <t xml:space="preserve">    其他商业流通事务支出</t>
  </si>
  <si>
    <t>住房保障支出</t>
  </si>
  <si>
    <t xml:space="preserve">  保障性安居工程支出</t>
  </si>
  <si>
    <t xml:space="preserve">    保障性住房租金补贴</t>
  </si>
  <si>
    <t xml:space="preserve">  住房改革支出</t>
  </si>
  <si>
    <t xml:space="preserve">    住房公积金</t>
  </si>
  <si>
    <t>灾害防治及应急管理支出</t>
  </si>
  <si>
    <t xml:space="preserve">  应急管理事务</t>
  </si>
  <si>
    <t xml:space="preserve">    安全监管</t>
  </si>
  <si>
    <t xml:space="preserve">    应急救援</t>
  </si>
  <si>
    <t xml:space="preserve">    应急管理</t>
  </si>
  <si>
    <t xml:space="preserve">    其他应急管理支出</t>
  </si>
  <si>
    <t xml:space="preserve">  消防事务</t>
  </si>
  <si>
    <t xml:space="preserve">    其他消防事务支出</t>
  </si>
  <si>
    <t xml:space="preserve">  自然灾害防治</t>
  </si>
  <si>
    <t>预备费</t>
  </si>
  <si>
    <t>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</si>
  <si>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</si>
  <si>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</si>
  <si>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</si>
  <si>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</si>
  <si>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</si>
  <si>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</si>
  <si>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</si>
  <si>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</si>
  <si>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</si>
  <si>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</si>
  <si>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</si>
  <si>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</si>
  <si>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</si>
  <si>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</si>
  <si>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</si>
  <si>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</si>
  <si>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</si>
  <si>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重庆市渝北区宝圣湖街道本级2021年一般公共预算支出表</t>
  </si>
  <si>
    <t>合计</t>
  </si>
  <si>
    <t>基本支出</t>
  </si>
  <si>
    <t>项目支出</t>
  </si>
  <si>
    <t>重庆市渝北区宝圣湖街道本级2021年一般公共预算基本支出表</t>
  </si>
  <si>
    <t>科目名称</t>
  </si>
  <si>
    <t xml:space="preserve">            合   计</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</si>
  <si>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</si>
  <si>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</si>
  <si>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</si>
  <si>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</si>
  <si>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</si>
  <si>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</si>
  <si>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</si>
  <si>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</si>
  <si>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</si>
  <si>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</si>
  <si>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</si>
  <si>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</si>
  <si>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其他商品和服务支出</t>
  </si>
  <si>
    <t>对事业单位经常性补助</t>
  </si>
  <si>
    <t xml:space="preserve">    工资福利支出</t>
  </si>
  <si>
    <t xml:space="preserve">    商品和服务支出</t>
  </si>
  <si>
    <t>对个人和家庭的补助</t>
  </si>
  <si>
    <t xml:space="preserve">    社会福利和救助</t>
  </si>
  <si>
    <t xml:space="preserve">    其他对个人和家庭的补助</t>
  </si>
  <si>
    <t>重庆市渝北区宝圣湖街道2021年一般公共预算一般性转移支付预算表</t>
  </si>
  <si>
    <t>单位名称</t>
  </si>
  <si>
    <t>此表无数据</t>
  </si>
  <si>
    <t>重庆市渝北区宝圣湖街道2021年一般公共预算专项转移支付预算表</t>
  </si>
  <si>
    <t>项目名称</t>
  </si>
  <si>
    <t>重庆市渝北区宝圣湖街道2020年一般债务限额和余额情况表</t>
  </si>
  <si>
    <t>单位：亿元</t>
  </si>
  <si>
    <t>单位</t>
  </si>
  <si>
    <t>2020年政府债务限额</t>
  </si>
  <si>
    <t>2020年一般债务余额</t>
  </si>
  <si>
    <t>其中：2021年到期债务金额</t>
  </si>
  <si>
    <t>重庆市渝北区宝圣湖街道2021年“三公”经费预算表</t>
  </si>
  <si>
    <t>项      目</t>
  </si>
  <si>
    <t>2021年预算数</t>
  </si>
  <si>
    <t>2020年预算数</t>
  </si>
  <si>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</si>
  <si>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</si>
  <si>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</si>
  <si>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</si>
  <si>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</si>
  <si>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</si>
  <si>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</si>
  <si>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</si>
  <si>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重庆市渝北区宝圣湖街道2021年政府性基金预算收入表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</si>
  <si>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</si>
  <si>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</si>
  <si>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</si>
  <si>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</si>
  <si>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</si>
  <si>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</si>
  <si>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</si>
  <si>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</si>
  <si>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</si>
  <si>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</si>
  <si>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</si>
  <si>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</si>
  <si>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</si>
  <si>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</si>
  <si>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</si>
  <si>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</si>
  <si>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</si>
  <si>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</si>
  <si>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</si>
  <si>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</si>
  <si>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</si>
  <si>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</si>
  <si>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</si>
  <si>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</si>
  <si>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</si>
  <si>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</si>
  <si>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</si>
  <si>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</si>
  <si>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</si>
  <si>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</si>
  <si>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</si>
  <si>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</si>
  <si>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</si>
  <si>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</si>
  <si>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重庆市渝北区宝圣湖街道2021年政府性基金预算支出表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</si>
  <si>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</si>
  <si>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</si>
  <si>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</si>
  <si>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</si>
  <si>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</si>
  <si>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</si>
  <si>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</si>
  <si>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</si>
  <si>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</si>
  <si>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</si>
  <si>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</si>
  <si>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</si>
  <si>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</si>
  <si>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</si>
  <si>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</si>
  <si>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</si>
  <si>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</si>
  <si>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</si>
  <si>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</si>
  <si>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</si>
  <si>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</si>
  <si>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</si>
  <si>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</si>
  <si>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</si>
  <si>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</si>
  <si>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</si>
  <si>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</si>
  <si>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</si>
  <si>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</si>
  <si>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</si>
  <si>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</si>
  <si>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</si>
  <si>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</si>
  <si>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</si>
  <si>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</si>
  <si>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</si>
  <si>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</si>
  <si>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</si>
  <si>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</si>
  <si>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</si>
  <si>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</si>
  <si>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</si>
  <si>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</si>
  <si>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</si>
  <si>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</si>
  <si>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</si>
  <si>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</si>
  <si>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</si>
  <si>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</si>
  <si>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</si>
  <si>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</si>
  <si>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</si>
  <si>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</si>
  <si>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</si>
  <si>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</si>
  <si>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</si>
  <si>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</si>
  <si>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</si>
  <si>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</si>
  <si>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</si>
  <si>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</si>
  <si>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</si>
  <si>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</si>
  <si>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</si>
  <si>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</si>
  <si>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</si>
  <si>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</si>
  <si>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</si>
  <si>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</si>
  <si>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</si>
  <si>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</si>
  <si>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</si>
  <si>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</si>
  <si>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</si>
  <si>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</si>
  <si>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</si>
  <si>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</si>
  <si>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</si>
  <si>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</si>
  <si>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</si>
  <si>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</si>
  <si>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</si>
  <si>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</si>
  <si>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</si>
  <si>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</si>
  <si>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</si>
  <si>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</si>
  <si>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</si>
  <si>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</si>
  <si>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</si>
  <si>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</si>
  <si>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</si>
  <si>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</si>
  <si>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</si>
  <si>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</si>
  <si>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</si>
  <si>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</si>
  <si>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</si>
  <si>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</si>
  <si>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</si>
  <si>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</si>
  <si>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</si>
  <si>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</si>
  <si>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</si>
  <si>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</si>
  <si>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</si>
  <si>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</si>
  <si>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</si>
  <si>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</si>
  <si>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</si>
  <si>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</si>
  <si>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</si>
  <si>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</si>
  <si>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</si>
  <si>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</si>
  <si>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</si>
  <si>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</si>
  <si>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</si>
  <si>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</si>
  <si>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</si>
  <si>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</si>
  <si>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</si>
  <si>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</si>
  <si>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</si>
  <si>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</si>
  <si>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</si>
  <si>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</si>
  <si>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</si>
  <si>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</si>
  <si>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</si>
  <si>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</si>
  <si>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</si>
  <si>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</si>
  <si>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</si>
  <si>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</si>
  <si>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</si>
  <si>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</si>
  <si>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</si>
  <si>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</si>
  <si>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</si>
  <si>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</si>
  <si>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</si>
  <si>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</si>
  <si>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</si>
  <si>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</si>
  <si>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</si>
  <si>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</si>
  <si>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</si>
  <si>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</si>
  <si>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</si>
  <si>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</si>
  <si>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</si>
  <si>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</si>
  <si>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</si>
  <si>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</si>
  <si>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</si>
  <si>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</si>
  <si>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</si>
  <si>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</si>
  <si>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</si>
  <si>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</si>
  <si>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</si>
  <si>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</si>
  <si>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</si>
  <si>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</si>
  <si>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</si>
  <si>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</si>
  <si>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</si>
  <si>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</si>
  <si>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</si>
  <si>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</si>
  <si>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</si>
  <si>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</si>
  <si>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</si>
  <si>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</si>
  <si>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</si>
  <si>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</si>
  <si>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</si>
  <si>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</si>
  <si>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</si>
  <si>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</si>
  <si>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</si>
  <si>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</si>
  <si>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</si>
  <si>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</si>
  <si>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</si>
  <si>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</si>
  <si>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</si>
  <si>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</si>
  <si>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</si>
  <si>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</si>
  <si>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</si>
  <si>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</si>
  <si>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</si>
  <si>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</si>
  <si>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</si>
  <si>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</si>
  <si>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</si>
  <si>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</si>
  <si>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</si>
  <si>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</si>
  <si>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重庆市渝北区宝圣湖街道2021年政府性基金预算专项转移支付预算表</t>
  </si>
  <si>
    <t>金额</t>
  </si>
  <si>
    <t>重庆市渝北区宝圣湖街道2020年专项债务限额和余额情况表</t>
  </si>
  <si>
    <t>2020年专项债务余额</t>
  </si>
  <si>
    <t>重庆市渝北区宝圣湖街道2021年国有资本经营预算收入表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</si>
  <si>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</si>
  <si>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</si>
  <si>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</si>
  <si>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</si>
  <si>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</si>
  <si>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</si>
  <si>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</si>
  <si>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</si>
  <si>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</si>
  <si>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</si>
  <si>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</si>
  <si>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</si>
  <si>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</si>
  <si>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</si>
  <si>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</si>
  <si>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</si>
  <si>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</si>
  <si>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</si>
  <si>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</si>
  <si>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</si>
  <si>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</si>
  <si>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</si>
  <si>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</si>
  <si>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</si>
  <si>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</si>
  <si>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</si>
  <si>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</si>
  <si>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</si>
  <si>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</si>
  <si>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</si>
  <si>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</si>
  <si>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</si>
  <si>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</si>
  <si>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</si>
  <si>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</si>
  <si>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</si>
  <si>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</si>
  <si>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</si>
  <si>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</si>
  <si>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</si>
  <si>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</si>
  <si>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</si>
  <si>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</si>
  <si>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</si>
  <si>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</si>
  <si>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</si>
  <si>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</si>
  <si>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</si>
  <si>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</si>
  <si>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</si>
  <si>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</si>
  <si>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</si>
  <si>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</si>
  <si>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</si>
  <si>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</si>
  <si>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</si>
  <si>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</si>
  <si>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</si>
  <si>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</si>
  <si>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</si>
  <si>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重庆市渝北区宝圣湖街道2021年国有资本经营预算支出表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</si>
  <si>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</si>
  <si>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</si>
  <si>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</si>
  <si>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</si>
  <si>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</si>
  <si>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</si>
  <si>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</si>
  <si>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</si>
  <si>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</si>
  <si>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</si>
  <si>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</si>
  <si>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</si>
  <si>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</si>
  <si>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</si>
  <si>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</si>
  <si>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</si>
  <si>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</si>
  <si>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</si>
  <si>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</si>
  <si>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</si>
  <si>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</si>
  <si>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</si>
  <si>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</si>
  <si>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</si>
  <si>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</si>
  <si>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</si>
  <si>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</si>
  <si>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</si>
  <si>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</si>
  <si>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</si>
  <si>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</si>
  <si>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</si>
  <si>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</si>
  <si>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此表无数据。</t>
  </si>
  <si>
    <t>重庆市渝北区宝圣湖街道2021年国有资本经营预算专项转移支付预算表</t>
  </si>
  <si>
    <t>重庆市渝北区宝圣湖街道2021年社会保险基金预算收入表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</si>
  <si>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</si>
  <si>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</si>
  <si>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</si>
  <si>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</si>
  <si>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</si>
  <si>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</si>
  <si>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</si>
  <si>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</si>
  <si>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</si>
  <si>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</si>
  <si>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重庆市渝北区宝圣湖街道2021年社会保险基金预算支出表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</si>
  <si>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</si>
  <si>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</si>
  <si>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</si>
  <si>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</si>
  <si>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</si>
  <si>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</si>
  <si>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</si>
  <si>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</si>
  <si>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</si>
  <si>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</si>
  <si>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</si>
  <si>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</si>
  <si>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</si>
  <si>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</si>
  <si>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</si>
  <si>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</si>
  <si>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</si>
  <si>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</si>
  <si>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</si>
  <si>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</si>
  <si>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</si>
  <si>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</si>
  <si>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</si>
  <si>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</si>
  <si>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</si>
  <si>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</si>
  <si>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</si>
  <si>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</si>
  <si>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</si>
  <si>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</si>
  <si>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</si>
  <si>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</si>
  <si>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</si>
  <si>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</si>
  <si>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</si>
  <si>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</si>
  <si>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</si>
  <si>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</si>
  <si>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重庆市渝北区宝圣湖街道2021年扶贫项目公开表</t>
  </si>
  <si>
    <t>科目编码</t>
  </si>
  <si>
    <t>功能科目名称</t>
  </si>
  <si>
    <t>备注</t>
  </si>
  <si>
    <t xml:space="preserve">      用于城乡医疗救助的彩票公益金支出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</si>
</sst>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Red]\(0\)"/>
    <numFmt numFmtId="179" formatCode="#,##0.00;\-#,##0.00;#"/>
  </numFmts>
  <fonts count="52">
    <font>
      <sz val="12"/>
      <name val="宋体"/>
      <family val="0"/>
    </font>
    <font>
      <sz val="11"/>
      <color indexed="8"/>
      <name val="宋体"/>
      <family val="0"/>
    </font>
    <font>
      <sz val="9"/>
      <color indexed="8"/>
      <name val="宋体"/>
      <family val="0"/>
    </font>
    <font>
      <b/>
      <sz val="20"/>
      <color indexed="8"/>
      <name val="方正小标宋_GBK"/>
      <family val="4"/>
    </font>
    <font>
      <b/>
      <sz val="18"/>
      <name val="方正小标宋_GBK"/>
      <family val="4"/>
    </font>
    <font>
      <sz val="11"/>
      <name val="宋体"/>
      <family val="0"/>
    </font>
    <font>
      <b/>
      <sz val="12"/>
      <name val="宋体"/>
      <family val="0"/>
    </font>
    <font>
      <b/>
      <sz val="11"/>
      <name val="宋体"/>
      <family val="0"/>
    </font>
    <font>
      <b/>
      <sz val="10"/>
      <name val="宋体"/>
      <family val="0"/>
    </font>
    <font>
      <b/>
      <sz val="11"/>
      <color indexed="8"/>
      <name val="宋体"/>
      <family val="0"/>
    </font>
    <font>
      <sz val="10"/>
      <name val="宋体"/>
      <family val="0"/>
    </font>
    <font>
      <b/>
      <sz val="18"/>
      <color indexed="8"/>
      <name val="方正小标宋_GBK"/>
      <family val="4"/>
    </font>
    <font>
      <sz val="11"/>
      <color indexed="8"/>
      <name val="方正黑体_GBK"/>
      <family val="4"/>
    </font>
    <font>
      <sz val="11"/>
      <color indexed="63"/>
      <name val="宋体"/>
      <family val="0"/>
    </font>
    <font>
      <sz val="10"/>
      <color indexed="8"/>
      <name val="宋体"/>
      <family val="0"/>
    </font>
    <font>
      <sz val="12"/>
      <name val="方正楷体_GBK"/>
      <family val="4"/>
    </font>
    <font>
      <sz val="10"/>
      <name val="方正仿宋_GBK"/>
      <family val="4"/>
    </font>
    <font>
      <b/>
      <sz val="12"/>
      <color indexed="8"/>
      <name val="宋体"/>
      <family val="0"/>
    </font>
    <font>
      <sz val="12"/>
      <name val="楷体_GB2312"/>
      <family val="3"/>
    </font>
    <font>
      <sz val="12"/>
      <name val="华文中宋"/>
      <family val="0"/>
    </font>
    <font>
      <b/>
      <sz val="16"/>
      <color indexed="8"/>
      <name val="方正小标宋_GBK"/>
      <family val="4"/>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0"/>
    </font>
    <font>
      <sz val="12"/>
      <color indexed="9"/>
      <name val="宋体"/>
      <family val="0"/>
    </font>
    <font>
      <sz val="12"/>
      <color indexed="9"/>
      <name val="黑体"/>
      <family val="0"/>
    </font>
    <font>
      <sz val="12"/>
      <color indexed="8"/>
      <name val="宋体"/>
      <family val="0"/>
    </font>
    <font>
      <sz val="20"/>
      <name val="方正小标宋简体"/>
      <family val="4"/>
    </font>
    <font>
      <u val="single"/>
      <sz val="12"/>
      <name val="宋体"/>
      <family val="0"/>
    </font>
    <font>
      <sz val="11"/>
      <color indexed="9"/>
      <name val="宋体"/>
      <family val="0"/>
    </font>
    <font>
      <sz val="11"/>
      <color indexed="17"/>
      <name val="宋体"/>
      <family val="0"/>
    </font>
    <font>
      <b/>
      <sz val="18"/>
      <color indexed="56"/>
      <name val="宋体"/>
      <family val="0"/>
    </font>
    <font>
      <b/>
      <sz val="11"/>
      <color indexed="56"/>
      <name val="宋体"/>
      <family val="0"/>
    </font>
    <font>
      <sz val="11"/>
      <color indexed="52"/>
      <name val="宋体"/>
      <family val="0"/>
    </font>
    <font>
      <u val="single"/>
      <sz val="12"/>
      <color indexed="12"/>
      <name val="宋体"/>
      <family val="0"/>
    </font>
    <font>
      <sz val="11"/>
      <color indexed="60"/>
      <name val="宋体"/>
      <family val="0"/>
    </font>
    <font>
      <b/>
      <sz val="11"/>
      <color indexed="9"/>
      <name val="宋体"/>
      <family val="0"/>
    </font>
    <font>
      <sz val="11"/>
      <color indexed="62"/>
      <name val="宋体"/>
      <family val="0"/>
    </font>
    <font>
      <b/>
      <sz val="15"/>
      <color indexed="56"/>
      <name val="宋体"/>
      <family val="0"/>
    </font>
    <font>
      <b/>
      <sz val="11"/>
      <color indexed="63"/>
      <name val="宋体"/>
      <family val="0"/>
    </font>
    <font>
      <b/>
      <sz val="11"/>
      <color indexed="52"/>
      <name val="宋体"/>
      <family val="0"/>
    </font>
    <font>
      <b/>
      <sz val="13"/>
      <color indexed="56"/>
      <name val="宋体"/>
      <family val="0"/>
    </font>
    <font>
      <sz val="11"/>
      <color indexed="10"/>
      <name val="宋体"/>
      <family val="0"/>
    </font>
    <font>
      <sz val="11"/>
      <color indexed="20"/>
      <name val="宋体"/>
      <family val="0"/>
    </font>
    <font>
      <i/>
      <sz val="11"/>
      <color indexed="23"/>
      <name val="宋体"/>
      <family val="0"/>
    </font>
    <font>
      <u val="single"/>
      <sz val="12"/>
      <color indexed="36"/>
      <name val="宋体"/>
      <family val="0"/>
    </font>
    <font>
      <sz val="10"/>
      <name val="Arial"/>
      <family val="2"/>
    </font>
    <font>
      <sz val="9"/>
      <name val="宋体"/>
      <family val="0"/>
    </font>
    <font>
      <sz val="11"/>
      <color theme="1"/>
      <name val="Calibri"/>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2" fillId="0" borderId="0">
      <alignment/>
      <protection/>
    </xf>
    <xf numFmtId="0" fontId="1" fillId="0" borderId="0">
      <alignment vertical="center"/>
      <protection/>
    </xf>
    <xf numFmtId="0" fontId="14" fillId="0" borderId="0">
      <alignment/>
      <protection/>
    </xf>
    <xf numFmtId="0" fontId="0" fillId="0" borderId="0">
      <alignment/>
      <protection/>
    </xf>
    <xf numFmtId="0" fontId="51" fillId="0" borderId="0">
      <alignment vertical="center"/>
      <protection/>
    </xf>
    <xf numFmtId="0" fontId="2" fillId="0" borderId="0">
      <alignment/>
      <protection/>
    </xf>
    <xf numFmtId="0" fontId="48" fillId="0" borderId="0">
      <alignment/>
      <protection/>
    </xf>
    <xf numFmtId="0" fontId="36"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6" borderId="5" applyNumberFormat="0" applyAlignment="0" applyProtection="0"/>
    <xf numFmtId="0" fontId="42" fillId="16" borderId="5" applyNumberFormat="0" applyAlignment="0" applyProtection="0"/>
    <xf numFmtId="0" fontId="42" fillId="16" borderId="5"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47"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30">
    <xf numFmtId="0" fontId="0" fillId="0" borderId="0" xfId="0" applyAlignment="1">
      <alignment/>
    </xf>
    <xf numFmtId="0" fontId="2" fillId="0" borderId="0" xfId="93" applyAlignment="1">
      <alignment horizontal="center" vertical="center"/>
      <protection/>
    </xf>
    <xf numFmtId="0" fontId="2" fillId="0" borderId="0" xfId="93" applyFill="1" applyAlignment="1">
      <alignment vertical="center"/>
      <protection/>
    </xf>
    <xf numFmtId="0" fontId="0" fillId="0" borderId="0" xfId="0" applyFill="1" applyAlignment="1">
      <alignment vertical="center"/>
    </xf>
    <xf numFmtId="0" fontId="2" fillId="0" borderId="0" xfId="93" applyAlignment="1">
      <alignment vertical="center"/>
      <protection/>
    </xf>
    <xf numFmtId="0" fontId="2" fillId="0" borderId="0" xfId="93" applyAlignment="1">
      <alignment horizontal="right" vertical="center"/>
      <protection/>
    </xf>
    <xf numFmtId="0" fontId="2" fillId="0" borderId="0" xfId="93" applyFont="1" applyAlignment="1">
      <alignment horizontal="right" vertical="center"/>
      <protection/>
    </xf>
    <xf numFmtId="0" fontId="2" fillId="0" borderId="10" xfId="93" applyFont="1" applyBorder="1" applyAlignment="1">
      <alignment horizontal="center" vertical="center"/>
      <protection/>
    </xf>
    <xf numFmtId="0" fontId="2" fillId="0" borderId="11" xfId="93" applyBorder="1" applyAlignment="1">
      <alignment horizontal="center" vertical="center"/>
      <protection/>
    </xf>
    <xf numFmtId="0" fontId="2" fillId="0" borderId="11" xfId="93" applyFont="1" applyBorder="1" applyAlignment="1">
      <alignment horizontal="center" vertical="center"/>
      <protection/>
    </xf>
    <xf numFmtId="0" fontId="2" fillId="0" borderId="12" xfId="93" applyBorder="1" applyAlignment="1">
      <alignment horizontal="center" vertical="center"/>
      <protection/>
    </xf>
    <xf numFmtId="0" fontId="2" fillId="0" borderId="13" xfId="93" applyFill="1" applyBorder="1" applyAlignment="1">
      <alignment horizontal="left" vertical="center"/>
      <protection/>
    </xf>
    <xf numFmtId="0" fontId="2" fillId="0" borderId="14" xfId="93" applyFill="1" applyBorder="1" applyAlignment="1">
      <alignment horizontal="left" vertical="center" wrapText="1"/>
      <protection/>
    </xf>
    <xf numFmtId="0" fontId="2" fillId="0" borderId="14" xfId="93" applyFill="1" applyBorder="1" applyAlignment="1">
      <alignment horizontal="center" vertical="center"/>
      <protection/>
    </xf>
    <xf numFmtId="0" fontId="2" fillId="0" borderId="14" xfId="93" applyFill="1" applyBorder="1" applyAlignment="1">
      <alignment horizontal="left" vertical="center"/>
      <protection/>
    </xf>
    <xf numFmtId="2" fontId="2" fillId="0" borderId="14" xfId="119" applyNumberFormat="1" applyFont="1" applyFill="1" applyBorder="1" applyAlignment="1">
      <alignment horizontal="right" vertical="center"/>
    </xf>
    <xf numFmtId="0" fontId="2" fillId="0" borderId="15" xfId="93" applyFill="1" applyBorder="1" applyAlignment="1">
      <alignment horizontal="left" vertical="center"/>
      <protection/>
    </xf>
    <xf numFmtId="0" fontId="2" fillId="0" borderId="14" xfId="93" applyFont="1" applyFill="1" applyBorder="1" applyAlignment="1">
      <alignment horizontal="left" vertical="center" wrapText="1"/>
      <protection/>
    </xf>
    <xf numFmtId="0" fontId="2" fillId="0" borderId="16" xfId="93" applyFill="1" applyBorder="1" applyAlignment="1">
      <alignment horizontal="left" vertical="center"/>
      <protection/>
    </xf>
    <xf numFmtId="0" fontId="2" fillId="0" borderId="17" xfId="93" applyFont="1" applyFill="1" applyBorder="1" applyAlignment="1">
      <alignment horizontal="left" vertical="center" wrapText="1"/>
      <protection/>
    </xf>
    <xf numFmtId="0" fontId="2" fillId="0" borderId="17" xfId="93" applyFill="1" applyBorder="1" applyAlignment="1">
      <alignment horizontal="center" vertical="center"/>
      <protection/>
    </xf>
    <xf numFmtId="0" fontId="2" fillId="0" borderId="17" xfId="93" applyFill="1" applyBorder="1" applyAlignment="1">
      <alignment horizontal="left" vertical="center"/>
      <protection/>
    </xf>
    <xf numFmtId="2" fontId="2" fillId="0" borderId="17" xfId="119" applyNumberFormat="1" applyFont="1" applyFill="1" applyBorder="1" applyAlignment="1">
      <alignment horizontal="right" vertical="center"/>
    </xf>
    <xf numFmtId="0" fontId="2" fillId="0" borderId="18" xfId="93" applyFill="1" applyBorder="1" applyAlignment="1">
      <alignment horizontal="left" vertical="center"/>
      <protection/>
    </xf>
    <xf numFmtId="0" fontId="0" fillId="0" borderId="0" xfId="0" applyFont="1" applyFill="1" applyAlignment="1">
      <alignment vertical="center"/>
    </xf>
    <xf numFmtId="0" fontId="2" fillId="0" borderId="0" xfId="93" applyFill="1" applyAlignment="1">
      <alignment horizontal="center"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9" xfId="0" applyNumberFormat="1" applyFont="1" applyFill="1" applyBorder="1" applyAlignment="1" applyProtection="1">
      <alignment horizontal="left" vertical="center"/>
      <protection/>
    </xf>
    <xf numFmtId="0" fontId="1" fillId="0" borderId="15" xfId="0" applyFont="1" applyBorder="1" applyAlignment="1">
      <alignment horizontal="center" vertical="center"/>
    </xf>
    <xf numFmtId="0" fontId="5" fillId="0" borderId="19" xfId="0" applyNumberFormat="1" applyFont="1" applyFill="1" applyBorder="1" applyAlignment="1" applyProtection="1">
      <alignment horizontal="left" vertical="center" indent="1"/>
      <protection/>
    </xf>
    <xf numFmtId="0" fontId="1" fillId="0" borderId="15" xfId="0" applyFont="1" applyBorder="1" applyAlignment="1">
      <alignment horizontal="right" vertical="center"/>
    </xf>
    <xf numFmtId="0" fontId="7" fillId="0" borderId="1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left" vertical="center"/>
      <protection/>
    </xf>
    <xf numFmtId="0" fontId="5" fillId="0" borderId="20" xfId="0"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7"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8" fillId="0" borderId="21" xfId="0" applyNumberFormat="1" applyFont="1" applyFill="1" applyBorder="1" applyAlignment="1" applyProtection="1">
      <alignment horizontal="center" vertical="center"/>
      <protection/>
    </xf>
    <xf numFmtId="0" fontId="6" fillId="0" borderId="22" xfId="0" applyFont="1" applyFill="1" applyBorder="1" applyAlignment="1">
      <alignment horizontal="left" vertical="center" wrapText="1"/>
    </xf>
    <xf numFmtId="0" fontId="6" fillId="0" borderId="23" xfId="0" applyFont="1" applyFill="1" applyBorder="1" applyAlignment="1">
      <alignment horizontal="center" vertical="center"/>
    </xf>
    <xf numFmtId="0" fontId="8" fillId="0" borderId="21"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left" vertical="center"/>
      <protection/>
    </xf>
    <xf numFmtId="0" fontId="9" fillId="0" borderId="15" xfId="0" applyFont="1" applyBorder="1" applyAlignment="1">
      <alignment horizontal="center" vertical="center"/>
    </xf>
    <xf numFmtId="0" fontId="9" fillId="0" borderId="15" xfId="0" applyFont="1" applyBorder="1" applyAlignment="1">
      <alignment vertical="center"/>
    </xf>
    <xf numFmtId="0" fontId="10" fillId="0" borderId="21" xfId="0" applyNumberFormat="1" applyFont="1" applyFill="1" applyBorder="1" applyAlignment="1" applyProtection="1">
      <alignment vertical="center"/>
      <protection/>
    </xf>
    <xf numFmtId="0" fontId="1" fillId="0" borderId="15" xfId="0" applyFont="1" applyBorder="1" applyAlignment="1">
      <alignment vertical="center"/>
    </xf>
    <xf numFmtId="0" fontId="0" fillId="0" borderId="21" xfId="0" applyFill="1" applyBorder="1" applyAlignment="1">
      <alignment vertical="center"/>
    </xf>
    <xf numFmtId="0" fontId="5" fillId="0" borderId="15" xfId="0" applyFont="1" applyFill="1" applyBorder="1" applyAlignment="1">
      <alignment vertical="center"/>
    </xf>
    <xf numFmtId="0" fontId="9" fillId="0" borderId="15" xfId="0" applyFont="1" applyBorder="1" applyAlignment="1">
      <alignment horizontal="left" vertical="center"/>
    </xf>
    <xf numFmtId="0" fontId="0" fillId="0" borderId="18" xfId="0" applyFill="1" applyBorder="1" applyAlignment="1">
      <alignment vertical="center"/>
    </xf>
    <xf numFmtId="0" fontId="2" fillId="0" borderId="0" xfId="88" applyFill="1">
      <alignment/>
      <protection/>
    </xf>
    <xf numFmtId="0" fontId="0" fillId="0" borderId="0" xfId="0" applyFill="1" applyAlignment="1">
      <alignment/>
    </xf>
    <xf numFmtId="0" fontId="12" fillId="0" borderId="0" xfId="88" applyFont="1" applyFill="1" applyBorder="1" applyAlignment="1">
      <alignment horizontal="center"/>
      <protection/>
    </xf>
    <xf numFmtId="43" fontId="1" fillId="0" borderId="0" xfId="119" applyFont="1" applyFill="1" applyBorder="1" applyAlignment="1">
      <alignment horizontal="right"/>
    </xf>
    <xf numFmtId="0" fontId="1" fillId="0" borderId="10" xfId="88" applyFont="1" applyFill="1" applyBorder="1" applyAlignment="1">
      <alignment horizontal="center" vertical="center"/>
      <protection/>
    </xf>
    <xf numFmtId="0" fontId="1" fillId="0" borderId="12" xfId="88" applyFont="1" applyFill="1" applyBorder="1" applyAlignment="1">
      <alignment horizontal="center" vertical="center"/>
      <protection/>
    </xf>
    <xf numFmtId="0" fontId="13" fillId="0" borderId="16" xfId="88" applyFont="1" applyFill="1" applyBorder="1" applyAlignment="1">
      <alignment horizontal="center" vertical="center" wrapText="1"/>
      <protection/>
    </xf>
    <xf numFmtId="0" fontId="13" fillId="0" borderId="18" xfId="88" applyFont="1" applyFill="1" applyBorder="1" applyAlignment="1">
      <alignment horizontal="center" vertical="center"/>
      <protection/>
    </xf>
    <xf numFmtId="0" fontId="2" fillId="0" borderId="0" xfId="88" applyFill="1" applyAlignment="1">
      <alignment vertical="center"/>
      <protection/>
    </xf>
    <xf numFmtId="0" fontId="4" fillId="0" borderId="0" xfId="91" applyFont="1" applyAlignment="1">
      <alignment vertical="center"/>
      <protection/>
    </xf>
    <xf numFmtId="0" fontId="6" fillId="0" borderId="22" xfId="0" applyFont="1" applyFill="1" applyBorder="1" applyAlignment="1">
      <alignment horizontal="center" vertical="center" wrapText="1"/>
    </xf>
    <xf numFmtId="0" fontId="14" fillId="0" borderId="0" xfId="90" applyAlignment="1">
      <alignment vertical="center"/>
      <protection/>
    </xf>
    <xf numFmtId="0" fontId="15" fillId="0" borderId="0" xfId="90" applyFont="1" applyAlignment="1">
      <alignment horizontal="center" vertical="center"/>
      <protection/>
    </xf>
    <xf numFmtId="0" fontId="5" fillId="0" borderId="0" xfId="90" applyFont="1" applyAlignment="1">
      <alignment horizontal="right" vertical="center"/>
      <protection/>
    </xf>
    <xf numFmtId="0" fontId="5" fillId="0" borderId="0" xfId="90" applyFont="1" applyBorder="1" applyAlignment="1">
      <alignment horizontal="center" vertical="center" wrapText="1"/>
      <protection/>
    </xf>
    <xf numFmtId="0" fontId="5" fillId="0" borderId="15" xfId="90" applyFont="1" applyBorder="1" applyAlignment="1">
      <alignment horizontal="center" vertical="center" wrapText="1"/>
      <protection/>
    </xf>
    <xf numFmtId="0" fontId="1" fillId="0" borderId="16" xfId="89" applyFont="1" applyBorder="1" applyAlignment="1">
      <alignment horizontal="center" vertical="center"/>
      <protection/>
    </xf>
    <xf numFmtId="176" fontId="5" fillId="0" borderId="17" xfId="90" applyNumberFormat="1" applyFont="1" applyBorder="1" applyAlignment="1">
      <alignment horizontal="center" vertical="center"/>
      <protection/>
    </xf>
    <xf numFmtId="177" fontId="5" fillId="0" borderId="18" xfId="90" applyNumberFormat="1" applyFont="1" applyBorder="1" applyAlignment="1">
      <alignment horizontal="center" vertical="center"/>
      <protection/>
    </xf>
    <xf numFmtId="0" fontId="16" fillId="0" borderId="0" xfId="90" applyFont="1" applyAlignment="1">
      <alignment vertical="center"/>
      <protection/>
    </xf>
    <xf numFmtId="0" fontId="14" fillId="0" borderId="0" xfId="90" applyFont="1" applyAlignment="1">
      <alignment vertical="center"/>
      <protection/>
    </xf>
    <xf numFmtId="0" fontId="6" fillId="0" borderId="0" xfId="0" applyFont="1" applyFill="1" applyAlignment="1">
      <alignment vertical="center"/>
    </xf>
    <xf numFmtId="0" fontId="0" fillId="0" borderId="0" xfId="0" applyNumberFormat="1" applyFill="1" applyAlignment="1">
      <alignment vertical="center"/>
    </xf>
    <xf numFmtId="49" fontId="0" fillId="0" borderId="0" xfId="0" applyNumberFormat="1" applyFill="1" applyBorder="1" applyAlignment="1">
      <alignment vertical="center"/>
    </xf>
    <xf numFmtId="0" fontId="17" fillId="0" borderId="10" xfId="0" applyFont="1" applyFill="1" applyBorder="1" applyAlignment="1">
      <alignment horizontal="distributed" vertical="center"/>
    </xf>
    <xf numFmtId="0" fontId="9" fillId="0" borderId="12"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xf>
    <xf numFmtId="0" fontId="1" fillId="0" borderId="15" xfId="0" applyFont="1" applyFill="1" applyBorder="1" applyAlignment="1">
      <alignment vertical="center"/>
    </xf>
    <xf numFmtId="49" fontId="2" fillId="0" borderId="0" xfId="0" applyNumberFormat="1" applyFont="1" applyFill="1" applyBorder="1" applyAlignment="1">
      <alignment horizontal="left" vertical="center"/>
    </xf>
    <xf numFmtId="3" fontId="1" fillId="0" borderId="13" xfId="0" applyNumberFormat="1" applyFont="1" applyFill="1" applyBorder="1" applyAlignment="1" applyProtection="1">
      <alignment horizontal="left" vertical="center"/>
      <protection/>
    </xf>
    <xf numFmtId="0" fontId="1" fillId="0" borderId="13" xfId="88" applyFont="1" applyFill="1" applyBorder="1" applyAlignment="1">
      <alignment vertical="center" wrapText="1"/>
      <protection/>
    </xf>
    <xf numFmtId="0" fontId="1" fillId="0" borderId="13" xfId="0" applyFont="1" applyFill="1" applyBorder="1" applyAlignment="1">
      <alignment horizontal="left" vertical="center"/>
    </xf>
    <xf numFmtId="0" fontId="1" fillId="0" borderId="15" xfId="0" applyNumberFormat="1" applyFont="1" applyFill="1" applyBorder="1" applyAlignment="1">
      <alignment vertical="center"/>
    </xf>
    <xf numFmtId="177" fontId="1" fillId="0" borderId="15" xfId="0" applyNumberFormat="1" applyFont="1" applyFill="1" applyBorder="1" applyAlignment="1">
      <alignment vertical="center"/>
    </xf>
    <xf numFmtId="177" fontId="1" fillId="0" borderId="15" xfId="0" applyNumberFormat="1" applyFont="1" applyFill="1" applyBorder="1" applyAlignment="1">
      <alignment horizontal="right" vertical="center"/>
    </xf>
    <xf numFmtId="0" fontId="9" fillId="0" borderId="13" xfId="0" applyFont="1" applyFill="1" applyBorder="1" applyAlignment="1">
      <alignment horizontal="center" vertical="center"/>
    </xf>
    <xf numFmtId="0" fontId="9" fillId="0" borderId="13" xfId="0" applyFont="1" applyFill="1" applyBorder="1" applyAlignment="1">
      <alignment vertical="center"/>
    </xf>
    <xf numFmtId="0" fontId="1" fillId="0" borderId="13" xfId="0" applyFont="1" applyFill="1" applyBorder="1" applyAlignment="1">
      <alignment vertical="center"/>
    </xf>
    <xf numFmtId="1" fontId="1" fillId="0" borderId="13" xfId="0" applyNumberFormat="1" applyFont="1" applyFill="1" applyBorder="1" applyAlignment="1" applyProtection="1">
      <alignment vertical="center"/>
      <protection locked="0"/>
    </xf>
    <xf numFmtId="0" fontId="1" fillId="0" borderId="15" xfId="0" applyNumberFormat="1" applyFont="1" applyFill="1" applyBorder="1" applyAlignment="1">
      <alignment horizontal="right" vertical="center"/>
    </xf>
    <xf numFmtId="0" fontId="9" fillId="0" borderId="16" xfId="0" applyFont="1" applyFill="1" applyBorder="1" applyAlignment="1">
      <alignment horizontal="center" vertical="center"/>
    </xf>
    <xf numFmtId="0" fontId="1" fillId="0" borderId="18" xfId="0" applyNumberFormat="1" applyFont="1" applyFill="1" applyBorder="1" applyAlignment="1">
      <alignment horizontal="right" vertical="center"/>
    </xf>
    <xf numFmtId="0" fontId="6" fillId="0" borderId="10" xfId="0" applyFont="1" applyFill="1" applyBorder="1" applyAlignment="1">
      <alignment horizontal="distributed" vertical="center"/>
    </xf>
    <xf numFmtId="0" fontId="7" fillId="0" borderId="12" xfId="0" applyFont="1" applyFill="1" applyBorder="1" applyAlignment="1">
      <alignment horizontal="center" vertical="center"/>
    </xf>
    <xf numFmtId="3" fontId="5" fillId="0" borderId="13" xfId="0" applyNumberFormat="1" applyFont="1" applyFill="1" applyBorder="1" applyAlignment="1" applyProtection="1">
      <alignment vertical="center"/>
      <protection/>
    </xf>
    <xf numFmtId="0" fontId="5" fillId="0" borderId="13" xfId="0" applyFont="1" applyBorder="1" applyAlignment="1">
      <alignment vertical="center"/>
    </xf>
    <xf numFmtId="0" fontId="5" fillId="0" borderId="13" xfId="0" applyFont="1" applyFill="1" applyBorder="1" applyAlignment="1">
      <alignment vertical="center"/>
    </xf>
    <xf numFmtId="0" fontId="5" fillId="0" borderId="15"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0" fontId="0" fillId="0" borderId="15" xfId="0" applyFill="1" applyBorder="1" applyAlignment="1">
      <alignment vertical="center"/>
    </xf>
    <xf numFmtId="1" fontId="5" fillId="0" borderId="13" xfId="0" applyNumberFormat="1" applyFont="1" applyFill="1" applyBorder="1" applyAlignment="1" applyProtection="1">
      <alignment vertical="center"/>
      <protection locked="0"/>
    </xf>
    <xf numFmtId="0" fontId="0" fillId="0" borderId="15" xfId="0" applyFill="1" applyBorder="1" applyAlignment="1">
      <alignment horizontal="right" vertical="center"/>
    </xf>
    <xf numFmtId="0" fontId="7" fillId="0" borderId="16" xfId="0" applyFont="1" applyFill="1" applyBorder="1" applyAlignment="1">
      <alignment horizontal="center" vertical="center"/>
    </xf>
    <xf numFmtId="0" fontId="0" fillId="0" borderId="18" xfId="0" applyFill="1" applyBorder="1" applyAlignment="1">
      <alignment horizontal="right" vertical="center"/>
    </xf>
    <xf numFmtId="0" fontId="18" fillId="0" borderId="0" xfId="91" applyFont="1">
      <alignment/>
      <protection/>
    </xf>
    <xf numFmtId="0" fontId="0" fillId="0" borderId="0" xfId="91">
      <alignment/>
      <protection/>
    </xf>
    <xf numFmtId="0" fontId="0" fillId="0" borderId="0" xfId="91" applyAlignment="1">
      <alignment/>
      <protection/>
    </xf>
    <xf numFmtId="0" fontId="5" fillId="0" borderId="0" xfId="91" applyFont="1" applyBorder="1" applyAlignment="1">
      <alignment vertical="center"/>
      <protection/>
    </xf>
    <xf numFmtId="0" fontId="5" fillId="0" borderId="0" xfId="91" applyFont="1" applyAlignment="1">
      <alignment horizontal="right" vertical="center"/>
      <protection/>
    </xf>
    <xf numFmtId="0" fontId="5" fillId="0" borderId="10" xfId="91" applyFont="1" applyBorder="1" applyAlignment="1">
      <alignment horizontal="center" vertical="center"/>
      <protection/>
    </xf>
    <xf numFmtId="0" fontId="5" fillId="0" borderId="11" xfId="91" applyFont="1" applyBorder="1" applyAlignment="1">
      <alignment horizontal="center" vertical="center"/>
      <protection/>
    </xf>
    <xf numFmtId="0" fontId="5" fillId="0" borderId="12" xfId="91" applyFont="1" applyBorder="1" applyAlignment="1">
      <alignment horizontal="center" vertical="center"/>
      <protection/>
    </xf>
    <xf numFmtId="0" fontId="5" fillId="0" borderId="13" xfId="91" applyFont="1" applyBorder="1" applyAlignment="1">
      <alignment horizontal="center" vertical="center"/>
      <protection/>
    </xf>
    <xf numFmtId="177" fontId="5" fillId="0" borderId="14" xfId="91" applyNumberFormat="1" applyFont="1" applyBorder="1" applyAlignment="1">
      <alignment vertical="center"/>
      <protection/>
    </xf>
    <xf numFmtId="177" fontId="5" fillId="0" borderId="15" xfId="91" applyNumberFormat="1" applyFont="1" applyBorder="1" applyAlignment="1">
      <alignment vertical="center"/>
      <protection/>
    </xf>
    <xf numFmtId="0" fontId="5" fillId="0" borderId="13" xfId="91" applyFont="1" applyBorder="1" applyAlignment="1">
      <alignment vertical="center"/>
      <protection/>
    </xf>
    <xf numFmtId="0" fontId="19" fillId="0" borderId="0" xfId="91" applyFont="1">
      <alignment/>
      <protection/>
    </xf>
    <xf numFmtId="177" fontId="0" fillId="0" borderId="0" xfId="91" applyNumberFormat="1">
      <alignment/>
      <protection/>
    </xf>
    <xf numFmtId="0" fontId="5" fillId="0" borderId="13" xfId="91" applyFont="1" applyBorder="1" applyAlignment="1">
      <alignment horizontal="left" vertical="center" wrapText="1" indent="1"/>
      <protection/>
    </xf>
    <xf numFmtId="0" fontId="5" fillId="0" borderId="16" xfId="91" applyFont="1" applyBorder="1" applyAlignment="1">
      <alignment horizontal="left" vertical="center" wrapText="1"/>
      <protection/>
    </xf>
    <xf numFmtId="177" fontId="5" fillId="0" borderId="17" xfId="91" applyNumberFormat="1" applyFont="1" applyBorder="1" applyAlignment="1">
      <alignment vertical="center"/>
      <protection/>
    </xf>
    <xf numFmtId="176" fontId="5" fillId="0" borderId="18" xfId="91" applyNumberFormat="1" applyFont="1" applyBorder="1" applyAlignment="1">
      <alignment vertical="center"/>
      <protection/>
    </xf>
    <xf numFmtId="177" fontId="5" fillId="0" borderId="17" xfId="90" applyNumberFormat="1" applyFont="1" applyBorder="1" applyAlignment="1">
      <alignment horizontal="center" vertical="center"/>
      <protection/>
    </xf>
    <xf numFmtId="0" fontId="2" fillId="0" borderId="0" xfId="88" applyFill="1" applyAlignment="1">
      <alignment horizontal="left" wrapText="1"/>
      <protection/>
    </xf>
    <xf numFmtId="0" fontId="2" fillId="0" borderId="0" xfId="88" applyFill="1" applyAlignment="1">
      <alignment/>
      <protection/>
    </xf>
    <xf numFmtId="0" fontId="12" fillId="0" borderId="0" xfId="88" applyFont="1" applyFill="1" applyBorder="1" applyAlignment="1">
      <alignment horizontal="left" wrapText="1"/>
      <protection/>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center" vertical="center" wrapText="1"/>
    </xf>
    <xf numFmtId="177" fontId="22" fillId="0" borderId="15" xfId="0" applyNumberFormat="1" applyFont="1" applyBorder="1" applyAlignment="1">
      <alignment vertical="center" wrapText="1"/>
    </xf>
    <xf numFmtId="0" fontId="23" fillId="0" borderId="13" xfId="0" applyFont="1" applyBorder="1" applyAlignment="1">
      <alignment horizontal="center" vertical="center" wrapText="1"/>
    </xf>
    <xf numFmtId="177" fontId="23" fillId="0" borderId="15" xfId="0" applyNumberFormat="1" applyFont="1" applyBorder="1" applyAlignment="1">
      <alignment vertical="center" wrapText="1"/>
    </xf>
    <xf numFmtId="0" fontId="24" fillId="0" borderId="13" xfId="0" applyFont="1" applyBorder="1" applyAlignment="1">
      <alignment horizontal="left" vertical="center" wrapText="1"/>
    </xf>
    <xf numFmtId="177" fontId="24" fillId="0" borderId="15" xfId="0" applyNumberFormat="1" applyFont="1" applyBorder="1" applyAlignment="1">
      <alignment vertical="center" wrapText="1"/>
    </xf>
    <xf numFmtId="0" fontId="2" fillId="0" borderId="13" xfId="88" applyFont="1" applyFill="1" applyBorder="1" applyAlignment="1">
      <alignment horizontal="left" vertical="center" wrapText="1"/>
      <protection/>
    </xf>
    <xf numFmtId="0" fontId="2" fillId="0" borderId="15" xfId="88" applyFont="1" applyFill="1" applyBorder="1" applyAlignment="1">
      <alignment vertical="center" wrapText="1"/>
      <protection/>
    </xf>
    <xf numFmtId="0" fontId="2" fillId="0" borderId="16" xfId="88" applyFont="1" applyFill="1" applyBorder="1" applyAlignment="1">
      <alignment horizontal="left" vertical="center" wrapText="1"/>
      <protection/>
    </xf>
    <xf numFmtId="0" fontId="2" fillId="0" borderId="18" xfId="88" applyFont="1" applyFill="1" applyBorder="1" applyAlignment="1">
      <alignment vertical="center" wrapText="1"/>
      <protection/>
    </xf>
    <xf numFmtId="43" fontId="1" fillId="0" borderId="24" xfId="119" applyFont="1" applyFill="1" applyBorder="1" applyAlignment="1">
      <alignment horizontal="right"/>
    </xf>
    <xf numFmtId="0" fontId="2" fillId="0" borderId="10"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shrinkToFit="1"/>
    </xf>
    <xf numFmtId="0" fontId="14" fillId="0" borderId="15" xfId="0" applyNumberFormat="1" applyFont="1" applyBorder="1" applyAlignment="1">
      <alignment vertical="center"/>
    </xf>
    <xf numFmtId="0" fontId="24" fillId="0" borderId="13" xfId="90" applyFont="1" applyBorder="1" applyAlignment="1">
      <alignment horizontal="center" vertical="center"/>
      <protection/>
    </xf>
    <xf numFmtId="0" fontId="24" fillId="0" borderId="16" xfId="90" applyFont="1" applyBorder="1" applyAlignment="1">
      <alignment horizontal="center" vertical="center"/>
      <protection/>
    </xf>
    <xf numFmtId="0" fontId="25" fillId="0" borderId="0" xfId="0" applyFont="1" applyFill="1" applyAlignment="1">
      <alignment vertical="center"/>
    </xf>
    <xf numFmtId="0" fontId="1" fillId="0" borderId="0" xfId="88" applyFont="1" applyBorder="1" applyAlignment="1">
      <alignment horizontal="right" vertical="center"/>
      <protection/>
    </xf>
    <xf numFmtId="178" fontId="5" fillId="0" borderId="10" xfId="94" applyNumberFormat="1" applyFont="1" applyFill="1" applyBorder="1" applyAlignment="1" applyProtection="1">
      <alignment horizontal="center" vertical="center" wrapText="1"/>
      <protection locked="0"/>
    </xf>
    <xf numFmtId="178" fontId="5" fillId="0" borderId="12" xfId="94" applyNumberFormat="1" applyFont="1" applyFill="1" applyBorder="1" applyAlignment="1" applyProtection="1">
      <alignment horizontal="center" vertical="center" wrapText="1"/>
      <protection locked="0"/>
    </xf>
    <xf numFmtId="0" fontId="13" fillId="0" borderId="13" xfId="0" applyFont="1" applyBorder="1" applyAlignment="1">
      <alignment horizontal="left" vertical="center"/>
    </xf>
    <xf numFmtId="177" fontId="13" fillId="0" borderId="15" xfId="0" applyNumberFormat="1" applyFont="1" applyBorder="1" applyAlignment="1">
      <alignment horizontal="center" vertical="center"/>
    </xf>
    <xf numFmtId="0" fontId="5" fillId="0" borderId="13" xfId="0" applyFont="1" applyBorder="1" applyAlignment="1">
      <alignment horizontal="left" vertical="center"/>
    </xf>
    <xf numFmtId="177" fontId="13" fillId="0" borderId="15" xfId="0" applyNumberFormat="1" applyFont="1" applyBorder="1" applyAlignment="1">
      <alignment horizontal="right" vertical="center"/>
    </xf>
    <xf numFmtId="0" fontId="0" fillId="0" borderId="0" xfId="0" applyFont="1" applyFill="1" applyAlignment="1">
      <alignment horizontal="right" vertical="center"/>
    </xf>
    <xf numFmtId="0" fontId="26" fillId="0" borderId="0" xfId="0" applyFont="1" applyFill="1" applyAlignment="1">
      <alignment vertical="center"/>
    </xf>
    <xf numFmtId="0" fontId="27" fillId="0" borderId="0" xfId="0" applyFont="1" applyFill="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177" fontId="5" fillId="0" borderId="14" xfId="0" applyNumberFormat="1" applyFont="1" applyFill="1" applyBorder="1" applyAlignment="1">
      <alignment vertical="center"/>
    </xf>
    <xf numFmtId="177" fontId="5" fillId="0" borderId="15" xfId="0" applyNumberFormat="1" applyFont="1" applyFill="1" applyBorder="1" applyAlignment="1">
      <alignment vertical="center"/>
    </xf>
    <xf numFmtId="49" fontId="26" fillId="0" borderId="0" xfId="0" applyNumberFormat="1" applyFont="1" applyFill="1" applyAlignment="1">
      <alignment vertical="center"/>
    </xf>
    <xf numFmtId="0" fontId="7" fillId="0" borderId="16" xfId="0" applyFont="1" applyFill="1" applyBorder="1" applyAlignment="1" applyProtection="1">
      <alignment horizontal="left" vertical="center"/>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vertical="center"/>
      <protection locked="0"/>
    </xf>
    <xf numFmtId="0" fontId="5" fillId="0" borderId="0" xfId="0" applyFont="1" applyFill="1" applyAlignment="1">
      <alignment horizontal="right" vertical="center"/>
    </xf>
    <xf numFmtId="179" fontId="14" fillId="24" borderId="14" xfId="0" applyNumberFormat="1" applyFont="1" applyFill="1" applyBorder="1" applyAlignment="1">
      <alignment horizontal="right" vertical="center"/>
    </xf>
    <xf numFmtId="0" fontId="7" fillId="0" borderId="13" xfId="0" applyFont="1" applyFill="1" applyBorder="1" applyAlignment="1" applyProtection="1">
      <alignment horizontal="left" vertical="center"/>
      <protection locked="0"/>
    </xf>
    <xf numFmtId="177" fontId="7" fillId="0" borderId="18" xfId="0" applyNumberFormat="1" applyFont="1" applyFill="1" applyBorder="1" applyAlignment="1">
      <alignment vertical="center"/>
    </xf>
    <xf numFmtId="1" fontId="7" fillId="0" borderId="13" xfId="0" applyNumberFormat="1" applyFont="1" applyFill="1" applyBorder="1" applyAlignment="1" applyProtection="1">
      <alignment vertical="center"/>
      <protection locked="0"/>
    </xf>
    <xf numFmtId="177" fontId="7" fillId="0" borderId="15" xfId="0" applyNumberFormat="1" applyFont="1" applyFill="1" applyBorder="1" applyAlignment="1" applyProtection="1">
      <alignment vertical="center"/>
      <protection locked="0"/>
    </xf>
    <xf numFmtId="1" fontId="5" fillId="0" borderId="13" xfId="0" applyNumberFormat="1" applyFont="1" applyFill="1" applyBorder="1" applyAlignment="1" applyProtection="1">
      <alignment horizontal="left" vertical="center"/>
      <protection locked="0"/>
    </xf>
    <xf numFmtId="177" fontId="5" fillId="0" borderId="15" xfId="0" applyNumberFormat="1" applyFont="1" applyFill="1" applyBorder="1" applyAlignment="1" applyProtection="1">
      <alignment horizontal="right" vertical="center"/>
      <protection locked="0"/>
    </xf>
    <xf numFmtId="177" fontId="5" fillId="0" borderId="15" xfId="0" applyNumberFormat="1" applyFont="1" applyFill="1" applyBorder="1" applyAlignment="1" applyProtection="1">
      <alignment vertical="center"/>
      <protection locked="0"/>
    </xf>
    <xf numFmtId="0" fontId="7" fillId="0" borderId="13" xfId="0" applyFont="1" applyFill="1" applyBorder="1" applyAlignment="1">
      <alignment horizontal="left" vertical="center"/>
    </xf>
    <xf numFmtId="177" fontId="7" fillId="0" borderId="15" xfId="0" applyNumberFormat="1" applyFont="1" applyFill="1" applyBorder="1" applyAlignment="1" applyProtection="1">
      <alignment horizontal="right" vertical="center"/>
      <protection locked="0"/>
    </xf>
    <xf numFmtId="0" fontId="28" fillId="0" borderId="0" xfId="0" applyFont="1" applyFill="1" applyAlignment="1">
      <alignment vertical="center"/>
    </xf>
    <xf numFmtId="0" fontId="28" fillId="0" borderId="0" xfId="0" applyNumberFormat="1" applyFont="1" applyFill="1" applyAlignment="1">
      <alignment horizontal="right" vertical="center"/>
    </xf>
    <xf numFmtId="0" fontId="1" fillId="0" borderId="0" xfId="0" applyFont="1" applyFill="1" applyAlignment="1">
      <alignment vertical="center"/>
    </xf>
    <xf numFmtId="0" fontId="1" fillId="0" borderId="0" xfId="0" applyNumberFormat="1" applyFont="1" applyFill="1" applyAlignment="1">
      <alignment horizontal="right" vertical="center"/>
    </xf>
    <xf numFmtId="0" fontId="17" fillId="0" borderId="12" xfId="0" applyNumberFormat="1" applyFont="1" applyFill="1" applyBorder="1" applyAlignment="1">
      <alignment horizontal="right" vertical="center"/>
    </xf>
    <xf numFmtId="177" fontId="5" fillId="0" borderId="15" xfId="0" applyNumberFormat="1" applyFont="1" applyFill="1" applyBorder="1" applyAlignment="1">
      <alignment horizontal="right" vertical="center"/>
    </xf>
    <xf numFmtId="0" fontId="28" fillId="0" borderId="15" xfId="0" applyNumberFormat="1" applyFont="1" applyFill="1" applyBorder="1" applyAlignment="1">
      <alignment horizontal="right" vertical="center"/>
    </xf>
    <xf numFmtId="0" fontId="9" fillId="0" borderId="13" xfId="0" applyFont="1" applyFill="1" applyBorder="1" applyAlignment="1">
      <alignment horizontal="left" vertical="center"/>
    </xf>
    <xf numFmtId="177" fontId="7" fillId="0" borderId="15" xfId="0" applyNumberFormat="1" applyFont="1" applyFill="1" applyBorder="1" applyAlignment="1">
      <alignment horizontal="right" vertical="center"/>
    </xf>
    <xf numFmtId="1" fontId="9" fillId="0" borderId="13" xfId="0" applyNumberFormat="1" applyFont="1" applyFill="1" applyBorder="1" applyAlignment="1" applyProtection="1">
      <alignment vertical="center"/>
      <protection locked="0"/>
    </xf>
    <xf numFmtId="1" fontId="1" fillId="0" borderId="13" xfId="0" applyNumberFormat="1" applyFont="1" applyFill="1" applyBorder="1" applyAlignment="1" applyProtection="1">
      <alignment horizontal="left" vertical="center"/>
      <protection locked="0"/>
    </xf>
    <xf numFmtId="177" fontId="1" fillId="0" borderId="15" xfId="0" applyNumberFormat="1" applyFont="1" applyFill="1" applyBorder="1" applyAlignment="1" applyProtection="1">
      <alignment horizontal="right" vertical="center"/>
      <protection locked="0"/>
    </xf>
    <xf numFmtId="0" fontId="1" fillId="0" borderId="13"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1" fillId="0" borderId="13" xfId="0" applyFont="1" applyBorder="1" applyAlignment="1" applyProtection="1">
      <alignment vertical="center" wrapText="1"/>
      <protection locked="0"/>
    </xf>
    <xf numFmtId="0" fontId="1" fillId="0" borderId="13" xfId="0" applyFont="1" applyBorder="1" applyAlignment="1" applyProtection="1">
      <alignment vertical="center"/>
      <protection locked="0"/>
    </xf>
    <xf numFmtId="177" fontId="28" fillId="0" borderId="15" xfId="0" applyNumberFormat="1" applyFont="1" applyFill="1" applyBorder="1" applyAlignment="1" applyProtection="1">
      <alignment horizontal="right" vertical="center"/>
      <protection locked="0"/>
    </xf>
    <xf numFmtId="1" fontId="1" fillId="25" borderId="13" xfId="0" applyNumberFormat="1" applyFont="1" applyFill="1" applyBorder="1" applyAlignment="1" applyProtection="1">
      <alignment vertical="center"/>
      <protection locked="0"/>
    </xf>
    <xf numFmtId="177" fontId="9" fillId="0" borderId="18" xfId="0" applyNumberFormat="1" applyFont="1" applyFill="1" applyBorder="1" applyAlignment="1" applyProtection="1">
      <alignment horizontal="right" vertical="center"/>
      <protection locked="0"/>
    </xf>
    <xf numFmtId="0" fontId="29" fillId="0" borderId="0" xfId="0" applyFont="1" applyAlignment="1">
      <alignment horizontal="center"/>
    </xf>
    <xf numFmtId="0" fontId="30" fillId="0" borderId="0" xfId="95" applyFont="1" applyAlignment="1" applyProtection="1">
      <alignment/>
      <protection/>
    </xf>
    <xf numFmtId="0" fontId="11" fillId="0" borderId="0" xfId="91" applyFont="1" applyAlignment="1">
      <alignment horizontal="center" vertical="center"/>
      <protection/>
    </xf>
    <xf numFmtId="0" fontId="4" fillId="0" borderId="0" xfId="91" applyFont="1" applyFill="1" applyAlignment="1">
      <alignment horizontal="center" vertical="center"/>
      <protection/>
    </xf>
    <xf numFmtId="0" fontId="5" fillId="0" borderId="0"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0" xfId="88" applyFont="1" applyAlignment="1">
      <alignment horizontal="center" vertical="center"/>
      <protection/>
    </xf>
    <xf numFmtId="0" fontId="20" fillId="0" borderId="0" xfId="88" applyFont="1" applyFill="1" applyBorder="1" applyAlignment="1">
      <alignment horizontal="center"/>
      <protection/>
    </xf>
    <xf numFmtId="0" fontId="4" fillId="0" borderId="0" xfId="90" applyFont="1" applyAlignment="1">
      <alignment horizontal="center" vertical="center"/>
      <protection/>
    </xf>
    <xf numFmtId="0" fontId="1" fillId="0" borderId="0" xfId="89" applyFont="1" applyFill="1" applyBorder="1" applyAlignment="1">
      <alignment horizontal="left" vertical="center" wrapText="1"/>
      <protection/>
    </xf>
    <xf numFmtId="0" fontId="5" fillId="0" borderId="10" xfId="90" applyFont="1" applyBorder="1" applyAlignment="1">
      <alignment horizontal="center" vertical="center"/>
      <protection/>
    </xf>
    <xf numFmtId="0" fontId="5" fillId="0" borderId="13" xfId="90" applyFont="1" applyBorder="1" applyAlignment="1">
      <alignment horizontal="center" vertical="center"/>
      <protection/>
    </xf>
    <xf numFmtId="0" fontId="5" fillId="0" borderId="11" xfId="90" applyFont="1" applyBorder="1" applyAlignment="1">
      <alignment horizontal="center" vertical="center" wrapText="1"/>
      <protection/>
    </xf>
    <xf numFmtId="0" fontId="5" fillId="0" borderId="14" xfId="90" applyFont="1" applyBorder="1" applyAlignment="1">
      <alignment horizontal="center" vertical="center" wrapText="1"/>
      <protection/>
    </xf>
    <xf numFmtId="0" fontId="5" fillId="0" borderId="25" xfId="90" applyFont="1" applyBorder="1" applyAlignment="1">
      <alignment horizontal="center" vertical="center" wrapText="1"/>
      <protection/>
    </xf>
    <xf numFmtId="0" fontId="5" fillId="0" borderId="26" xfId="90" applyFont="1" applyBorder="1" applyAlignment="1">
      <alignment horizontal="center" vertical="center" wrapText="1"/>
      <protection/>
    </xf>
    <xf numFmtId="0" fontId="5" fillId="0" borderId="0" xfId="90" applyFont="1" applyBorder="1" applyAlignment="1">
      <alignment horizontal="center" vertical="center" wrapText="1"/>
      <protection/>
    </xf>
    <xf numFmtId="0" fontId="5" fillId="0" borderId="27" xfId="90" applyFont="1" applyBorder="1" applyAlignment="1">
      <alignment horizontal="center" vertical="center" wrapText="1"/>
      <protection/>
    </xf>
    <xf numFmtId="0" fontId="4" fillId="0" borderId="0" xfId="91" applyFont="1" applyAlignment="1">
      <alignment horizontal="center" vertical="center"/>
      <protection/>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91" applyNumberFormat="1" applyFont="1" applyAlignment="1">
      <alignment horizontal="center" vertical="center"/>
      <protection/>
    </xf>
    <xf numFmtId="0" fontId="5" fillId="0" borderId="0" xfId="0" applyNumberFormat="1" applyFont="1" applyFill="1" applyBorder="1" applyAlignment="1">
      <alignment horizontal="right" vertical="center"/>
    </xf>
    <xf numFmtId="0" fontId="11" fillId="0" borderId="0" xfId="88" applyFont="1" applyFill="1" applyBorder="1" applyAlignment="1">
      <alignment horizontal="center"/>
      <protection/>
    </xf>
    <xf numFmtId="0" fontId="3" fillId="0" borderId="0" xfId="93" applyFont="1" applyAlignment="1">
      <alignment horizontal="center" vertical="center"/>
      <protection/>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3" sqref="A3"/>
    </sheetView>
  </sheetViews>
  <sheetFormatPr defaultColWidth="9.00390625" defaultRowHeight="14.25"/>
  <cols>
    <col min="1" max="1" width="81.00390625" style="0" customWidth="1"/>
  </cols>
  <sheetData>
    <row r="1" ht="27">
      <c r="A1" s="202" t="s">
        <v>0</v>
      </c>
    </row>
    <row r="3" ht="26.25" customHeight="1">
      <c r="A3" s="203" t="s">
        <v>1</v>
      </c>
    </row>
    <row r="4" ht="26.25" customHeight="1">
      <c r="A4" s="203" t="s">
        <v>2</v>
      </c>
    </row>
    <row r="5" ht="26.25" customHeight="1">
      <c r="A5" s="203" t="s">
        <v>3</v>
      </c>
    </row>
    <row r="6" ht="26.25" customHeight="1">
      <c r="A6" s="203" t="s">
        <v>4</v>
      </c>
    </row>
    <row r="7" ht="26.25" customHeight="1">
      <c r="A7" s="203" t="s">
        <v>5</v>
      </c>
    </row>
    <row r="8" ht="26.25" customHeight="1">
      <c r="A8" s="203" t="s">
        <v>6</v>
      </c>
    </row>
    <row r="9" ht="26.25" customHeight="1">
      <c r="A9" s="203" t="s">
        <v>7</v>
      </c>
    </row>
    <row r="10" ht="26.25" customHeight="1">
      <c r="A10" s="203" t="s">
        <v>8</v>
      </c>
    </row>
    <row r="11" ht="26.25" customHeight="1">
      <c r="A11" s="203" t="s">
        <v>9</v>
      </c>
    </row>
    <row r="12" ht="26.25" customHeight="1">
      <c r="A12" s="203" t="s">
        <v>10</v>
      </c>
    </row>
    <row r="13" ht="26.25" customHeight="1">
      <c r="A13" s="203" t="s">
        <v>11</v>
      </c>
    </row>
    <row r="14" ht="26.25" customHeight="1">
      <c r="A14" s="203" t="s">
        <v>12</v>
      </c>
    </row>
    <row r="15" ht="26.25" customHeight="1">
      <c r="A15" s="203" t="s">
        <v>13</v>
      </c>
    </row>
    <row r="16" ht="26.25" customHeight="1">
      <c r="A16" s="203" t="s">
        <v>14</v>
      </c>
    </row>
    <row r="17" ht="26.25" customHeight="1">
      <c r="A17" s="203" t="s">
        <v>15</v>
      </c>
    </row>
    <row r="18" ht="26.25" customHeight="1">
      <c r="A18" s="203" t="s">
        <v>16</v>
      </c>
    </row>
    <row r="19" ht="26.25" customHeight="1">
      <c r="A19" s="203" t="s">
        <v>17</v>
      </c>
    </row>
    <row r="20" ht="26.25" customHeight="1">
      <c r="A20" s="203" t="s">
        <v>18</v>
      </c>
    </row>
  </sheetData>
  <sheetProtection/>
  <hyperlinks>
    <hyperlink ref="A3" location="表一!A1" display="1．重庆市渝北区宝圣湖街道办事处2021年一般公共预算收入表"/>
    <hyperlink ref="A4" location="表二!A1" display="2．重庆市渝北区宝圣湖街道办事处2021年一般公共预算支出表"/>
    <hyperlink ref="A5" location="表三!A1" display="3．重庆市渝北区宝圣湖街道办事处本级2021年一般公共预算支出表"/>
    <hyperlink ref="A6" location="表四!A1" display="4．重庆市渝北区宝圣湖街道办事处本级2021年一般公共预算基本支出表"/>
    <hyperlink ref="A7" location="表五!A1" display="5．重庆市渝北区宝圣湖街道办事处2021年一般公共预算一般性转移支付预算表"/>
    <hyperlink ref="A8" location="表六!A1" display="6．重庆市渝北区宝圣湖街道办事处2021年一般公共预算专项转移支付预算表"/>
    <hyperlink ref="A9" location="表七!A1" display="7．重庆市渝北区宝圣湖街道办事处2020年一般债务限额和余额情况表"/>
    <hyperlink ref="A10" location="表八!A1" display="8．重庆市渝北区宝圣湖街道办事处2021年“三公”经费预算表"/>
    <hyperlink ref="A11" location="表九!A1" display="9．重庆市渝北区宝圣湖街道办事处2021年政府性基金预算收入表"/>
    <hyperlink ref="A12" location="表十!A1" display="10．重庆市渝北区宝圣湖街道办事处2021年政府性基金预算支出表"/>
    <hyperlink ref="A13" location="表十一!A1" display="11．重庆市渝北区宝圣湖街道办事处2021年政府性基金预算专项转移支付预算表"/>
    <hyperlink ref="A14" location="表十二!A1" display="12．重庆市渝北区宝圣湖街道办事处2020年专项债务限额和余额情况表"/>
    <hyperlink ref="A15" location="表十三!A1" display="13．重庆市渝北区宝圣湖街道办事处2021年国有资本经营预算收入表"/>
    <hyperlink ref="A16" location="表十四!A1" display="14．重庆市渝北区宝圣湖街道办事处2021年国有资本经营预算支出表"/>
    <hyperlink ref="A17" location="表十五!A1" display="15．重庆市渝北区宝圣湖街道办事处2021年国有资本经营预算专项转移支付预算表"/>
    <hyperlink ref="A18" location="表十六!A1" display="16．重庆市渝北区宝圣湖街道办事处2021年社会保险基金预算收入表"/>
    <hyperlink ref="A19" location="表十七!A1" display="17．重庆市渝北区宝圣湖街道办事处2021年社会保险基金预算支出表"/>
    <hyperlink ref="A20" location="表十八!A1" display="18．重庆市渝北区宝圣湖街道办事处2021年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37" activePane="bottomLeft" state="frozen"/>
      <selection pane="topLeft" activeCell="A1" sqref="A1"/>
      <selection pane="bottomLeft" activeCell="B46" sqref="B46"/>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23" t="s">
        <v>323</v>
      </c>
      <c r="B1" s="223"/>
    </row>
    <row r="2" spans="1:2" ht="18" customHeight="1">
      <c r="A2" s="42"/>
      <c r="B2" s="43" t="s">
        <v>20</v>
      </c>
    </row>
    <row r="3" spans="1:2" ht="19.5" customHeight="1">
      <c r="A3" s="99" t="s">
        <v>132</v>
      </c>
      <c r="B3" s="100" t="s">
        <v>22</v>
      </c>
    </row>
    <row r="4" spans="1:2" ht="19.5" customHeight="1">
      <c r="A4" s="101" t="s">
        <v>324</v>
      </c>
      <c r="B4" s="54"/>
    </row>
    <row r="5" spans="1:2" ht="19.5" customHeight="1">
      <c r="A5" s="101" t="s">
        <v>325</v>
      </c>
      <c r="B5" s="54"/>
    </row>
    <row r="6" spans="1:2" ht="19.5" customHeight="1">
      <c r="A6" s="101" t="s">
        <v>326</v>
      </c>
      <c r="B6" s="54"/>
    </row>
    <row r="7" spans="1:2" ht="19.5" customHeight="1">
      <c r="A7" s="101" t="s">
        <v>327</v>
      </c>
      <c r="B7" s="54"/>
    </row>
    <row r="8" spans="1:2" ht="19.5" customHeight="1">
      <c r="A8" s="101" t="s">
        <v>328</v>
      </c>
      <c r="B8" s="54"/>
    </row>
    <row r="9" spans="1:2" ht="19.5" customHeight="1">
      <c r="A9" s="101" t="s">
        <v>329</v>
      </c>
      <c r="B9" s="54"/>
    </row>
    <row r="10" spans="1:2" ht="19.5" customHeight="1">
      <c r="A10" s="101" t="s">
        <v>330</v>
      </c>
      <c r="B10" s="54">
        <f>SUM(B11:B15)</f>
        <v>0</v>
      </c>
    </row>
    <row r="11" spans="1:2" ht="19.5" customHeight="1">
      <c r="A11" s="102" t="s">
        <v>331</v>
      </c>
      <c r="B11" s="54"/>
    </row>
    <row r="12" spans="1:2" ht="19.5" customHeight="1">
      <c r="A12" s="102" t="s">
        <v>332</v>
      </c>
      <c r="B12" s="54"/>
    </row>
    <row r="13" spans="1:2" ht="19.5" customHeight="1">
      <c r="A13" s="102" t="s">
        <v>333</v>
      </c>
      <c r="B13" s="54"/>
    </row>
    <row r="14" spans="1:2" ht="19.5" customHeight="1">
      <c r="A14" s="102" t="s">
        <v>334</v>
      </c>
      <c r="B14" s="54"/>
    </row>
    <row r="15" spans="1:2" ht="19.5" customHeight="1">
      <c r="A15" s="102" t="s">
        <v>335</v>
      </c>
      <c r="B15" s="54"/>
    </row>
    <row r="16" spans="1:2" ht="19.5" customHeight="1">
      <c r="A16" s="101" t="s">
        <v>336</v>
      </c>
      <c r="B16" s="54"/>
    </row>
    <row r="17" spans="1:2" ht="19.5" customHeight="1">
      <c r="A17" s="101" t="s">
        <v>337</v>
      </c>
      <c r="B17" s="54">
        <f>SUM(B18:B19)</f>
        <v>0</v>
      </c>
    </row>
    <row r="18" spans="1:2" ht="19.5" customHeight="1">
      <c r="A18" s="102" t="s">
        <v>338</v>
      </c>
      <c r="B18" s="54"/>
    </row>
    <row r="19" spans="1:2" ht="19.5" customHeight="1">
      <c r="A19" s="102" t="s">
        <v>339</v>
      </c>
      <c r="B19" s="54"/>
    </row>
    <row r="20" spans="1:2" ht="19.5" customHeight="1">
      <c r="A20" s="101" t="s">
        <v>340</v>
      </c>
      <c r="B20" s="54"/>
    </row>
    <row r="21" spans="1:2" ht="19.5" customHeight="1">
      <c r="A21" s="101" t="s">
        <v>341</v>
      </c>
      <c r="B21" s="54"/>
    </row>
    <row r="22" spans="1:2" ht="19.5" customHeight="1">
      <c r="A22" s="101" t="s">
        <v>342</v>
      </c>
      <c r="B22" s="54">
        <f>SUM(B23:B25)</f>
        <v>0</v>
      </c>
    </row>
    <row r="23" spans="1:2" ht="19.5" customHeight="1">
      <c r="A23" s="102" t="s">
        <v>343</v>
      </c>
      <c r="B23" s="54"/>
    </row>
    <row r="24" spans="1:2" ht="19.5" customHeight="1">
      <c r="A24" s="102" t="s">
        <v>344</v>
      </c>
      <c r="B24" s="54"/>
    </row>
    <row r="25" spans="1:2" ht="19.5" customHeight="1">
      <c r="A25" s="102" t="s">
        <v>345</v>
      </c>
      <c r="B25" s="54"/>
    </row>
    <row r="26" spans="1:2" ht="19.5" customHeight="1">
      <c r="A26" s="101" t="s">
        <v>346</v>
      </c>
      <c r="B26" s="54"/>
    </row>
    <row r="27" spans="1:2" ht="19.5" customHeight="1">
      <c r="A27" s="101" t="s">
        <v>347</v>
      </c>
      <c r="B27" s="54"/>
    </row>
    <row r="28" spans="1:2" ht="19.5" customHeight="1">
      <c r="A28" s="101" t="s">
        <v>348</v>
      </c>
      <c r="B28" s="54"/>
    </row>
    <row r="29" spans="1:2" ht="19.5" customHeight="1">
      <c r="A29" s="101" t="s">
        <v>349</v>
      </c>
      <c r="B29" s="54"/>
    </row>
    <row r="30" spans="1:2" ht="19.5" customHeight="1">
      <c r="A30" s="103" t="s">
        <v>350</v>
      </c>
      <c r="B30" s="54"/>
    </row>
    <row r="31" spans="1:2" ht="19.5" customHeight="1">
      <c r="A31" s="101"/>
      <c r="B31" s="104"/>
    </row>
    <row r="32" spans="1:2" ht="19.5" customHeight="1">
      <c r="A32" s="101"/>
      <c r="B32" s="104"/>
    </row>
    <row r="33" spans="1:2" ht="19.5" customHeight="1">
      <c r="A33" s="105" t="s">
        <v>351</v>
      </c>
      <c r="B33" s="104">
        <f>SUM(B4:B10,B16:B17,B20:B22,B26:B30)</f>
        <v>0</v>
      </c>
    </row>
    <row r="34" spans="1:2" ht="19.5" customHeight="1">
      <c r="A34" s="106" t="s">
        <v>50</v>
      </c>
      <c r="B34" s="54">
        <f>SUM(B35,B38,B39,B41,B42)</f>
        <v>773474.2</v>
      </c>
    </row>
    <row r="35" spans="1:2" ht="19.5" customHeight="1">
      <c r="A35" s="103" t="s">
        <v>352</v>
      </c>
      <c r="B35" s="54">
        <f>SUM(B36:B37)</f>
        <v>0</v>
      </c>
    </row>
    <row r="36" spans="1:2" ht="19.5" customHeight="1">
      <c r="A36" s="103" t="s">
        <v>353</v>
      </c>
      <c r="B36" s="54"/>
    </row>
    <row r="37" spans="1:2" ht="19.5" customHeight="1">
      <c r="A37" s="103" t="s">
        <v>354</v>
      </c>
      <c r="B37" s="107"/>
    </row>
    <row r="38" spans="1:2" ht="19.5" customHeight="1">
      <c r="A38" s="103" t="s">
        <v>121</v>
      </c>
      <c r="B38" s="107">
        <v>773474.2</v>
      </c>
    </row>
    <row r="39" spans="1:2" ht="19.5" customHeight="1">
      <c r="A39" s="103" t="s">
        <v>122</v>
      </c>
      <c r="B39" s="107"/>
    </row>
    <row r="40" spans="1:2" ht="19.5" customHeight="1">
      <c r="A40" s="103" t="s">
        <v>355</v>
      </c>
      <c r="B40" s="107"/>
    </row>
    <row r="41" spans="1:2" ht="19.5" customHeight="1">
      <c r="A41" s="108" t="s">
        <v>356</v>
      </c>
      <c r="B41" s="107"/>
    </row>
    <row r="42" spans="1:2" ht="19.5" customHeight="1">
      <c r="A42" s="108" t="s">
        <v>357</v>
      </c>
      <c r="B42" s="107"/>
    </row>
    <row r="43" spans="1:2" ht="19.5" customHeight="1">
      <c r="A43" s="108"/>
      <c r="B43" s="109"/>
    </row>
    <row r="44" spans="1:2" ht="19.5" customHeight="1">
      <c r="A44" s="108"/>
      <c r="B44" s="109"/>
    </row>
    <row r="45" spans="1:2" ht="19.5" customHeight="1">
      <c r="A45" s="108"/>
      <c r="B45" s="109"/>
    </row>
    <row r="46" spans="1:2" ht="19.5" customHeight="1">
      <c r="A46" s="110" t="s">
        <v>130</v>
      </c>
      <c r="B46" s="111">
        <f>SUM(B33:B34)</f>
        <v>773474.2</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71" activePane="bottomLeft" state="frozen"/>
      <selection pane="topLeft" activeCell="A1" sqref="A1"/>
      <selection pane="bottomLeft" activeCell="A184" sqref="A1:IV16384"/>
    </sheetView>
  </sheetViews>
  <sheetFormatPr defaultColWidth="9.00390625" defaultRowHeight="14.25"/>
  <cols>
    <col min="1" max="1" width="60.625" style="3" customWidth="1"/>
    <col min="2" max="2" width="17.875" style="79" customWidth="1"/>
    <col min="3" max="3" width="9.00390625" style="80" customWidth="1"/>
    <col min="4" max="16384" width="9.00390625" style="3" customWidth="1"/>
  </cols>
  <sheetData>
    <row r="1" spans="1:2" ht="28.5" customHeight="1">
      <c r="A1" s="223" t="s">
        <v>358</v>
      </c>
      <c r="B1" s="226"/>
    </row>
    <row r="2" spans="1:2" ht="18" customHeight="1">
      <c r="A2" s="206" t="s">
        <v>20</v>
      </c>
      <c r="B2" s="227"/>
    </row>
    <row r="3" spans="1:2" ht="19.5" customHeight="1">
      <c r="A3" s="81" t="s">
        <v>21</v>
      </c>
      <c r="B3" s="82" t="s">
        <v>22</v>
      </c>
    </row>
    <row r="4" spans="1:3" ht="19.5" customHeight="1">
      <c r="A4" s="83" t="s">
        <v>359</v>
      </c>
      <c r="B4" s="84"/>
      <c r="C4" s="85"/>
    </row>
    <row r="5" spans="1:2" ht="19.5" customHeight="1">
      <c r="A5" s="86" t="s">
        <v>360</v>
      </c>
      <c r="B5" s="84"/>
    </row>
    <row r="6" spans="1:2" ht="19.5" customHeight="1">
      <c r="A6" s="86" t="s">
        <v>361</v>
      </c>
      <c r="B6" s="84"/>
    </row>
    <row r="7" spans="1:2" ht="19.5" customHeight="1">
      <c r="A7" s="86" t="s">
        <v>362</v>
      </c>
      <c r="B7" s="84"/>
    </row>
    <row r="8" spans="1:2" ht="19.5" customHeight="1">
      <c r="A8" s="86" t="s">
        <v>363</v>
      </c>
      <c r="B8" s="84"/>
    </row>
    <row r="9" spans="1:2" ht="19.5" customHeight="1">
      <c r="A9" s="86" t="s">
        <v>364</v>
      </c>
      <c r="B9" s="84"/>
    </row>
    <row r="10" spans="1:3" ht="19.5" customHeight="1">
      <c r="A10" s="86" t="s">
        <v>365</v>
      </c>
      <c r="B10" s="84"/>
      <c r="C10" s="85"/>
    </row>
    <row r="11" spans="1:2" ht="19.5" customHeight="1">
      <c r="A11" s="86" t="s">
        <v>366</v>
      </c>
      <c r="B11" s="84"/>
    </row>
    <row r="12" spans="1:2" ht="19.5" customHeight="1">
      <c r="A12" s="86" t="s">
        <v>367</v>
      </c>
      <c r="B12" s="84"/>
    </row>
    <row r="13" spans="1:2" ht="19.5" customHeight="1">
      <c r="A13" s="86" t="s">
        <v>368</v>
      </c>
      <c r="B13" s="84"/>
    </row>
    <row r="14" spans="1:3" ht="19.5" customHeight="1">
      <c r="A14" s="86" t="s">
        <v>369</v>
      </c>
      <c r="B14" s="84"/>
      <c r="C14" s="85"/>
    </row>
    <row r="15" spans="1:2" ht="19.5" customHeight="1">
      <c r="A15" s="86" t="s">
        <v>370</v>
      </c>
      <c r="B15" s="84"/>
    </row>
    <row r="16" spans="1:2" ht="19.5" customHeight="1">
      <c r="A16" s="86" t="s">
        <v>371</v>
      </c>
      <c r="B16" s="84"/>
    </row>
    <row r="17" spans="1:2" ht="19.5" customHeight="1">
      <c r="A17" s="87" t="s">
        <v>372</v>
      </c>
      <c r="B17" s="84"/>
    </row>
    <row r="18" spans="1:2" ht="19.5" customHeight="1">
      <c r="A18" s="87" t="s">
        <v>373</v>
      </c>
      <c r="B18" s="84"/>
    </row>
    <row r="19" spans="1:3" ht="19.5" customHeight="1">
      <c r="A19" s="83" t="s">
        <v>374</v>
      </c>
      <c r="B19" s="84"/>
      <c r="C19" s="85"/>
    </row>
    <row r="20" spans="1:3" ht="19.5" customHeight="1">
      <c r="A20" s="86" t="s">
        <v>375</v>
      </c>
      <c r="B20" s="84"/>
      <c r="C20" s="85"/>
    </row>
    <row r="21" spans="1:3" ht="19.5" customHeight="1">
      <c r="A21" s="86" t="s">
        <v>376</v>
      </c>
      <c r="B21" s="84"/>
      <c r="C21" s="85"/>
    </row>
    <row r="22" spans="1:3" ht="19.5" customHeight="1">
      <c r="A22" s="86" t="s">
        <v>377</v>
      </c>
      <c r="B22" s="84"/>
      <c r="C22" s="85"/>
    </row>
    <row r="23" spans="1:2" ht="19.5" customHeight="1">
      <c r="A23" s="86" t="s">
        <v>378</v>
      </c>
      <c r="B23" s="84"/>
    </row>
    <row r="24" spans="1:3" ht="19.5" customHeight="1">
      <c r="A24" s="86" t="s">
        <v>379</v>
      </c>
      <c r="B24" s="84"/>
      <c r="C24" s="85"/>
    </row>
    <row r="25" spans="1:2" ht="19.5" customHeight="1">
      <c r="A25" s="86" t="s">
        <v>376</v>
      </c>
      <c r="B25" s="84"/>
    </row>
    <row r="26" spans="1:3" ht="19.5" customHeight="1">
      <c r="A26" s="86" t="s">
        <v>377</v>
      </c>
      <c r="B26" s="84"/>
      <c r="C26" s="85"/>
    </row>
    <row r="27" spans="1:2" ht="19.5" customHeight="1">
      <c r="A27" s="88" t="s">
        <v>380</v>
      </c>
      <c r="B27" s="84"/>
    </row>
    <row r="28" spans="1:2" ht="19.5" customHeight="1">
      <c r="A28" s="86" t="s">
        <v>381</v>
      </c>
      <c r="B28" s="84"/>
    </row>
    <row r="29" spans="1:2" ht="19.5" customHeight="1">
      <c r="A29" s="87" t="s">
        <v>377</v>
      </c>
      <c r="B29" s="84"/>
    </row>
    <row r="30" spans="1:2" ht="19.5" customHeight="1">
      <c r="A30" s="87" t="s">
        <v>382</v>
      </c>
      <c r="B30" s="84"/>
    </row>
    <row r="31" spans="1:3" ht="19.5" customHeight="1">
      <c r="A31" s="83" t="s">
        <v>383</v>
      </c>
      <c r="B31" s="84"/>
      <c r="C31" s="85"/>
    </row>
    <row r="32" spans="1:2" ht="19.5" customHeight="1">
      <c r="A32" s="83" t="s">
        <v>384</v>
      </c>
      <c r="B32" s="84"/>
    </row>
    <row r="33" spans="1:2" ht="19.5" customHeight="1">
      <c r="A33" s="83" t="s">
        <v>385</v>
      </c>
      <c r="B33" s="84"/>
    </row>
    <row r="34" spans="1:2" ht="19.5" customHeight="1">
      <c r="A34" s="83" t="s">
        <v>386</v>
      </c>
      <c r="B34" s="84"/>
    </row>
    <row r="35" spans="1:2" ht="19.5" customHeight="1">
      <c r="A35" s="83" t="s">
        <v>387</v>
      </c>
      <c r="B35" s="84"/>
    </row>
    <row r="36" spans="1:3" s="78" customFormat="1" ht="19.5" customHeight="1">
      <c r="A36" s="83" t="s">
        <v>388</v>
      </c>
      <c r="B36" s="84"/>
      <c r="C36" s="80"/>
    </row>
    <row r="37" spans="1:2" ht="19.5" customHeight="1">
      <c r="A37" s="83" t="s">
        <v>389</v>
      </c>
      <c r="B37" s="84"/>
    </row>
    <row r="38" spans="1:3" ht="19.5" customHeight="1">
      <c r="A38" s="83" t="s">
        <v>390</v>
      </c>
      <c r="B38" s="84">
        <v>721200</v>
      </c>
      <c r="C38" s="85"/>
    </row>
    <row r="39" spans="1:3" ht="19.5" customHeight="1">
      <c r="A39" s="83" t="s">
        <v>391</v>
      </c>
      <c r="B39" s="89">
        <v>721200</v>
      </c>
      <c r="C39" s="85"/>
    </row>
    <row r="40" spans="1:3" ht="19.5" customHeight="1">
      <c r="A40" s="88" t="s">
        <v>392</v>
      </c>
      <c r="B40" s="89"/>
      <c r="C40" s="85"/>
    </row>
    <row r="41" spans="1:3" ht="19.5" customHeight="1">
      <c r="A41" s="88" t="s">
        <v>393</v>
      </c>
      <c r="B41" s="89"/>
      <c r="C41" s="85"/>
    </row>
    <row r="42" spans="1:3" ht="19.5" customHeight="1">
      <c r="A42" s="88" t="s">
        <v>394</v>
      </c>
      <c r="B42" s="89">
        <v>721200</v>
      </c>
      <c r="C42" s="85"/>
    </row>
    <row r="43" spans="1:3" ht="19.5" customHeight="1">
      <c r="A43" s="88" t="s">
        <v>395</v>
      </c>
      <c r="B43" s="89"/>
      <c r="C43" s="85"/>
    </row>
    <row r="44" spans="1:2" ht="19.5" customHeight="1">
      <c r="A44" s="88" t="s">
        <v>396</v>
      </c>
      <c r="B44" s="84"/>
    </row>
    <row r="45" spans="1:2" ht="19.5" customHeight="1">
      <c r="A45" s="88" t="s">
        <v>397</v>
      </c>
      <c r="B45" s="84"/>
    </row>
    <row r="46" spans="1:2" ht="19.5" customHeight="1">
      <c r="A46" s="88" t="s">
        <v>398</v>
      </c>
      <c r="B46" s="84"/>
    </row>
    <row r="47" spans="1:2" ht="19.5" customHeight="1">
      <c r="A47" s="88" t="s">
        <v>399</v>
      </c>
      <c r="B47" s="84"/>
    </row>
    <row r="48" spans="1:2" ht="19.5" customHeight="1">
      <c r="A48" s="88" t="s">
        <v>400</v>
      </c>
      <c r="B48" s="84"/>
    </row>
    <row r="49" spans="1:2" ht="19.5" customHeight="1">
      <c r="A49" s="88" t="s">
        <v>401</v>
      </c>
      <c r="B49" s="84"/>
    </row>
    <row r="50" spans="1:2" ht="19.5" customHeight="1">
      <c r="A50" s="88" t="s">
        <v>402</v>
      </c>
      <c r="B50" s="84"/>
    </row>
    <row r="51" spans="1:3" ht="19.5" customHeight="1">
      <c r="A51" s="88" t="s">
        <v>403</v>
      </c>
      <c r="B51" s="89"/>
      <c r="C51" s="85"/>
    </row>
    <row r="52" spans="1:2" ht="19.5" customHeight="1">
      <c r="A52" s="83" t="s">
        <v>404</v>
      </c>
      <c r="B52" s="84"/>
    </row>
    <row r="53" spans="1:2" ht="19.5" customHeight="1">
      <c r="A53" s="88" t="s">
        <v>392</v>
      </c>
      <c r="B53" s="84"/>
    </row>
    <row r="54" spans="1:2" ht="19.5" customHeight="1">
      <c r="A54" s="88" t="s">
        <v>393</v>
      </c>
      <c r="B54" s="84"/>
    </row>
    <row r="55" spans="1:2" ht="19.5" customHeight="1">
      <c r="A55" s="88" t="s">
        <v>405</v>
      </c>
      <c r="B55" s="84"/>
    </row>
    <row r="56" spans="1:2" ht="19.5" customHeight="1">
      <c r="A56" s="83" t="s">
        <v>406</v>
      </c>
      <c r="B56" s="84"/>
    </row>
    <row r="57" spans="1:2" ht="19.5" customHeight="1">
      <c r="A57" s="83" t="s">
        <v>407</v>
      </c>
      <c r="B57" s="89"/>
    </row>
    <row r="58" spans="1:2" ht="19.5" customHeight="1">
      <c r="A58" s="88" t="s">
        <v>408</v>
      </c>
      <c r="B58" s="89"/>
    </row>
    <row r="59" spans="1:2" ht="19.5" customHeight="1">
      <c r="A59" s="88" t="s">
        <v>409</v>
      </c>
      <c r="B59" s="89"/>
    </row>
    <row r="60" spans="1:2" ht="19.5" customHeight="1">
      <c r="A60" s="88" t="s">
        <v>410</v>
      </c>
      <c r="B60" s="84"/>
    </row>
    <row r="61" spans="1:2" ht="19.5" customHeight="1">
      <c r="A61" s="88" t="s">
        <v>411</v>
      </c>
      <c r="B61" s="84"/>
    </row>
    <row r="62" spans="1:2" ht="19.5" customHeight="1">
      <c r="A62" s="88" t="s">
        <v>412</v>
      </c>
      <c r="B62" s="84"/>
    </row>
    <row r="63" spans="1:2" ht="19.5" customHeight="1">
      <c r="A63" s="83" t="s">
        <v>413</v>
      </c>
      <c r="B63" s="84"/>
    </row>
    <row r="64" spans="1:2" ht="19.5" customHeight="1">
      <c r="A64" s="83" t="s">
        <v>414</v>
      </c>
      <c r="B64" s="84"/>
    </row>
    <row r="65" spans="1:2" ht="19.5" customHeight="1">
      <c r="A65" s="83" t="s">
        <v>415</v>
      </c>
      <c r="B65" s="84"/>
    </row>
    <row r="66" spans="1:2" ht="19.5" customHeight="1">
      <c r="A66" s="83" t="s">
        <v>416</v>
      </c>
      <c r="B66" s="84"/>
    </row>
    <row r="67" spans="1:2" ht="19.5" customHeight="1">
      <c r="A67" s="83" t="s">
        <v>417</v>
      </c>
      <c r="B67" s="84"/>
    </row>
    <row r="68" spans="1:2" ht="19.5" customHeight="1">
      <c r="A68" s="87" t="s">
        <v>392</v>
      </c>
      <c r="B68" s="84"/>
    </row>
    <row r="69" spans="1:2" ht="19.5" customHeight="1">
      <c r="A69" s="87" t="s">
        <v>393</v>
      </c>
      <c r="B69" s="84"/>
    </row>
    <row r="70" spans="1:2" ht="19.5" customHeight="1">
      <c r="A70" s="87" t="s">
        <v>418</v>
      </c>
      <c r="B70" s="84"/>
    </row>
    <row r="71" spans="1:2" ht="19.5" customHeight="1">
      <c r="A71" s="83" t="s">
        <v>419</v>
      </c>
      <c r="B71" s="84"/>
    </row>
    <row r="72" spans="1:2" ht="19.5" customHeight="1">
      <c r="A72" s="87" t="s">
        <v>392</v>
      </c>
      <c r="B72" s="84"/>
    </row>
    <row r="73" spans="1:2" ht="19.5" customHeight="1">
      <c r="A73" s="87" t="s">
        <v>393</v>
      </c>
      <c r="B73" s="84"/>
    </row>
    <row r="74" spans="1:2" ht="19.5" customHeight="1">
      <c r="A74" s="87" t="s">
        <v>420</v>
      </c>
      <c r="B74" s="84"/>
    </row>
    <row r="75" spans="1:3" ht="19.5" customHeight="1">
      <c r="A75" s="83" t="s">
        <v>421</v>
      </c>
      <c r="B75" s="89"/>
      <c r="C75" s="85"/>
    </row>
    <row r="76" spans="1:3" ht="19.5" customHeight="1">
      <c r="A76" s="87" t="s">
        <v>408</v>
      </c>
      <c r="B76" s="89"/>
      <c r="C76" s="85"/>
    </row>
    <row r="77" spans="1:3" ht="19.5" customHeight="1">
      <c r="A77" s="87" t="s">
        <v>409</v>
      </c>
      <c r="B77" s="89"/>
      <c r="C77" s="85"/>
    </row>
    <row r="78" spans="1:2" ht="19.5" customHeight="1">
      <c r="A78" s="87" t="s">
        <v>410</v>
      </c>
      <c r="B78" s="84"/>
    </row>
    <row r="79" spans="1:2" ht="19.5" customHeight="1">
      <c r="A79" s="87" t="s">
        <v>411</v>
      </c>
      <c r="B79" s="84"/>
    </row>
    <row r="80" spans="1:2" ht="19.5" customHeight="1">
      <c r="A80" s="87" t="s">
        <v>422</v>
      </c>
      <c r="B80" s="84"/>
    </row>
    <row r="81" spans="1:2" ht="19.5" customHeight="1">
      <c r="A81" s="83" t="s">
        <v>423</v>
      </c>
      <c r="B81" s="84"/>
    </row>
    <row r="82" spans="1:2" ht="19.5" customHeight="1">
      <c r="A82" s="87" t="s">
        <v>414</v>
      </c>
      <c r="B82" s="84"/>
    </row>
    <row r="83" spans="1:2" ht="19.5" customHeight="1">
      <c r="A83" s="87" t="s">
        <v>424</v>
      </c>
      <c r="B83" s="84"/>
    </row>
    <row r="84" spans="1:3" ht="19.5" customHeight="1">
      <c r="A84" s="83" t="s">
        <v>425</v>
      </c>
      <c r="B84" s="84"/>
      <c r="C84" s="85"/>
    </row>
    <row r="85" spans="1:3" ht="19.5" customHeight="1">
      <c r="A85" s="88" t="s">
        <v>426</v>
      </c>
      <c r="B85" s="84"/>
      <c r="C85" s="85"/>
    </row>
    <row r="86" spans="1:3" ht="19.5" customHeight="1">
      <c r="A86" s="88" t="s">
        <v>377</v>
      </c>
      <c r="B86" s="84"/>
      <c r="C86" s="85"/>
    </row>
    <row r="87" spans="1:2" ht="19.5" customHeight="1">
      <c r="A87" s="88" t="s">
        <v>427</v>
      </c>
      <c r="B87" s="84"/>
    </row>
    <row r="88" spans="1:2" ht="19.5" customHeight="1">
      <c r="A88" s="88" t="s">
        <v>428</v>
      </c>
      <c r="B88" s="84"/>
    </row>
    <row r="89" spans="1:2" ht="19.5" customHeight="1">
      <c r="A89" s="88" t="s">
        <v>429</v>
      </c>
      <c r="B89" s="84"/>
    </row>
    <row r="90" spans="1:3" ht="19.5" customHeight="1">
      <c r="A90" s="88" t="s">
        <v>430</v>
      </c>
      <c r="B90" s="84"/>
      <c r="C90" s="85"/>
    </row>
    <row r="91" spans="1:3" ht="19.5" customHeight="1">
      <c r="A91" s="88" t="s">
        <v>377</v>
      </c>
      <c r="B91" s="84"/>
      <c r="C91" s="85"/>
    </row>
    <row r="92" spans="1:3" ht="19.5" customHeight="1">
      <c r="A92" s="88" t="s">
        <v>427</v>
      </c>
      <c r="B92" s="84"/>
      <c r="C92" s="85"/>
    </row>
    <row r="93" spans="1:2" ht="19.5" customHeight="1">
      <c r="A93" s="88" t="s">
        <v>431</v>
      </c>
      <c r="B93" s="84"/>
    </row>
    <row r="94" spans="1:3" ht="19.5" customHeight="1">
      <c r="A94" s="88" t="s">
        <v>432</v>
      </c>
      <c r="B94" s="84"/>
      <c r="C94" s="85"/>
    </row>
    <row r="95" spans="1:3" ht="19.5" customHeight="1">
      <c r="A95" s="88" t="s">
        <v>433</v>
      </c>
      <c r="B95" s="84"/>
      <c r="C95" s="85"/>
    </row>
    <row r="96" spans="1:2" ht="19.5" customHeight="1">
      <c r="A96" s="88" t="s">
        <v>434</v>
      </c>
      <c r="B96" s="84"/>
    </row>
    <row r="97" spans="1:3" ht="19.5" customHeight="1">
      <c r="A97" s="88" t="s">
        <v>435</v>
      </c>
      <c r="B97" s="84"/>
      <c r="C97" s="85"/>
    </row>
    <row r="98" spans="1:2" ht="19.5" customHeight="1">
      <c r="A98" s="88" t="s">
        <v>436</v>
      </c>
      <c r="B98" s="84"/>
    </row>
    <row r="99" spans="1:2" ht="19.5" customHeight="1">
      <c r="A99" s="88" t="s">
        <v>437</v>
      </c>
      <c r="B99" s="84"/>
    </row>
    <row r="100" spans="1:2" ht="19.5" customHeight="1">
      <c r="A100" s="87" t="s">
        <v>438</v>
      </c>
      <c r="B100" s="84"/>
    </row>
    <row r="101" spans="1:2" ht="19.5" customHeight="1">
      <c r="A101" s="87" t="s">
        <v>377</v>
      </c>
      <c r="B101" s="84"/>
    </row>
    <row r="102" spans="1:2" ht="19.5" customHeight="1">
      <c r="A102" s="87" t="s">
        <v>439</v>
      </c>
      <c r="B102" s="84"/>
    </row>
    <row r="103" spans="1:2" ht="19.5" customHeight="1">
      <c r="A103" s="87" t="s">
        <v>440</v>
      </c>
      <c r="B103" s="84"/>
    </row>
    <row r="104" spans="1:2" ht="19.5" customHeight="1">
      <c r="A104" s="87" t="s">
        <v>434</v>
      </c>
      <c r="B104" s="84"/>
    </row>
    <row r="105" spans="1:2" ht="19.5" customHeight="1">
      <c r="A105" s="87" t="s">
        <v>435</v>
      </c>
      <c r="B105" s="84"/>
    </row>
    <row r="106" spans="1:2" ht="19.5" customHeight="1">
      <c r="A106" s="87" t="s">
        <v>436</v>
      </c>
      <c r="B106" s="84"/>
    </row>
    <row r="107" spans="1:2" ht="19.5" customHeight="1">
      <c r="A107" s="87" t="s">
        <v>441</v>
      </c>
      <c r="B107" s="84"/>
    </row>
    <row r="108" spans="1:2" ht="19.5" customHeight="1">
      <c r="A108" s="86" t="s">
        <v>442</v>
      </c>
      <c r="B108" s="84"/>
    </row>
    <row r="109" spans="1:2" ht="19.5" customHeight="1">
      <c r="A109" s="88" t="s">
        <v>443</v>
      </c>
      <c r="B109" s="84"/>
    </row>
    <row r="110" spans="1:2" ht="19.5" customHeight="1">
      <c r="A110" s="88" t="s">
        <v>444</v>
      </c>
      <c r="B110" s="84"/>
    </row>
    <row r="111" spans="1:2" ht="19.5" customHeight="1">
      <c r="A111" s="88" t="s">
        <v>445</v>
      </c>
      <c r="B111" s="84"/>
    </row>
    <row r="112" spans="1:2" ht="19.5" customHeight="1">
      <c r="A112" s="88" t="s">
        <v>446</v>
      </c>
      <c r="B112" s="84"/>
    </row>
    <row r="113" spans="1:2" ht="19.5" customHeight="1">
      <c r="A113" s="88" t="s">
        <v>447</v>
      </c>
      <c r="B113" s="84"/>
    </row>
    <row r="114" spans="1:2" ht="19.5" customHeight="1">
      <c r="A114" s="88" t="s">
        <v>448</v>
      </c>
      <c r="B114" s="84"/>
    </row>
    <row r="115" spans="1:2" ht="19.5" customHeight="1">
      <c r="A115" s="88" t="s">
        <v>446</v>
      </c>
      <c r="B115" s="84"/>
    </row>
    <row r="116" spans="1:2" ht="19.5" customHeight="1">
      <c r="A116" s="88" t="s">
        <v>449</v>
      </c>
      <c r="B116" s="84"/>
    </row>
    <row r="117" spans="1:2" ht="19.5" customHeight="1">
      <c r="A117" s="88" t="s">
        <v>450</v>
      </c>
      <c r="B117" s="84"/>
    </row>
    <row r="118" spans="1:2" ht="19.5" customHeight="1">
      <c r="A118" s="88" t="s">
        <v>451</v>
      </c>
      <c r="B118" s="84"/>
    </row>
    <row r="119" spans="1:2" ht="19.5" customHeight="1">
      <c r="A119" s="88" t="s">
        <v>452</v>
      </c>
      <c r="B119" s="84"/>
    </row>
    <row r="120" spans="1:2" ht="19.5" customHeight="1">
      <c r="A120" s="88" t="s">
        <v>453</v>
      </c>
      <c r="B120" s="84"/>
    </row>
    <row r="121" spans="1:2" ht="19.5" customHeight="1">
      <c r="A121" s="88" t="s">
        <v>454</v>
      </c>
      <c r="B121" s="84"/>
    </row>
    <row r="122" spans="1:2" ht="19.5" customHeight="1">
      <c r="A122" s="88" t="s">
        <v>455</v>
      </c>
      <c r="B122" s="84"/>
    </row>
    <row r="123" spans="1:2" ht="19.5" customHeight="1">
      <c r="A123" s="88" t="s">
        <v>456</v>
      </c>
      <c r="B123" s="84"/>
    </row>
    <row r="124" spans="1:2" ht="19.5" customHeight="1">
      <c r="A124" s="88" t="s">
        <v>457</v>
      </c>
      <c r="B124" s="84"/>
    </row>
    <row r="125" spans="1:2" ht="19.5" customHeight="1">
      <c r="A125" s="88" t="s">
        <v>458</v>
      </c>
      <c r="B125" s="84"/>
    </row>
    <row r="126" spans="1:2" ht="19.5" customHeight="1">
      <c r="A126" s="88" t="s">
        <v>459</v>
      </c>
      <c r="B126" s="84"/>
    </row>
    <row r="127" spans="1:2" ht="19.5" customHeight="1">
      <c r="A127" s="88" t="s">
        <v>460</v>
      </c>
      <c r="B127" s="84"/>
    </row>
    <row r="128" spans="1:2" ht="19.5" customHeight="1">
      <c r="A128" s="88" t="s">
        <v>461</v>
      </c>
      <c r="B128" s="84"/>
    </row>
    <row r="129" spans="1:2" ht="19.5" customHeight="1">
      <c r="A129" s="88" t="s">
        <v>462</v>
      </c>
      <c r="B129" s="84"/>
    </row>
    <row r="130" spans="1:2" ht="19.5" customHeight="1">
      <c r="A130" s="88" t="s">
        <v>463</v>
      </c>
      <c r="B130" s="84"/>
    </row>
    <row r="131" spans="1:2" ht="19.5" customHeight="1">
      <c r="A131" s="88" t="s">
        <v>464</v>
      </c>
      <c r="B131" s="84"/>
    </row>
    <row r="132" spans="1:2" ht="19.5" customHeight="1">
      <c r="A132" s="88" t="s">
        <v>465</v>
      </c>
      <c r="B132" s="84"/>
    </row>
    <row r="133" spans="1:2" ht="19.5" customHeight="1">
      <c r="A133" s="88" t="s">
        <v>466</v>
      </c>
      <c r="B133" s="84"/>
    </row>
    <row r="134" spans="1:2" ht="19.5" customHeight="1">
      <c r="A134" s="88" t="s">
        <v>467</v>
      </c>
      <c r="B134" s="84"/>
    </row>
    <row r="135" spans="1:2" ht="19.5" customHeight="1">
      <c r="A135" s="88" t="s">
        <v>468</v>
      </c>
      <c r="B135" s="84"/>
    </row>
    <row r="136" spans="1:2" ht="19.5" customHeight="1">
      <c r="A136" s="88" t="s">
        <v>469</v>
      </c>
      <c r="B136" s="84"/>
    </row>
    <row r="137" spans="1:2" ht="19.5" customHeight="1">
      <c r="A137" s="88" t="s">
        <v>470</v>
      </c>
      <c r="B137" s="84"/>
    </row>
    <row r="138" spans="1:2" ht="19.5" customHeight="1">
      <c r="A138" s="88" t="s">
        <v>471</v>
      </c>
      <c r="B138" s="84"/>
    </row>
    <row r="139" spans="1:2" ht="19.5" customHeight="1">
      <c r="A139" s="88" t="s">
        <v>472</v>
      </c>
      <c r="B139" s="84"/>
    </row>
    <row r="140" spans="1:2" ht="19.5" customHeight="1">
      <c r="A140" s="88" t="s">
        <v>473</v>
      </c>
      <c r="B140" s="84"/>
    </row>
    <row r="141" spans="1:2" ht="19.5" customHeight="1">
      <c r="A141" s="88" t="s">
        <v>474</v>
      </c>
      <c r="B141" s="84"/>
    </row>
    <row r="142" spans="1:2" ht="19.5" customHeight="1">
      <c r="A142" s="88" t="s">
        <v>475</v>
      </c>
      <c r="B142" s="84"/>
    </row>
    <row r="143" spans="1:2" ht="19.5" customHeight="1">
      <c r="A143" s="88" t="s">
        <v>476</v>
      </c>
      <c r="B143" s="84"/>
    </row>
    <row r="144" spans="1:2" ht="19.5" customHeight="1">
      <c r="A144" s="88" t="s">
        <v>477</v>
      </c>
      <c r="B144" s="84"/>
    </row>
    <row r="145" spans="1:2" ht="19.5" customHeight="1">
      <c r="A145" s="88" t="s">
        <v>478</v>
      </c>
      <c r="B145" s="84"/>
    </row>
    <row r="146" spans="1:2" ht="19.5" customHeight="1">
      <c r="A146" s="88" t="s">
        <v>479</v>
      </c>
      <c r="B146" s="84"/>
    </row>
    <row r="147" spans="1:2" ht="19.5" customHeight="1">
      <c r="A147" s="88" t="s">
        <v>480</v>
      </c>
      <c r="B147" s="84"/>
    </row>
    <row r="148" spans="1:2" ht="19.5" customHeight="1">
      <c r="A148" s="88" t="s">
        <v>481</v>
      </c>
      <c r="B148" s="84"/>
    </row>
    <row r="149" spans="1:2" ht="19.5" customHeight="1">
      <c r="A149" s="88" t="s">
        <v>482</v>
      </c>
      <c r="B149" s="84"/>
    </row>
    <row r="150" spans="1:2" ht="19.5" customHeight="1">
      <c r="A150" s="87" t="s">
        <v>444</v>
      </c>
      <c r="B150" s="84"/>
    </row>
    <row r="151" spans="1:2" ht="19.5" customHeight="1">
      <c r="A151" s="87" t="s">
        <v>483</v>
      </c>
      <c r="B151" s="84"/>
    </row>
    <row r="152" spans="1:2" ht="19.5" customHeight="1">
      <c r="A152" s="88" t="s">
        <v>484</v>
      </c>
      <c r="B152" s="84"/>
    </row>
    <row r="153" spans="1:2" ht="19.5" customHeight="1">
      <c r="A153" s="87" t="s">
        <v>444</v>
      </c>
      <c r="B153" s="84"/>
    </row>
    <row r="154" spans="1:2" ht="19.5" customHeight="1">
      <c r="A154" s="87" t="s">
        <v>485</v>
      </c>
      <c r="B154" s="84"/>
    </row>
    <row r="155" spans="1:2" ht="19.5" customHeight="1">
      <c r="A155" s="88" t="s">
        <v>486</v>
      </c>
      <c r="B155" s="84"/>
    </row>
    <row r="156" spans="1:2" ht="19.5" customHeight="1">
      <c r="A156" s="88" t="s">
        <v>487</v>
      </c>
      <c r="B156" s="84"/>
    </row>
    <row r="157" spans="1:2" ht="19.5" customHeight="1">
      <c r="A157" s="87" t="s">
        <v>453</v>
      </c>
      <c r="B157" s="84"/>
    </row>
    <row r="158" spans="1:2" ht="19.5" customHeight="1">
      <c r="A158" s="87" t="s">
        <v>455</v>
      </c>
      <c r="B158" s="84"/>
    </row>
    <row r="159" spans="1:2" ht="19.5" customHeight="1">
      <c r="A159" s="87" t="s">
        <v>488</v>
      </c>
      <c r="B159" s="84"/>
    </row>
    <row r="160" spans="1:2" ht="19.5" customHeight="1">
      <c r="A160" s="86" t="s">
        <v>489</v>
      </c>
      <c r="B160" s="84"/>
    </row>
    <row r="161" spans="1:2" ht="19.5" customHeight="1">
      <c r="A161" s="88" t="s">
        <v>490</v>
      </c>
      <c r="B161" s="84"/>
    </row>
    <row r="162" spans="1:2" ht="19.5" customHeight="1">
      <c r="A162" s="88" t="s">
        <v>491</v>
      </c>
      <c r="B162" s="84"/>
    </row>
    <row r="163" spans="1:2" ht="19.5" customHeight="1">
      <c r="A163" s="88" t="s">
        <v>492</v>
      </c>
      <c r="B163" s="84"/>
    </row>
    <row r="164" spans="1:3" ht="19.5" customHeight="1">
      <c r="A164" s="86" t="s">
        <v>493</v>
      </c>
      <c r="B164" s="90">
        <v>52274.2</v>
      </c>
      <c r="C164" s="85"/>
    </row>
    <row r="165" spans="1:2" ht="19.5" customHeight="1">
      <c r="A165" s="88" t="s">
        <v>494</v>
      </c>
      <c r="B165" s="84"/>
    </row>
    <row r="166" spans="1:3" ht="19.5" customHeight="1">
      <c r="A166" s="88" t="s">
        <v>495</v>
      </c>
      <c r="B166" s="84"/>
      <c r="C166" s="85"/>
    </row>
    <row r="167" spans="1:2" ht="19.5" customHeight="1">
      <c r="A167" s="88" t="s">
        <v>496</v>
      </c>
      <c r="B167" s="84"/>
    </row>
    <row r="168" spans="1:2" ht="19.5" customHeight="1">
      <c r="A168" s="88" t="s">
        <v>497</v>
      </c>
      <c r="B168" s="84"/>
    </row>
    <row r="169" spans="1:2" ht="19.5" customHeight="1">
      <c r="A169" s="88" t="s">
        <v>498</v>
      </c>
      <c r="B169" s="84"/>
    </row>
    <row r="170" spans="1:2" ht="19.5" customHeight="1">
      <c r="A170" s="88" t="s">
        <v>499</v>
      </c>
      <c r="B170" s="84"/>
    </row>
    <row r="171" spans="1:2" ht="19.5" customHeight="1">
      <c r="A171" s="88" t="s">
        <v>500</v>
      </c>
      <c r="B171" s="84"/>
    </row>
    <row r="172" spans="1:2" ht="19.5" customHeight="1">
      <c r="A172" s="88" t="s">
        <v>501</v>
      </c>
      <c r="B172" s="84"/>
    </row>
    <row r="173" spans="1:2" ht="19.5" customHeight="1">
      <c r="A173" s="88" t="s">
        <v>502</v>
      </c>
      <c r="B173" s="84"/>
    </row>
    <row r="174" spans="1:3" ht="19.5" customHeight="1">
      <c r="A174" s="88" t="s">
        <v>503</v>
      </c>
      <c r="B174" s="84"/>
      <c r="C174" s="85"/>
    </row>
    <row r="175" spans="1:3" ht="19.5" customHeight="1">
      <c r="A175" s="88" t="s">
        <v>504</v>
      </c>
      <c r="B175" s="90">
        <v>52274.2</v>
      </c>
      <c r="C175" s="85"/>
    </row>
    <row r="176" spans="1:3" ht="19.5" customHeight="1">
      <c r="A176" s="88" t="s">
        <v>505</v>
      </c>
      <c r="B176" s="91"/>
      <c r="C176" s="85"/>
    </row>
    <row r="177" spans="1:3" ht="19.5" customHeight="1">
      <c r="A177" s="88" t="s">
        <v>506</v>
      </c>
      <c r="B177" s="90"/>
      <c r="C177" s="85"/>
    </row>
    <row r="178" spans="1:3" ht="19.5" customHeight="1">
      <c r="A178" s="88" t="s">
        <v>507</v>
      </c>
      <c r="B178" s="90"/>
      <c r="C178" s="85"/>
    </row>
    <row r="179" spans="1:2" ht="19.5" customHeight="1">
      <c r="A179" s="88" t="s">
        <v>508</v>
      </c>
      <c r="B179" s="90"/>
    </row>
    <row r="180" spans="1:3" ht="19.5" customHeight="1">
      <c r="A180" s="88" t="s">
        <v>509</v>
      </c>
      <c r="B180" s="90"/>
      <c r="C180" s="85"/>
    </row>
    <row r="181" spans="1:2" ht="19.5" customHeight="1">
      <c r="A181" s="88" t="s">
        <v>510</v>
      </c>
      <c r="B181" s="90"/>
    </row>
    <row r="182" spans="1:2" ht="19.5" customHeight="1">
      <c r="A182" s="88" t="s">
        <v>511</v>
      </c>
      <c r="B182" s="90"/>
    </row>
    <row r="183" spans="1:2" ht="19.5" customHeight="1">
      <c r="A183" s="88" t="s">
        <v>512</v>
      </c>
      <c r="B183" s="90"/>
    </row>
    <row r="184" spans="1:2" ht="19.5" customHeight="1">
      <c r="A184" s="88" t="s">
        <v>715</v>
      </c>
      <c r="B184" s="90"/>
    </row>
    <row r="185" spans="1:3" ht="19.5" customHeight="1">
      <c r="A185" s="88" t="s">
        <v>513</v>
      </c>
      <c r="B185" s="90">
        <v>52274.2</v>
      </c>
      <c r="C185" s="85"/>
    </row>
    <row r="186" spans="1:3" ht="19.5" customHeight="1">
      <c r="A186" s="86" t="s">
        <v>514</v>
      </c>
      <c r="B186" s="84"/>
      <c r="C186" s="85"/>
    </row>
    <row r="187" spans="1:3" ht="19.5" customHeight="1">
      <c r="A187" s="86" t="s">
        <v>515</v>
      </c>
      <c r="B187" s="84"/>
      <c r="C187" s="85"/>
    </row>
    <row r="188" spans="1:3" ht="19.5" customHeight="1">
      <c r="A188" s="86" t="s">
        <v>516</v>
      </c>
      <c r="B188" s="84"/>
      <c r="C188" s="85"/>
    </row>
    <row r="189" spans="1:3" ht="19.5" customHeight="1">
      <c r="A189" s="86" t="s">
        <v>517</v>
      </c>
      <c r="B189" s="84"/>
      <c r="C189" s="85"/>
    </row>
    <row r="190" spans="1:3" ht="19.5" customHeight="1">
      <c r="A190" s="86" t="s">
        <v>518</v>
      </c>
      <c r="B190" s="84"/>
      <c r="C190" s="85"/>
    </row>
    <row r="191" spans="1:3" ht="19.5" customHeight="1">
      <c r="A191" s="86" t="s">
        <v>519</v>
      </c>
      <c r="B191" s="84"/>
      <c r="C191" s="85"/>
    </row>
    <row r="192" spans="1:3" ht="19.5" customHeight="1">
      <c r="A192" s="86" t="s">
        <v>520</v>
      </c>
      <c r="B192" s="84"/>
      <c r="C192" s="85"/>
    </row>
    <row r="193" spans="1:3" ht="19.5" customHeight="1">
      <c r="A193" s="86" t="s">
        <v>521</v>
      </c>
      <c r="B193" s="84"/>
      <c r="C193" s="85"/>
    </row>
    <row r="194" spans="1:3" ht="19.5" customHeight="1">
      <c r="A194" s="86" t="s">
        <v>522</v>
      </c>
      <c r="B194" s="84"/>
      <c r="C194" s="85"/>
    </row>
    <row r="195" spans="1:3" ht="19.5" customHeight="1">
      <c r="A195" s="86" t="s">
        <v>523</v>
      </c>
      <c r="B195" s="84"/>
      <c r="C195" s="85"/>
    </row>
    <row r="196" spans="1:3" ht="19.5" customHeight="1">
      <c r="A196" s="86" t="s">
        <v>524</v>
      </c>
      <c r="B196" s="84"/>
      <c r="C196" s="85"/>
    </row>
    <row r="197" spans="1:3" ht="19.5" customHeight="1">
      <c r="A197" s="86" t="s">
        <v>525</v>
      </c>
      <c r="B197" s="84"/>
      <c r="C197" s="85"/>
    </row>
    <row r="198" spans="1:3" ht="19.5" customHeight="1">
      <c r="A198" s="86" t="s">
        <v>526</v>
      </c>
      <c r="B198" s="84"/>
      <c r="C198" s="85"/>
    </row>
    <row r="199" spans="1:3" ht="19.5" customHeight="1">
      <c r="A199" s="86" t="s">
        <v>527</v>
      </c>
      <c r="B199" s="84"/>
      <c r="C199" s="85"/>
    </row>
    <row r="200" spans="1:3" ht="19.5" customHeight="1">
      <c r="A200" s="86" t="s">
        <v>528</v>
      </c>
      <c r="B200" s="84"/>
      <c r="C200" s="85"/>
    </row>
    <row r="201" spans="1:3" ht="19.5" customHeight="1">
      <c r="A201" s="86" t="s">
        <v>529</v>
      </c>
      <c r="B201" s="84"/>
      <c r="C201" s="85"/>
    </row>
    <row r="202" spans="1:3" ht="19.5" customHeight="1">
      <c r="A202" s="86" t="s">
        <v>530</v>
      </c>
      <c r="B202" s="84"/>
      <c r="C202" s="85"/>
    </row>
    <row r="203" spans="1:3" ht="19.5" customHeight="1">
      <c r="A203" s="86" t="s">
        <v>531</v>
      </c>
      <c r="B203" s="84"/>
      <c r="C203" s="85"/>
    </row>
    <row r="204" spans="1:3" ht="19.5" customHeight="1">
      <c r="A204" s="86" t="s">
        <v>532</v>
      </c>
      <c r="B204" s="84"/>
      <c r="C204" s="85"/>
    </row>
    <row r="205" spans="1:3" ht="19.5" customHeight="1">
      <c r="A205" s="86" t="s">
        <v>533</v>
      </c>
      <c r="B205" s="84"/>
      <c r="C205" s="85"/>
    </row>
    <row r="206" spans="1:3" ht="19.5" customHeight="1">
      <c r="A206" s="86" t="s">
        <v>534</v>
      </c>
      <c r="B206" s="84"/>
      <c r="C206" s="85"/>
    </row>
    <row r="207" spans="1:3" ht="19.5" customHeight="1">
      <c r="A207" s="86" t="s">
        <v>535</v>
      </c>
      <c r="B207" s="84"/>
      <c r="C207" s="85"/>
    </row>
    <row r="208" spans="1:3" ht="19.5" customHeight="1">
      <c r="A208" s="86" t="s">
        <v>536</v>
      </c>
      <c r="B208" s="84"/>
      <c r="C208" s="85"/>
    </row>
    <row r="209" spans="1:3" ht="19.5" customHeight="1">
      <c r="A209" s="86" t="s">
        <v>537</v>
      </c>
      <c r="B209" s="84"/>
      <c r="C209" s="85"/>
    </row>
    <row r="210" spans="1:2" ht="19.5" customHeight="1">
      <c r="A210" s="86" t="s">
        <v>538</v>
      </c>
      <c r="B210" s="84"/>
    </row>
    <row r="211" spans="1:2" ht="19.5" customHeight="1">
      <c r="A211" s="86" t="s">
        <v>539</v>
      </c>
      <c r="B211" s="84"/>
    </row>
    <row r="212" spans="1:2" ht="19.5" customHeight="1">
      <c r="A212" s="86" t="s">
        <v>540</v>
      </c>
      <c r="B212" s="84"/>
    </row>
    <row r="213" spans="1:2" ht="19.5" customHeight="1">
      <c r="A213" s="86" t="s">
        <v>541</v>
      </c>
      <c r="B213" s="84"/>
    </row>
    <row r="214" spans="1:2" ht="19.5" customHeight="1">
      <c r="A214" s="86" t="s">
        <v>542</v>
      </c>
      <c r="B214" s="84"/>
    </row>
    <row r="215" spans="1:2" ht="19.5" customHeight="1">
      <c r="A215" s="86" t="s">
        <v>543</v>
      </c>
      <c r="B215" s="84"/>
    </row>
    <row r="216" spans="1:2" ht="19.5" customHeight="1">
      <c r="A216" s="86" t="s">
        <v>544</v>
      </c>
      <c r="B216" s="84"/>
    </row>
    <row r="217" spans="1:2" ht="19.5" customHeight="1">
      <c r="A217" s="86" t="s">
        <v>545</v>
      </c>
      <c r="B217" s="84"/>
    </row>
    <row r="218" spans="1:2" ht="19.5" customHeight="1">
      <c r="A218" s="86" t="s">
        <v>546</v>
      </c>
      <c r="B218" s="84"/>
    </row>
    <row r="219" spans="1:2" ht="19.5" customHeight="1">
      <c r="A219" s="86" t="s">
        <v>547</v>
      </c>
      <c r="B219" s="84"/>
    </row>
    <row r="220" spans="1:2" ht="19.5" customHeight="1">
      <c r="A220" s="86" t="s">
        <v>548</v>
      </c>
      <c r="B220" s="84"/>
    </row>
    <row r="221" spans="1:2" ht="19.5" customHeight="1">
      <c r="A221" s="86" t="s">
        <v>549</v>
      </c>
      <c r="B221" s="84"/>
    </row>
    <row r="222" spans="1:2" ht="19.5" customHeight="1">
      <c r="A222" s="86" t="s">
        <v>550</v>
      </c>
      <c r="B222" s="84"/>
    </row>
    <row r="223" spans="1:2" ht="19.5" customHeight="1">
      <c r="A223" s="88" t="s">
        <v>551</v>
      </c>
      <c r="B223" s="84"/>
    </row>
    <row r="224" spans="1:2" ht="19.5" customHeight="1">
      <c r="A224" s="88"/>
      <c r="B224" s="89"/>
    </row>
    <row r="225" spans="1:2" ht="19.5" customHeight="1">
      <c r="A225" s="92" t="s">
        <v>552</v>
      </c>
      <c r="B225" s="89">
        <v>773474.2</v>
      </c>
    </row>
    <row r="226" spans="1:2" ht="19.5" customHeight="1">
      <c r="A226" s="93" t="s">
        <v>260</v>
      </c>
      <c r="B226" s="89"/>
    </row>
    <row r="227" spans="1:2" ht="19.5" customHeight="1">
      <c r="A227" s="94" t="s">
        <v>553</v>
      </c>
      <c r="B227" s="89"/>
    </row>
    <row r="228" spans="1:2" ht="19.5" customHeight="1">
      <c r="A228" s="94" t="s">
        <v>554</v>
      </c>
      <c r="B228" s="89"/>
    </row>
    <row r="229" spans="1:2" ht="19.5" customHeight="1">
      <c r="A229" s="94" t="s">
        <v>555</v>
      </c>
      <c r="B229" s="89"/>
    </row>
    <row r="230" spans="1:2" ht="19.5" customHeight="1">
      <c r="A230" s="94" t="s">
        <v>556</v>
      </c>
      <c r="B230" s="89"/>
    </row>
    <row r="231" spans="1:2" ht="19.5" customHeight="1">
      <c r="A231" s="94" t="s">
        <v>557</v>
      </c>
      <c r="B231" s="89"/>
    </row>
    <row r="232" spans="1:2" ht="19.5" customHeight="1">
      <c r="A232" s="95" t="s">
        <v>558</v>
      </c>
      <c r="B232" s="89"/>
    </row>
    <row r="233" spans="1:2" ht="19.5" customHeight="1">
      <c r="A233" s="95" t="s">
        <v>559</v>
      </c>
      <c r="B233" s="89"/>
    </row>
    <row r="234" spans="1:2" ht="19.5" customHeight="1">
      <c r="A234" s="95"/>
      <c r="B234" s="96"/>
    </row>
    <row r="235" spans="1:2" ht="19.5" customHeight="1">
      <c r="A235" s="95"/>
      <c r="B235" s="96"/>
    </row>
    <row r="236" spans="1:2" ht="19.5" customHeight="1">
      <c r="A236" s="95"/>
      <c r="B236" s="96"/>
    </row>
    <row r="237" spans="1:2" ht="19.5" customHeight="1">
      <c r="A237" s="95"/>
      <c r="B237" s="96"/>
    </row>
    <row r="238" spans="1:2" ht="19.5" customHeight="1">
      <c r="A238" s="97" t="s">
        <v>273</v>
      </c>
      <c r="B238" s="98">
        <v>773474.2</v>
      </c>
    </row>
  </sheetData>
  <sheetProtection/>
  <protectedRanges>
    <protectedRange sqref="B5:B9 B11:B13 B23 B25 B15:B18 B27:B37" name="区域1_2_1"/>
    <protectedRange sqref="B227:B233 B5:B9 B11:B13 B23 B25 B44:B50 B78:B83 B87:B89 B93 B96 B165 B167:B173 B179 B15:B18 B27:B37 B52:B56 B98:B163 B181:B184 B60:B74"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C16" sqref="C16"/>
    </sheetView>
  </sheetViews>
  <sheetFormatPr defaultColWidth="12.125" defaultRowHeight="14.25"/>
  <cols>
    <col min="1" max="1" width="35.125" style="57" customWidth="1"/>
    <col min="2" max="2" width="50.125" style="57" customWidth="1"/>
    <col min="3" max="32" width="9.00390625" style="57" customWidth="1"/>
    <col min="33" max="192" width="12.125" style="57" customWidth="1"/>
    <col min="193" max="214" width="9.00390625" style="57" customWidth="1"/>
    <col min="215" max="215" width="9.75390625" style="57" bestFit="1" customWidth="1"/>
    <col min="216" max="216" width="49.875" style="57" customWidth="1"/>
    <col min="217" max="217" width="11.50390625" style="57" bestFit="1" customWidth="1"/>
    <col min="218" max="218" width="11.375" style="57" customWidth="1"/>
    <col min="219" max="219" width="12.625" style="57" customWidth="1"/>
    <col min="220" max="220" width="18.625" style="57" bestFit="1" customWidth="1"/>
    <col min="221" max="221" width="12.125" style="57" customWidth="1"/>
    <col min="222" max="227" width="12.125" style="58" customWidth="1"/>
  </cols>
  <sheetData>
    <row r="1" spans="1:2" ht="24">
      <c r="A1" s="228" t="s">
        <v>560</v>
      </c>
      <c r="B1" s="228"/>
    </row>
    <row r="2" spans="1:2" ht="24.75" customHeight="1">
      <c r="A2" s="59"/>
      <c r="B2" s="60" t="s">
        <v>20</v>
      </c>
    </row>
    <row r="3" spans="1:2" ht="39" customHeight="1">
      <c r="A3" s="61" t="s">
        <v>304</v>
      </c>
      <c r="B3" s="62" t="s">
        <v>561</v>
      </c>
    </row>
    <row r="4" spans="1:2" ht="39" customHeight="1">
      <c r="A4" s="63"/>
      <c r="B4" s="64"/>
    </row>
    <row r="5" ht="27.75" customHeight="1">
      <c r="A5" s="65" t="s">
        <v>302</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8"/>
  <sheetViews>
    <sheetView zoomScalePageLayoutView="0" workbookViewId="0" topLeftCell="A1">
      <selection activeCell="D12" sqref="D12"/>
    </sheetView>
  </sheetViews>
  <sheetFormatPr defaultColWidth="9.00390625" defaultRowHeight="14.25"/>
  <cols>
    <col min="1" max="1" width="20.625" style="68" customWidth="1"/>
    <col min="2" max="2" width="16.00390625" style="68" customWidth="1"/>
    <col min="3" max="3" width="14.75390625" style="68" customWidth="1"/>
    <col min="4" max="4" width="29.00390625" style="68" customWidth="1"/>
    <col min="5" max="249" width="9.00390625" style="68" customWidth="1"/>
  </cols>
  <sheetData>
    <row r="1" spans="1:4" ht="24">
      <c r="A1" s="213" t="s">
        <v>562</v>
      </c>
      <c r="B1" s="213"/>
      <c r="C1" s="213"/>
      <c r="D1" s="213"/>
    </row>
    <row r="2" spans="1:249" ht="31.5" customHeight="1">
      <c r="A2" s="69"/>
      <c r="B2" s="69"/>
      <c r="C2" s="69"/>
      <c r="D2" s="70" t="s">
        <v>306</v>
      </c>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row>
    <row r="3" spans="1:4" ht="27" customHeight="1">
      <c r="A3" s="215" t="s">
        <v>307</v>
      </c>
      <c r="B3" s="217" t="s">
        <v>308</v>
      </c>
      <c r="C3" s="219" t="s">
        <v>563</v>
      </c>
      <c r="D3" s="220"/>
    </row>
    <row r="4" spans="1:4" ht="23.25" customHeight="1">
      <c r="A4" s="216"/>
      <c r="B4" s="218"/>
      <c r="C4" s="221"/>
      <c r="D4" s="222"/>
    </row>
    <row r="5" spans="1:4" ht="37.5" customHeight="1">
      <c r="A5" s="216"/>
      <c r="B5" s="218"/>
      <c r="C5" s="71"/>
      <c r="D5" s="72" t="s">
        <v>310</v>
      </c>
    </row>
    <row r="6" spans="1:249" ht="33" customHeight="1">
      <c r="A6" s="73"/>
      <c r="B6" s="74"/>
      <c r="C6" s="74"/>
      <c r="D6" s="75"/>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row>
    <row r="7" spans="1:4" ht="53.25" customHeight="1">
      <c r="A7" s="214" t="s">
        <v>302</v>
      </c>
      <c r="B7" s="214"/>
      <c r="C7" s="214"/>
      <c r="D7" s="214"/>
    </row>
    <row r="8" spans="1:4" ht="14.25">
      <c r="A8" s="77"/>
      <c r="B8" s="77"/>
      <c r="C8" s="77"/>
      <c r="D8" s="77"/>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52">
      <selection activeCell="A1" sqref="A1:C1"/>
    </sheetView>
  </sheetViews>
  <sheetFormatPr defaultColWidth="9.00390625" defaultRowHeight="14.25"/>
  <cols>
    <col min="1" max="1" width="33.875" style="3" hidden="1" customWidth="1"/>
    <col min="2" max="2" width="49.125" style="3" customWidth="1"/>
    <col min="3" max="3" width="31.625" style="3" customWidth="1"/>
    <col min="4" max="16384" width="9.00390625" style="3" customWidth="1"/>
  </cols>
  <sheetData>
    <row r="1" spans="1:3" ht="27" customHeight="1">
      <c r="A1" s="223" t="s">
        <v>564</v>
      </c>
      <c r="B1" s="223"/>
      <c r="C1" s="223"/>
    </row>
    <row r="2" spans="1:3" ht="18.75" customHeight="1">
      <c r="A2" s="3" t="s">
        <v>565</v>
      </c>
      <c r="B2" s="42"/>
      <c r="C2" s="43" t="s">
        <v>20</v>
      </c>
    </row>
    <row r="3" spans="1:3" ht="26.25" customHeight="1">
      <c r="A3" s="44" t="s">
        <v>21</v>
      </c>
      <c r="B3" s="28" t="s">
        <v>21</v>
      </c>
      <c r="C3" s="29" t="s">
        <v>22</v>
      </c>
    </row>
    <row r="4" spans="1:3" ht="20.25" customHeight="1">
      <c r="A4" s="44"/>
      <c r="B4" s="67" t="s">
        <v>566</v>
      </c>
      <c r="C4" s="46"/>
    </row>
    <row r="5" spans="1:3" ht="19.5" customHeight="1">
      <c r="A5" s="47" t="s">
        <v>567</v>
      </c>
      <c r="B5" s="48" t="s">
        <v>568</v>
      </c>
      <c r="C5" s="49"/>
    </row>
    <row r="6" spans="1:3" ht="19.5" customHeight="1">
      <c r="A6" s="47"/>
      <c r="B6" s="48" t="s">
        <v>569</v>
      </c>
      <c r="C6" s="50"/>
    </row>
    <row r="7" spans="1:3" ht="19.5" customHeight="1">
      <c r="A7" s="47"/>
      <c r="B7" s="48" t="s">
        <v>570</v>
      </c>
      <c r="C7" s="50"/>
    </row>
    <row r="8" spans="1:3" ht="19.5" customHeight="1">
      <c r="A8" s="47"/>
      <c r="B8" s="48" t="s">
        <v>571</v>
      </c>
      <c r="C8" s="50"/>
    </row>
    <row r="9" spans="1:3" ht="19.5" customHeight="1">
      <c r="A9" s="47"/>
      <c r="B9" s="48" t="s">
        <v>572</v>
      </c>
      <c r="C9" s="50"/>
    </row>
    <row r="10" spans="1:3" ht="19.5" customHeight="1">
      <c r="A10" s="47"/>
      <c r="B10" s="48" t="s">
        <v>573</v>
      </c>
      <c r="C10" s="50"/>
    </row>
    <row r="11" spans="1:3" ht="19.5" customHeight="1">
      <c r="A11" s="47"/>
      <c r="B11" s="48" t="s">
        <v>574</v>
      </c>
      <c r="C11" s="50"/>
    </row>
    <row r="12" spans="1:3" ht="19.5" customHeight="1">
      <c r="A12" s="47"/>
      <c r="B12" s="48" t="s">
        <v>575</v>
      </c>
      <c r="C12" s="50"/>
    </row>
    <row r="13" spans="1:3" ht="19.5" customHeight="1">
      <c r="A13" s="47"/>
      <c r="B13" s="48" t="s">
        <v>576</v>
      </c>
      <c r="C13" s="50"/>
    </row>
    <row r="14" spans="1:3" ht="19.5" customHeight="1">
      <c r="A14" s="47"/>
      <c r="B14" s="48" t="s">
        <v>577</v>
      </c>
      <c r="C14" s="50"/>
    </row>
    <row r="15" spans="1:3" ht="19.5" customHeight="1">
      <c r="A15" s="47"/>
      <c r="B15" s="48" t="s">
        <v>578</v>
      </c>
      <c r="C15" s="50"/>
    </row>
    <row r="16" spans="1:3" ht="19.5" customHeight="1">
      <c r="A16" s="47"/>
      <c r="B16" s="48" t="s">
        <v>579</v>
      </c>
      <c r="C16" s="50"/>
    </row>
    <row r="17" spans="1:3" ht="19.5" customHeight="1">
      <c r="A17" s="47"/>
      <c r="B17" s="48" t="s">
        <v>580</v>
      </c>
      <c r="C17" s="50"/>
    </row>
    <row r="18" spans="1:3" ht="19.5" customHeight="1">
      <c r="A18" s="47"/>
      <c r="B18" s="48" t="s">
        <v>581</v>
      </c>
      <c r="C18" s="50"/>
    </row>
    <row r="19" spans="1:3" ht="19.5" customHeight="1">
      <c r="A19" s="47"/>
      <c r="B19" s="48" t="s">
        <v>582</v>
      </c>
      <c r="C19" s="50"/>
    </row>
    <row r="20" spans="1:3" ht="19.5" customHeight="1">
      <c r="A20" s="47"/>
      <c r="B20" s="48" t="s">
        <v>583</v>
      </c>
      <c r="C20" s="50"/>
    </row>
    <row r="21" spans="1:3" ht="19.5" customHeight="1">
      <c r="A21" s="47"/>
      <c r="B21" s="48" t="s">
        <v>584</v>
      </c>
      <c r="C21" s="50"/>
    </row>
    <row r="22" spans="1:3" ht="19.5" customHeight="1">
      <c r="A22" s="47"/>
      <c r="B22" s="48" t="s">
        <v>585</v>
      </c>
      <c r="C22" s="50"/>
    </row>
    <row r="23" spans="1:3" ht="19.5" customHeight="1">
      <c r="A23" s="47"/>
      <c r="B23" s="48" t="s">
        <v>586</v>
      </c>
      <c r="C23" s="50"/>
    </row>
    <row r="24" spans="1:3" ht="19.5" customHeight="1">
      <c r="A24" s="47"/>
      <c r="B24" s="48" t="s">
        <v>587</v>
      </c>
      <c r="C24" s="50"/>
    </row>
    <row r="25" spans="1:3" ht="19.5" customHeight="1">
      <c r="A25" s="47"/>
      <c r="B25" s="48" t="s">
        <v>588</v>
      </c>
      <c r="C25" s="50"/>
    </row>
    <row r="26" spans="1:3" ht="19.5" customHeight="1">
      <c r="A26" s="47"/>
      <c r="B26" s="48" t="s">
        <v>589</v>
      </c>
      <c r="C26" s="50"/>
    </row>
    <row r="27" spans="1:3" ht="19.5" customHeight="1">
      <c r="A27" s="47"/>
      <c r="B27" s="48" t="s">
        <v>590</v>
      </c>
      <c r="C27" s="50"/>
    </row>
    <row r="28" spans="1:3" ht="19.5" customHeight="1">
      <c r="A28" s="47"/>
      <c r="B28" s="48" t="s">
        <v>591</v>
      </c>
      <c r="C28" s="50"/>
    </row>
    <row r="29" spans="1:3" ht="19.5" customHeight="1">
      <c r="A29" s="47"/>
      <c r="B29" s="48" t="s">
        <v>592</v>
      </c>
      <c r="C29" s="50"/>
    </row>
    <row r="30" spans="1:3" ht="19.5" customHeight="1">
      <c r="A30" s="47"/>
      <c r="B30" s="48" t="s">
        <v>593</v>
      </c>
      <c r="C30" s="50"/>
    </row>
    <row r="31" spans="1:3" ht="19.5" customHeight="1">
      <c r="A31" s="47"/>
      <c r="B31" s="48" t="s">
        <v>594</v>
      </c>
      <c r="C31" s="50"/>
    </row>
    <row r="32" spans="1:3" ht="19.5" customHeight="1">
      <c r="A32" s="47"/>
      <c r="B32" s="48" t="s">
        <v>595</v>
      </c>
      <c r="C32" s="50"/>
    </row>
    <row r="33" spans="1:3" ht="19.5" customHeight="1">
      <c r="A33" s="47"/>
      <c r="B33" s="48" t="s">
        <v>596</v>
      </c>
      <c r="C33" s="50"/>
    </row>
    <row r="34" spans="1:3" ht="19.5" customHeight="1">
      <c r="A34" s="47"/>
      <c r="B34" s="48" t="s">
        <v>597</v>
      </c>
      <c r="C34" s="50"/>
    </row>
    <row r="35" spans="1:3" ht="19.5" customHeight="1">
      <c r="A35" s="47"/>
      <c r="B35" s="48" t="s">
        <v>598</v>
      </c>
      <c r="C35" s="50"/>
    </row>
    <row r="36" spans="1:3" ht="19.5" customHeight="1">
      <c r="A36" s="47"/>
      <c r="B36" s="48" t="s">
        <v>599</v>
      </c>
      <c r="C36" s="50"/>
    </row>
    <row r="37" spans="1:3" ht="19.5" customHeight="1">
      <c r="A37" s="47"/>
      <c r="B37" s="48" t="s">
        <v>600</v>
      </c>
      <c r="C37" s="50"/>
    </row>
    <row r="38" spans="1:3" ht="19.5" customHeight="1">
      <c r="A38" s="47"/>
      <c r="B38" s="48" t="s">
        <v>601</v>
      </c>
      <c r="C38" s="50"/>
    </row>
    <row r="39" spans="1:3" ht="19.5" customHeight="1">
      <c r="A39" s="47"/>
      <c r="B39" s="48" t="s">
        <v>602</v>
      </c>
      <c r="C39" s="50"/>
    </row>
    <row r="40" spans="1:3" ht="19.5" customHeight="1">
      <c r="A40" s="47"/>
      <c r="B40" s="48" t="s">
        <v>603</v>
      </c>
      <c r="C40" s="50"/>
    </row>
    <row r="41" spans="1:3" ht="19.5" customHeight="1">
      <c r="A41" s="47"/>
      <c r="B41" s="48" t="s">
        <v>604</v>
      </c>
      <c r="C41" s="50"/>
    </row>
    <row r="42" spans="1:3" ht="19.5" customHeight="1">
      <c r="A42" s="47"/>
      <c r="B42" s="48" t="s">
        <v>605</v>
      </c>
      <c r="C42" s="50"/>
    </row>
    <row r="43" spans="1:3" ht="19.5" customHeight="1">
      <c r="A43" s="47"/>
      <c r="B43" s="48" t="s">
        <v>606</v>
      </c>
      <c r="C43" s="50"/>
    </row>
    <row r="44" spans="1:3" ht="19.5" customHeight="1">
      <c r="A44" s="47"/>
      <c r="B44" s="48" t="s">
        <v>607</v>
      </c>
      <c r="C44" s="50"/>
    </row>
    <row r="45" spans="1:3" ht="19.5" customHeight="1">
      <c r="A45" s="47"/>
      <c r="B45" s="48" t="s">
        <v>608</v>
      </c>
      <c r="C45" s="50"/>
    </row>
    <row r="46" spans="1:3" ht="19.5" customHeight="1">
      <c r="A46" s="47"/>
      <c r="B46" s="48" t="s">
        <v>609</v>
      </c>
      <c r="C46" s="50"/>
    </row>
    <row r="47" spans="1:3" ht="19.5" customHeight="1">
      <c r="A47" s="47"/>
      <c r="B47" s="48" t="s">
        <v>610</v>
      </c>
      <c r="C47" s="50"/>
    </row>
    <row r="48" spans="1:3" ht="19.5" customHeight="1">
      <c r="A48" s="47"/>
      <c r="B48" s="48" t="s">
        <v>611</v>
      </c>
      <c r="C48" s="50"/>
    </row>
    <row r="49" spans="1:3" ht="19.5" customHeight="1">
      <c r="A49" s="47"/>
      <c r="B49" s="48" t="s">
        <v>612</v>
      </c>
      <c r="C49" s="50"/>
    </row>
    <row r="50" spans="1:3" ht="19.5" customHeight="1">
      <c r="A50" s="47"/>
      <c r="B50" s="48" t="s">
        <v>613</v>
      </c>
      <c r="C50" s="50"/>
    </row>
    <row r="51" spans="1:3" ht="19.5" customHeight="1">
      <c r="A51" s="51" t="s">
        <v>614</v>
      </c>
      <c r="B51" s="48" t="s">
        <v>615</v>
      </c>
      <c r="C51" s="52"/>
    </row>
    <row r="52" spans="1:3" ht="19.5" customHeight="1">
      <c r="A52" s="51" t="s">
        <v>616</v>
      </c>
      <c r="B52" s="48" t="s">
        <v>617</v>
      </c>
      <c r="C52" s="52"/>
    </row>
    <row r="53" spans="1:3" ht="19.5" customHeight="1">
      <c r="A53" s="51"/>
      <c r="B53" s="48"/>
      <c r="C53" s="52"/>
    </row>
    <row r="54" spans="1:3" ht="19.5" customHeight="1">
      <c r="A54" s="53"/>
      <c r="B54" s="34" t="s">
        <v>351</v>
      </c>
      <c r="C54" s="54"/>
    </row>
    <row r="55" spans="1:3" ht="19.5" customHeight="1">
      <c r="A55" s="53"/>
      <c r="B55" s="36" t="s">
        <v>618</v>
      </c>
      <c r="C55" s="54">
        <f>SUM(C56:C57)</f>
        <v>0</v>
      </c>
    </row>
    <row r="56" spans="1:3" ht="19.5" customHeight="1">
      <c r="A56" s="51" t="s">
        <v>619</v>
      </c>
      <c r="B56" s="37" t="s">
        <v>620</v>
      </c>
      <c r="C56" s="55"/>
    </row>
    <row r="57" spans="1:3" ht="19.5" customHeight="1">
      <c r="A57" s="51"/>
      <c r="B57" s="37" t="s">
        <v>621</v>
      </c>
      <c r="C57" s="52"/>
    </row>
    <row r="58" spans="1:3" ht="19.5" customHeight="1">
      <c r="A58" s="44" t="s">
        <v>622</v>
      </c>
      <c r="B58" s="40" t="s">
        <v>130</v>
      </c>
      <c r="C58" s="56">
        <f>C54+C55</f>
        <v>0</v>
      </c>
    </row>
    <row r="60" ht="14.25">
      <c r="B60" s="3" t="s">
        <v>623</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0"/>
  <sheetViews>
    <sheetView showZeros="0" zoomScalePageLayoutView="0" workbookViewId="0" topLeftCell="B28">
      <selection activeCell="C16" sqref="C16"/>
    </sheetView>
  </sheetViews>
  <sheetFormatPr defaultColWidth="9.00390625" defaultRowHeight="14.25"/>
  <cols>
    <col min="1" max="1" width="33.875" style="3" hidden="1" customWidth="1"/>
    <col min="2" max="2" width="52.125" style="3" customWidth="1"/>
    <col min="3" max="3" width="29.125" style="3" customWidth="1"/>
    <col min="4" max="16384" width="9.00390625" style="3" customWidth="1"/>
  </cols>
  <sheetData>
    <row r="1" spans="1:3" ht="27" customHeight="1">
      <c r="A1" s="66" t="s">
        <v>624</v>
      </c>
      <c r="B1" s="223" t="s">
        <v>625</v>
      </c>
      <c r="C1" s="223"/>
    </row>
    <row r="2" spans="1:3" ht="18.75" customHeight="1">
      <c r="A2" s="3" t="s">
        <v>565</v>
      </c>
      <c r="B2" s="26"/>
      <c r="C2" s="27" t="s">
        <v>20</v>
      </c>
    </row>
    <row r="3" spans="1:3" ht="18" customHeight="1">
      <c r="A3" s="44" t="s">
        <v>21</v>
      </c>
      <c r="B3" s="28" t="s">
        <v>21</v>
      </c>
      <c r="C3" s="29" t="s">
        <v>22</v>
      </c>
    </row>
    <row r="4" spans="1:3" ht="18" customHeight="1">
      <c r="A4" s="47" t="s">
        <v>567</v>
      </c>
      <c r="B4" s="30" t="s">
        <v>626</v>
      </c>
      <c r="C4" s="31"/>
    </row>
    <row r="5" spans="1:3" ht="18" customHeight="1">
      <c r="A5" s="47"/>
      <c r="B5" s="48" t="s">
        <v>627</v>
      </c>
      <c r="C5" s="33">
        <v>0</v>
      </c>
    </row>
    <row r="6" spans="1:3" ht="18" customHeight="1">
      <c r="A6" s="47"/>
      <c r="B6" s="48" t="s">
        <v>628</v>
      </c>
      <c r="C6" s="33"/>
    </row>
    <row r="7" spans="1:3" ht="18" customHeight="1">
      <c r="A7" s="47"/>
      <c r="B7" s="30" t="s">
        <v>629</v>
      </c>
      <c r="C7" s="33"/>
    </row>
    <row r="8" spans="1:3" ht="18" customHeight="1">
      <c r="A8" s="47"/>
      <c r="B8" s="48" t="s">
        <v>630</v>
      </c>
      <c r="C8" s="33"/>
    </row>
    <row r="9" spans="1:3" ht="18" customHeight="1">
      <c r="A9" s="47"/>
      <c r="B9" s="48" t="s">
        <v>631</v>
      </c>
      <c r="C9" s="33"/>
    </row>
    <row r="10" spans="1:3" ht="18" customHeight="1">
      <c r="A10" s="47"/>
      <c r="B10" s="48" t="s">
        <v>632</v>
      </c>
      <c r="C10" s="33"/>
    </row>
    <row r="11" spans="1:3" ht="18" customHeight="1">
      <c r="A11" s="47"/>
      <c r="B11" s="48" t="s">
        <v>633</v>
      </c>
      <c r="C11" s="33"/>
    </row>
    <row r="12" spans="1:3" ht="18" customHeight="1">
      <c r="A12" s="47"/>
      <c r="B12" s="48" t="s">
        <v>634</v>
      </c>
      <c r="C12" s="33"/>
    </row>
    <row r="13" spans="1:3" ht="18" customHeight="1">
      <c r="A13" s="47"/>
      <c r="B13" s="48" t="s">
        <v>635</v>
      </c>
      <c r="C13" s="33"/>
    </row>
    <row r="14" spans="1:3" ht="18" customHeight="1">
      <c r="A14" s="47"/>
      <c r="B14" s="48" t="s">
        <v>636</v>
      </c>
      <c r="C14" s="33"/>
    </row>
    <row r="15" spans="1:3" ht="18" customHeight="1">
      <c r="A15" s="47"/>
      <c r="B15" s="48" t="s">
        <v>637</v>
      </c>
      <c r="C15" s="33"/>
    </row>
    <row r="16" spans="1:3" ht="18" customHeight="1">
      <c r="A16" s="47"/>
      <c r="B16" s="48" t="s">
        <v>638</v>
      </c>
      <c r="C16" s="33"/>
    </row>
    <row r="17" spans="1:3" ht="18" customHeight="1">
      <c r="A17" s="47"/>
      <c r="B17" s="48" t="s">
        <v>639</v>
      </c>
      <c r="C17" s="33"/>
    </row>
    <row r="18" spans="1:3" ht="18" customHeight="1">
      <c r="A18" s="47"/>
      <c r="B18" s="48" t="s">
        <v>640</v>
      </c>
      <c r="C18" s="33">
        <v>0</v>
      </c>
    </row>
    <row r="19" spans="1:3" ht="18" customHeight="1">
      <c r="A19" s="47"/>
      <c r="B19" s="48" t="s">
        <v>641</v>
      </c>
      <c r="C19" s="33"/>
    </row>
    <row r="20" spans="1:3" ht="18" customHeight="1">
      <c r="A20" s="47"/>
      <c r="B20" s="48" t="s">
        <v>642</v>
      </c>
      <c r="C20" s="33"/>
    </row>
    <row r="21" spans="1:3" ht="18" customHeight="1">
      <c r="A21" s="47"/>
      <c r="B21" s="48" t="s">
        <v>643</v>
      </c>
      <c r="C21" s="33"/>
    </row>
    <row r="22" spans="1:3" ht="18" customHeight="1">
      <c r="A22" s="47"/>
      <c r="B22" s="48" t="s">
        <v>644</v>
      </c>
      <c r="C22" s="33"/>
    </row>
    <row r="23" spans="1:3" ht="18" customHeight="1">
      <c r="A23" s="47"/>
      <c r="B23" s="48" t="s">
        <v>645</v>
      </c>
      <c r="C23" s="33"/>
    </row>
    <row r="24" spans="1:3" ht="18" customHeight="1">
      <c r="A24" s="47"/>
      <c r="B24" s="48" t="s">
        <v>646</v>
      </c>
      <c r="C24" s="33"/>
    </row>
    <row r="25" spans="1:3" ht="18" customHeight="1">
      <c r="A25" s="47"/>
      <c r="B25" s="48" t="s">
        <v>647</v>
      </c>
      <c r="C25" s="33"/>
    </row>
    <row r="26" spans="1:3" ht="18" customHeight="1">
      <c r="A26" s="47"/>
      <c r="B26" s="48" t="s">
        <v>648</v>
      </c>
      <c r="C26" s="33"/>
    </row>
    <row r="27" spans="1:3" ht="18" customHeight="1">
      <c r="A27" s="47"/>
      <c r="B27" s="48" t="s">
        <v>649</v>
      </c>
      <c r="C27" s="33">
        <v>0</v>
      </c>
    </row>
    <row r="28" spans="1:3" ht="18" customHeight="1">
      <c r="A28" s="47"/>
      <c r="B28" s="48" t="s">
        <v>650</v>
      </c>
      <c r="C28" s="33"/>
    </row>
    <row r="29" spans="1:3" ht="18" customHeight="1">
      <c r="A29" s="47"/>
      <c r="B29" s="48" t="s">
        <v>651</v>
      </c>
      <c r="C29" s="33">
        <v>0</v>
      </c>
    </row>
    <row r="30" spans="1:3" ht="18" customHeight="1">
      <c r="A30" s="47"/>
      <c r="B30" s="48" t="s">
        <v>652</v>
      </c>
      <c r="C30" s="33"/>
    </row>
    <row r="31" spans="1:3" ht="18" customHeight="1">
      <c r="A31" s="47"/>
      <c r="B31" s="48" t="s">
        <v>653</v>
      </c>
      <c r="C31" s="33"/>
    </row>
    <row r="32" spans="1:3" ht="18" customHeight="1">
      <c r="A32" s="47"/>
      <c r="B32" s="48" t="s">
        <v>654</v>
      </c>
      <c r="C32" s="33"/>
    </row>
    <row r="33" spans="1:3" ht="18" customHeight="1">
      <c r="A33" s="47"/>
      <c r="B33" s="48" t="s">
        <v>655</v>
      </c>
      <c r="C33" s="33"/>
    </row>
    <row r="34" spans="1:3" ht="18" customHeight="1">
      <c r="A34" s="47"/>
      <c r="B34" s="48" t="s">
        <v>656</v>
      </c>
      <c r="C34" s="33"/>
    </row>
    <row r="35" spans="1:3" ht="18" customHeight="1">
      <c r="A35" s="53"/>
      <c r="B35" s="34" t="s">
        <v>552</v>
      </c>
      <c r="C35" s="35"/>
    </row>
    <row r="36" spans="1:3" ht="18" customHeight="1">
      <c r="A36" s="53"/>
      <c r="B36" s="36" t="s">
        <v>657</v>
      </c>
      <c r="C36" s="35">
        <f>SUM(C37)</f>
        <v>0</v>
      </c>
    </row>
    <row r="37" spans="1:3" ht="18" customHeight="1">
      <c r="A37" s="51" t="s">
        <v>619</v>
      </c>
      <c r="B37" s="37" t="s">
        <v>658</v>
      </c>
      <c r="C37" s="35"/>
    </row>
    <row r="38" spans="1:3" ht="18" customHeight="1">
      <c r="A38" s="44" t="s">
        <v>622</v>
      </c>
      <c r="B38" s="40" t="s">
        <v>273</v>
      </c>
      <c r="C38" s="41"/>
    </row>
    <row r="40" ht="14.25">
      <c r="B40" s="24" t="s">
        <v>659</v>
      </c>
    </row>
  </sheetData>
  <sheetProtection/>
  <mergeCells count="1">
    <mergeCell ref="B1:C1"/>
  </mergeCells>
  <printOptions horizontalCentered="1"/>
  <pageMargins left="0.7083333333333334" right="0.7083333333333334" top="0.5506944444444445" bottom="0.5506944444444445" header="0.3145833333333333" footer="0.3145833333333333"/>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11" sqref="B11"/>
    </sheetView>
  </sheetViews>
  <sheetFormatPr defaultColWidth="12.125" defaultRowHeight="14.25"/>
  <cols>
    <col min="1" max="1" width="35.125" style="57" customWidth="1"/>
    <col min="2" max="2" width="53.125" style="57" customWidth="1"/>
    <col min="3" max="32" width="9.00390625" style="57" customWidth="1"/>
    <col min="33" max="192" width="12.125" style="57" customWidth="1"/>
    <col min="193" max="214" width="9.00390625" style="57" customWidth="1"/>
    <col min="215" max="215" width="9.75390625" style="57" bestFit="1" customWidth="1"/>
    <col min="216" max="216" width="49.875" style="57" customWidth="1"/>
    <col min="217" max="217" width="11.50390625" style="57" bestFit="1" customWidth="1"/>
    <col min="218" max="218" width="11.375" style="57" customWidth="1"/>
    <col min="219" max="219" width="12.625" style="57" customWidth="1"/>
    <col min="220" max="220" width="18.625" style="57" bestFit="1" customWidth="1"/>
    <col min="221" max="221" width="12.125" style="57" customWidth="1"/>
    <col min="222" max="227" width="12.125" style="58" customWidth="1"/>
  </cols>
  <sheetData>
    <row r="1" spans="1:2" ht="24">
      <c r="A1" s="228" t="s">
        <v>660</v>
      </c>
      <c r="B1" s="228"/>
    </row>
    <row r="2" spans="1:2" ht="24.75" customHeight="1">
      <c r="A2" s="59"/>
      <c r="B2" s="60" t="s">
        <v>20</v>
      </c>
    </row>
    <row r="3" spans="1:2" ht="39" customHeight="1">
      <c r="A3" s="61" t="s">
        <v>304</v>
      </c>
      <c r="B3" s="62" t="s">
        <v>561</v>
      </c>
    </row>
    <row r="4" spans="1:2" ht="39" customHeight="1">
      <c r="A4" s="63"/>
      <c r="B4" s="64"/>
    </row>
    <row r="5" ht="29.25" customHeight="1">
      <c r="A5" s="65" t="s">
        <v>302</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C5" sqref="C5"/>
    </sheetView>
  </sheetViews>
  <sheetFormatPr defaultColWidth="9.00390625" defaultRowHeight="14.25"/>
  <cols>
    <col min="1" max="1" width="33.875" style="3" hidden="1" customWidth="1"/>
    <col min="2" max="2" width="49.125" style="3" customWidth="1"/>
    <col min="3" max="3" width="30.25390625" style="3" customWidth="1"/>
    <col min="4" max="16384" width="9.00390625" style="3" customWidth="1"/>
  </cols>
  <sheetData>
    <row r="1" spans="1:3" ht="27" customHeight="1">
      <c r="A1" s="223" t="s">
        <v>661</v>
      </c>
      <c r="B1" s="223"/>
      <c r="C1" s="223"/>
    </row>
    <row r="2" spans="1:3" ht="18.75" customHeight="1">
      <c r="A2" s="3" t="s">
        <v>565</v>
      </c>
      <c r="B2" s="42"/>
      <c r="C2" s="43" t="s">
        <v>20</v>
      </c>
    </row>
    <row r="3" spans="1:3" ht="26.25" customHeight="1">
      <c r="A3" s="44" t="s">
        <v>21</v>
      </c>
      <c r="B3" s="28" t="s">
        <v>21</v>
      </c>
      <c r="C3" s="29" t="s">
        <v>22</v>
      </c>
    </row>
    <row r="4" spans="1:3" ht="26.25" customHeight="1">
      <c r="A4" s="44"/>
      <c r="B4" s="45" t="s">
        <v>662</v>
      </c>
      <c r="C4" s="46"/>
    </row>
    <row r="5" spans="1:3" ht="19.5" customHeight="1">
      <c r="A5" s="47" t="s">
        <v>567</v>
      </c>
      <c r="B5" s="48" t="s">
        <v>663</v>
      </c>
      <c r="C5" s="49"/>
    </row>
    <row r="6" spans="1:3" ht="19.5" customHeight="1">
      <c r="A6" s="47"/>
      <c r="B6" s="48" t="s">
        <v>664</v>
      </c>
      <c r="C6" s="50"/>
    </row>
    <row r="7" spans="1:3" ht="19.5" customHeight="1">
      <c r="A7" s="47"/>
      <c r="B7" s="48" t="s">
        <v>665</v>
      </c>
      <c r="C7" s="50"/>
    </row>
    <row r="8" spans="1:3" ht="19.5" customHeight="1">
      <c r="A8" s="47"/>
      <c r="B8" s="48" t="s">
        <v>666</v>
      </c>
      <c r="C8" s="50"/>
    </row>
    <row r="9" spans="1:3" ht="19.5" customHeight="1">
      <c r="A9" s="47"/>
      <c r="B9" s="48" t="s">
        <v>667</v>
      </c>
      <c r="C9" s="50"/>
    </row>
    <row r="10" spans="1:3" ht="19.5" customHeight="1">
      <c r="A10" s="47"/>
      <c r="B10" s="48" t="s">
        <v>668</v>
      </c>
      <c r="C10" s="50"/>
    </row>
    <row r="11" spans="1:3" ht="19.5" customHeight="1">
      <c r="A11" s="47"/>
      <c r="B11" s="48" t="s">
        <v>669</v>
      </c>
      <c r="C11" s="50"/>
    </row>
    <row r="12" spans="1:3" ht="19.5" customHeight="1">
      <c r="A12" s="47"/>
      <c r="B12" s="48" t="s">
        <v>670</v>
      </c>
      <c r="C12" s="50"/>
    </row>
    <row r="13" spans="1:3" ht="19.5" customHeight="1">
      <c r="A13" s="47"/>
      <c r="B13" s="48" t="s">
        <v>671</v>
      </c>
      <c r="C13" s="50"/>
    </row>
    <row r="14" spans="1:3" ht="19.5" customHeight="1">
      <c r="A14" s="51"/>
      <c r="B14" s="48"/>
      <c r="C14" s="52"/>
    </row>
    <row r="15" spans="1:3" ht="19.5" customHeight="1">
      <c r="A15" s="53"/>
      <c r="B15" s="34" t="s">
        <v>351</v>
      </c>
      <c r="C15" s="54"/>
    </row>
    <row r="16" spans="1:3" ht="19.5" customHeight="1">
      <c r="A16" s="53"/>
      <c r="B16" s="36" t="s">
        <v>618</v>
      </c>
      <c r="C16" s="54"/>
    </row>
    <row r="17" spans="1:3" ht="19.5" customHeight="1">
      <c r="A17" s="51" t="s">
        <v>619</v>
      </c>
      <c r="B17" s="37" t="s">
        <v>620</v>
      </c>
      <c r="C17" s="55"/>
    </row>
    <row r="18" spans="1:3" ht="19.5" customHeight="1">
      <c r="A18" s="51"/>
      <c r="B18" s="37" t="s">
        <v>621</v>
      </c>
      <c r="C18" s="52"/>
    </row>
    <row r="19" spans="1:3" ht="19.5" customHeight="1">
      <c r="A19" s="44" t="s">
        <v>622</v>
      </c>
      <c r="B19" s="40" t="s">
        <v>130</v>
      </c>
      <c r="C19" s="56"/>
    </row>
    <row r="21" ht="14.25">
      <c r="B21" s="24" t="s">
        <v>623</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25">
      <selection activeCell="B11" sqref="B11"/>
    </sheetView>
  </sheetViews>
  <sheetFormatPr defaultColWidth="9.00390625" defaultRowHeight="14.25"/>
  <cols>
    <col min="1" max="1" width="56.375" style="3" customWidth="1"/>
    <col min="2" max="2" width="25.00390625" style="3" customWidth="1"/>
    <col min="3" max="16384" width="9.00390625" style="3" customWidth="1"/>
  </cols>
  <sheetData>
    <row r="1" spans="1:2" ht="27" customHeight="1">
      <c r="A1" s="223" t="s">
        <v>672</v>
      </c>
      <c r="B1" s="223"/>
    </row>
    <row r="2" spans="1:2" ht="18.75" customHeight="1">
      <c r="A2" s="26"/>
      <c r="B2" s="27" t="s">
        <v>20</v>
      </c>
    </row>
    <row r="3" spans="1:2" ht="18" customHeight="1">
      <c r="A3" s="28" t="s">
        <v>21</v>
      </c>
      <c r="B3" s="29" t="s">
        <v>22</v>
      </c>
    </row>
    <row r="4" spans="1:2" ht="18" customHeight="1">
      <c r="A4" s="30" t="s">
        <v>673</v>
      </c>
      <c r="B4" s="31"/>
    </row>
    <row r="5" spans="1:2" ht="18" customHeight="1">
      <c r="A5" s="32" t="s">
        <v>674</v>
      </c>
      <c r="B5" s="33"/>
    </row>
    <row r="6" spans="1:2" ht="18" customHeight="1">
      <c r="A6" s="32" t="s">
        <v>675</v>
      </c>
      <c r="B6" s="33"/>
    </row>
    <row r="7" spans="1:2" ht="18" customHeight="1">
      <c r="A7" s="32" t="s">
        <v>676</v>
      </c>
      <c r="B7" s="33"/>
    </row>
    <row r="8" spans="1:2" ht="18" customHeight="1">
      <c r="A8" s="32" t="s">
        <v>677</v>
      </c>
      <c r="B8" s="33"/>
    </row>
    <row r="9" spans="1:2" ht="18" customHeight="1">
      <c r="A9" s="30" t="s">
        <v>678</v>
      </c>
      <c r="B9" s="33"/>
    </row>
    <row r="10" spans="1:2" ht="18" customHeight="1">
      <c r="A10" s="32" t="s">
        <v>679</v>
      </c>
      <c r="B10" s="33"/>
    </row>
    <row r="11" spans="1:2" ht="18" customHeight="1">
      <c r="A11" s="32" t="s">
        <v>680</v>
      </c>
      <c r="B11" s="33"/>
    </row>
    <row r="12" spans="1:2" ht="18" customHeight="1">
      <c r="A12" s="32" t="s">
        <v>676</v>
      </c>
      <c r="B12" s="33"/>
    </row>
    <row r="13" spans="1:2" ht="18" customHeight="1">
      <c r="A13" s="32" t="s">
        <v>681</v>
      </c>
      <c r="B13" s="33"/>
    </row>
    <row r="14" spans="1:2" ht="18" customHeight="1">
      <c r="A14" s="32" t="s">
        <v>682</v>
      </c>
      <c r="B14" s="33"/>
    </row>
    <row r="15" spans="1:2" ht="18" customHeight="1">
      <c r="A15" s="32" t="s">
        <v>683</v>
      </c>
      <c r="B15" s="33"/>
    </row>
    <row r="16" spans="1:2" ht="18" customHeight="1">
      <c r="A16" s="30" t="s">
        <v>684</v>
      </c>
      <c r="B16" s="33"/>
    </row>
    <row r="17" spans="1:2" ht="18" customHeight="1">
      <c r="A17" s="32" t="s">
        <v>685</v>
      </c>
      <c r="B17" s="33"/>
    </row>
    <row r="18" spans="1:2" ht="18" customHeight="1">
      <c r="A18" s="32" t="s">
        <v>686</v>
      </c>
      <c r="B18" s="33"/>
    </row>
    <row r="19" spans="1:2" ht="18" customHeight="1">
      <c r="A19" s="32" t="s">
        <v>687</v>
      </c>
      <c r="B19" s="33"/>
    </row>
    <row r="20" spans="1:2" ht="18" customHeight="1">
      <c r="A20" s="30" t="s">
        <v>688</v>
      </c>
      <c r="B20" s="33"/>
    </row>
    <row r="21" spans="1:2" ht="18" customHeight="1">
      <c r="A21" s="32" t="s">
        <v>689</v>
      </c>
      <c r="B21" s="33"/>
    </row>
    <row r="22" spans="1:2" ht="18" customHeight="1">
      <c r="A22" s="32" t="s">
        <v>690</v>
      </c>
      <c r="B22" s="33"/>
    </row>
    <row r="23" spans="1:2" ht="18" customHeight="1">
      <c r="A23" s="32" t="s">
        <v>691</v>
      </c>
      <c r="B23" s="33"/>
    </row>
    <row r="24" spans="1:2" ht="18" customHeight="1">
      <c r="A24" s="32" t="s">
        <v>692</v>
      </c>
      <c r="B24" s="33"/>
    </row>
    <row r="25" spans="1:2" ht="18" customHeight="1">
      <c r="A25" s="30" t="s">
        <v>693</v>
      </c>
      <c r="B25" s="33"/>
    </row>
    <row r="26" spans="1:2" ht="18" customHeight="1">
      <c r="A26" s="32" t="s">
        <v>694</v>
      </c>
      <c r="B26" s="33"/>
    </row>
    <row r="27" spans="1:2" ht="18" customHeight="1">
      <c r="A27" s="32" t="s">
        <v>695</v>
      </c>
      <c r="B27" s="33"/>
    </row>
    <row r="28" spans="1:2" ht="18" customHeight="1">
      <c r="A28" s="32" t="s">
        <v>696</v>
      </c>
      <c r="B28" s="33"/>
    </row>
    <row r="29" spans="1:2" ht="18" customHeight="1">
      <c r="A29" s="30" t="s">
        <v>697</v>
      </c>
      <c r="B29" s="33"/>
    </row>
    <row r="30" spans="1:2" ht="18" customHeight="1">
      <c r="A30" s="32" t="s">
        <v>698</v>
      </c>
      <c r="B30" s="33"/>
    </row>
    <row r="31" spans="1:2" ht="18" customHeight="1">
      <c r="A31" s="32" t="s">
        <v>699</v>
      </c>
      <c r="B31" s="33"/>
    </row>
    <row r="32" spans="1:2" ht="18" customHeight="1">
      <c r="A32" s="32" t="s">
        <v>676</v>
      </c>
      <c r="B32" s="33"/>
    </row>
    <row r="33" spans="1:2" ht="18" customHeight="1">
      <c r="A33" s="32" t="s">
        <v>700</v>
      </c>
      <c r="B33" s="33"/>
    </row>
    <row r="34" spans="1:2" ht="18" customHeight="1">
      <c r="A34" s="30" t="s">
        <v>701</v>
      </c>
      <c r="B34" s="33"/>
    </row>
    <row r="35" spans="1:2" ht="18" customHeight="1">
      <c r="A35" s="32" t="s">
        <v>702</v>
      </c>
      <c r="B35" s="33"/>
    </row>
    <row r="36" spans="1:2" ht="18" customHeight="1">
      <c r="A36" s="32" t="s">
        <v>703</v>
      </c>
      <c r="B36" s="33"/>
    </row>
    <row r="37" spans="1:2" ht="18" customHeight="1">
      <c r="A37" s="30" t="s">
        <v>704</v>
      </c>
      <c r="B37" s="33"/>
    </row>
    <row r="38" spans="1:2" ht="18" customHeight="1">
      <c r="A38" s="32" t="s">
        <v>705</v>
      </c>
      <c r="B38" s="33"/>
    </row>
    <row r="39" spans="1:2" ht="18" customHeight="1">
      <c r="A39" s="32" t="s">
        <v>706</v>
      </c>
      <c r="B39" s="33"/>
    </row>
    <row r="40" spans="1:2" ht="18" customHeight="1">
      <c r="A40" s="32" t="s">
        <v>707</v>
      </c>
      <c r="B40" s="33"/>
    </row>
    <row r="41" spans="1:2" ht="18" customHeight="1">
      <c r="A41" s="30" t="s">
        <v>708</v>
      </c>
      <c r="B41" s="33"/>
    </row>
    <row r="42" spans="1:2" ht="18" customHeight="1">
      <c r="A42" s="34" t="s">
        <v>552</v>
      </c>
      <c r="B42" s="35"/>
    </row>
    <row r="43" spans="1:2" ht="18" customHeight="1">
      <c r="A43" s="36" t="s">
        <v>657</v>
      </c>
      <c r="B43" s="35"/>
    </row>
    <row r="44" spans="1:2" ht="18" customHeight="1">
      <c r="A44" s="37" t="s">
        <v>709</v>
      </c>
      <c r="B44" s="35"/>
    </row>
    <row r="45" spans="1:2" ht="18" customHeight="1">
      <c r="A45" s="38" t="s">
        <v>710</v>
      </c>
      <c r="B45" s="39"/>
    </row>
    <row r="46" spans="1:2" ht="18" customHeight="1">
      <c r="A46" s="40" t="s">
        <v>273</v>
      </c>
      <c r="B46" s="41"/>
    </row>
    <row r="48" ht="14.25">
      <c r="A48" s="24" t="s">
        <v>623</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10"/>
  <sheetViews>
    <sheetView zoomScalePageLayoutView="0" workbookViewId="0" topLeftCell="A1">
      <selection activeCell="F8" sqref="F8"/>
    </sheetView>
  </sheetViews>
  <sheetFormatPr defaultColWidth="9.00390625" defaultRowHeight="14.25"/>
  <cols>
    <col min="1" max="1" width="14.625" style="1" customWidth="1"/>
    <col min="2" max="2" width="20.00390625" style="4" customWidth="1"/>
    <col min="3" max="3" width="8.50390625" style="1" customWidth="1"/>
    <col min="4" max="4" width="12.375" style="4" customWidth="1"/>
    <col min="5" max="5" width="10.75390625" style="5" customWidth="1"/>
    <col min="6" max="6" width="13.875" style="4" customWidth="1"/>
    <col min="7" max="8" width="9.00390625" style="4" customWidth="1"/>
    <col min="9" max="9" width="10.50390625" style="4" bestFit="1" customWidth="1"/>
    <col min="10" max="16384" width="9.00390625" style="4" customWidth="1"/>
  </cols>
  <sheetData>
    <row r="1" spans="1:6" ht="27">
      <c r="A1" s="229" t="s">
        <v>711</v>
      </c>
      <c r="B1" s="229"/>
      <c r="C1" s="229"/>
      <c r="D1" s="229"/>
      <c r="E1" s="229"/>
      <c r="F1" s="229"/>
    </row>
    <row r="2" ht="18" customHeight="1">
      <c r="F2" s="6" t="s">
        <v>20</v>
      </c>
    </row>
    <row r="3" spans="1:6" s="1" customFormat="1" ht="30.75" customHeight="1">
      <c r="A3" s="7" t="s">
        <v>301</v>
      </c>
      <c r="B3" s="8" t="s">
        <v>304</v>
      </c>
      <c r="C3" s="9" t="s">
        <v>712</v>
      </c>
      <c r="D3" s="8" t="s">
        <v>713</v>
      </c>
      <c r="E3" s="8" t="s">
        <v>561</v>
      </c>
      <c r="F3" s="10" t="s">
        <v>714</v>
      </c>
    </row>
    <row r="4" spans="1:9" s="2" customFormat="1" ht="29.25" customHeight="1">
      <c r="A4" s="11"/>
      <c r="B4" s="12"/>
      <c r="C4" s="13"/>
      <c r="D4" s="14"/>
      <c r="E4" s="15"/>
      <c r="F4" s="16"/>
      <c r="I4" s="25"/>
    </row>
    <row r="5" spans="1:9" s="2" customFormat="1" ht="29.25" customHeight="1">
      <c r="A5" s="11"/>
      <c r="B5" s="12"/>
      <c r="C5" s="13"/>
      <c r="D5" s="14"/>
      <c r="E5" s="15"/>
      <c r="F5" s="16"/>
      <c r="I5" s="25"/>
    </row>
    <row r="6" spans="1:9" s="2" customFormat="1" ht="29.25" customHeight="1">
      <c r="A6" s="11"/>
      <c r="B6" s="17"/>
      <c r="C6" s="13"/>
      <c r="D6" s="14"/>
      <c r="E6" s="15"/>
      <c r="F6" s="16"/>
      <c r="I6" s="25"/>
    </row>
    <row r="7" spans="1:9" s="2" customFormat="1" ht="29.25" customHeight="1">
      <c r="A7" s="11"/>
      <c r="B7" s="17"/>
      <c r="C7" s="13"/>
      <c r="D7" s="14"/>
      <c r="E7" s="15"/>
      <c r="F7" s="16"/>
      <c r="I7" s="25"/>
    </row>
    <row r="8" spans="1:9" s="2" customFormat="1" ht="29.25" customHeight="1">
      <c r="A8" s="18"/>
      <c r="B8" s="19"/>
      <c r="C8" s="20"/>
      <c r="D8" s="21"/>
      <c r="E8" s="22"/>
      <c r="F8" s="23"/>
      <c r="I8" s="25"/>
    </row>
    <row r="10" s="3" customFormat="1" ht="14.25">
      <c r="A10" s="24" t="s">
        <v>623</v>
      </c>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zoomScalePageLayoutView="0" workbookViewId="0" topLeftCell="A1">
      <pane ySplit="3" topLeftCell="A4" activePane="bottomLeft" state="frozen"/>
      <selection pane="topLeft" activeCell="A1" sqref="A1"/>
      <selection pane="bottomLeft" activeCell="B18" sqref="B18"/>
    </sheetView>
  </sheetViews>
  <sheetFormatPr defaultColWidth="9.00390625" defaultRowHeight="14.25"/>
  <cols>
    <col min="1" max="1" width="53.125" style="183" customWidth="1"/>
    <col min="2" max="2" width="24.75390625" style="184" customWidth="1"/>
    <col min="3" max="16384" width="9.00390625" style="24" customWidth="1"/>
  </cols>
  <sheetData>
    <row r="1" spans="1:2" s="153" customFormat="1" ht="28.5" customHeight="1">
      <c r="A1" s="204" t="s">
        <v>19</v>
      </c>
      <c r="B1" s="204"/>
    </row>
    <row r="2" spans="1:2" ht="20.25" customHeight="1">
      <c r="A2" s="185"/>
      <c r="B2" s="186" t="s">
        <v>20</v>
      </c>
    </row>
    <row r="3" spans="1:2" ht="21.75" customHeight="1">
      <c r="A3" s="81" t="s">
        <v>21</v>
      </c>
      <c r="B3" s="187" t="s">
        <v>22</v>
      </c>
    </row>
    <row r="4" spans="1:2" ht="21.75" customHeight="1">
      <c r="A4" s="94" t="s">
        <v>23</v>
      </c>
      <c r="B4" s="188">
        <f>SUM(B5:B20)</f>
        <v>206850000</v>
      </c>
    </row>
    <row r="5" spans="1:2" ht="21.75" customHeight="1">
      <c r="A5" s="94" t="s">
        <v>24</v>
      </c>
      <c r="B5" s="91">
        <v>108350000</v>
      </c>
    </row>
    <row r="6" spans="1:2" ht="21.75" customHeight="1">
      <c r="A6" s="94" t="s">
        <v>25</v>
      </c>
      <c r="B6" s="91">
        <v>43360000</v>
      </c>
    </row>
    <row r="7" spans="1:2" ht="21.75" customHeight="1">
      <c r="A7" s="94" t="s">
        <v>26</v>
      </c>
      <c r="B7" s="91"/>
    </row>
    <row r="8" spans="1:2" ht="21.75" customHeight="1">
      <c r="A8" s="94" t="s">
        <v>27</v>
      </c>
      <c r="B8" s="91">
        <v>11152300</v>
      </c>
    </row>
    <row r="9" spans="1:2" ht="21.75" customHeight="1">
      <c r="A9" s="94" t="s">
        <v>28</v>
      </c>
      <c r="B9" s="91"/>
    </row>
    <row r="10" spans="1:2" ht="21.75" customHeight="1">
      <c r="A10" s="94" t="s">
        <v>29</v>
      </c>
      <c r="B10" s="91"/>
    </row>
    <row r="11" spans="1:2" ht="21.75" customHeight="1">
      <c r="A11" s="94" t="s">
        <v>30</v>
      </c>
      <c r="B11" s="91">
        <v>8357700</v>
      </c>
    </row>
    <row r="12" spans="1:2" ht="21.75" customHeight="1">
      <c r="A12" s="94" t="s">
        <v>31</v>
      </c>
      <c r="B12" s="91"/>
    </row>
    <row r="13" spans="1:2" ht="21.75" customHeight="1">
      <c r="A13" s="94" t="s">
        <v>32</v>
      </c>
      <c r="B13" s="91">
        <v>35630000</v>
      </c>
    </row>
    <row r="14" spans="1:2" ht="21.75" customHeight="1">
      <c r="A14" s="94" t="s">
        <v>33</v>
      </c>
      <c r="B14" s="91"/>
    </row>
    <row r="15" spans="1:2" ht="21.75" customHeight="1">
      <c r="A15" s="94" t="s">
        <v>34</v>
      </c>
      <c r="B15" s="91"/>
    </row>
    <row r="16" spans="1:2" ht="21.75" customHeight="1">
      <c r="A16" s="94" t="s">
        <v>35</v>
      </c>
      <c r="B16" s="91"/>
    </row>
    <row r="17" spans="1:2" ht="21.75" customHeight="1">
      <c r="A17" s="94" t="s">
        <v>36</v>
      </c>
      <c r="B17" s="91"/>
    </row>
    <row r="18" spans="1:2" ht="21.75" customHeight="1">
      <c r="A18" s="94" t="s">
        <v>37</v>
      </c>
      <c r="B18" s="91"/>
    </row>
    <row r="19" spans="1:2" ht="21.75" customHeight="1">
      <c r="A19" s="94" t="s">
        <v>38</v>
      </c>
      <c r="B19" s="91"/>
    </row>
    <row r="20" spans="1:2" ht="21.75" customHeight="1">
      <c r="A20" s="94" t="s">
        <v>39</v>
      </c>
      <c r="B20" s="91"/>
    </row>
    <row r="21" spans="1:2" ht="21.75" customHeight="1">
      <c r="A21" s="94" t="s">
        <v>40</v>
      </c>
      <c r="B21" s="188">
        <f>SUM(B22:B29)</f>
        <v>300000</v>
      </c>
    </row>
    <row r="22" spans="1:2" ht="21.75" customHeight="1">
      <c r="A22" s="94" t="s">
        <v>41</v>
      </c>
      <c r="B22" s="96"/>
    </row>
    <row r="23" spans="1:2" ht="21.75" customHeight="1">
      <c r="A23" s="94" t="s">
        <v>42</v>
      </c>
      <c r="B23" s="96"/>
    </row>
    <row r="24" spans="1:2" ht="21.75" customHeight="1">
      <c r="A24" s="94" t="s">
        <v>43</v>
      </c>
      <c r="B24" s="96"/>
    </row>
    <row r="25" spans="1:2" ht="21.75" customHeight="1">
      <c r="A25" s="94" t="s">
        <v>44</v>
      </c>
      <c r="B25" s="189"/>
    </row>
    <row r="26" spans="1:2" ht="21.75" customHeight="1">
      <c r="A26" s="94" t="s">
        <v>45</v>
      </c>
      <c r="B26" s="91">
        <v>300000</v>
      </c>
    </row>
    <row r="27" spans="1:2" ht="21.75" customHeight="1">
      <c r="A27" s="94" t="s">
        <v>46</v>
      </c>
      <c r="B27" s="96"/>
    </row>
    <row r="28" spans="1:2" ht="21.75" customHeight="1">
      <c r="A28" s="94" t="s">
        <v>47</v>
      </c>
      <c r="B28" s="96"/>
    </row>
    <row r="29" spans="1:2" ht="21.75" customHeight="1">
      <c r="A29" s="94" t="s">
        <v>48</v>
      </c>
      <c r="B29" s="96"/>
    </row>
    <row r="30" spans="1:2" ht="19.5" customHeight="1">
      <c r="A30" s="190" t="s">
        <v>49</v>
      </c>
      <c r="B30" s="191">
        <f>B21+B4</f>
        <v>207150000</v>
      </c>
    </row>
    <row r="31" spans="1:2" ht="19.5" customHeight="1">
      <c r="A31" s="192" t="s">
        <v>50</v>
      </c>
      <c r="B31" s="182">
        <f>SUM(B32,B103,B104,B108:B111)</f>
        <v>34007558.53</v>
      </c>
    </row>
    <row r="32" spans="1:2" ht="19.5" customHeight="1">
      <c r="A32" s="193" t="s">
        <v>51</v>
      </c>
      <c r="B32" s="194">
        <f>B33+B40+B81</f>
        <v>18985677.84</v>
      </c>
    </row>
    <row r="33" spans="1:2" ht="19.5" customHeight="1">
      <c r="A33" s="193" t="s">
        <v>52</v>
      </c>
      <c r="B33" s="194">
        <f>SUM(B34:B39)</f>
        <v>0</v>
      </c>
    </row>
    <row r="34" spans="1:2" ht="19.5" customHeight="1">
      <c r="A34" s="95" t="s">
        <v>53</v>
      </c>
      <c r="B34" s="194"/>
    </row>
    <row r="35" spans="1:2" ht="19.5" customHeight="1">
      <c r="A35" s="95" t="s">
        <v>54</v>
      </c>
      <c r="B35" s="194"/>
    </row>
    <row r="36" spans="1:2" ht="19.5" customHeight="1">
      <c r="A36" s="95" t="s">
        <v>55</v>
      </c>
      <c r="B36" s="194"/>
    </row>
    <row r="37" spans="1:2" ht="19.5" customHeight="1">
      <c r="A37" s="95" t="s">
        <v>56</v>
      </c>
      <c r="B37" s="194"/>
    </row>
    <row r="38" spans="1:2" ht="19.5" customHeight="1">
      <c r="A38" s="95" t="s">
        <v>57</v>
      </c>
      <c r="B38" s="194"/>
    </row>
    <row r="39" spans="1:2" ht="19.5" customHeight="1">
      <c r="A39" s="95" t="s">
        <v>58</v>
      </c>
      <c r="B39" s="194"/>
    </row>
    <row r="40" spans="1:2" ht="19.5" customHeight="1">
      <c r="A40" s="95" t="s">
        <v>59</v>
      </c>
      <c r="B40" s="194">
        <f>SUM(B41:B80)</f>
        <v>3992625</v>
      </c>
    </row>
    <row r="41" spans="1:2" ht="19.5" customHeight="1">
      <c r="A41" s="95" t="s">
        <v>60</v>
      </c>
      <c r="B41" s="194"/>
    </row>
    <row r="42" spans="1:2" ht="19.5" customHeight="1">
      <c r="A42" s="195" t="s">
        <v>61</v>
      </c>
      <c r="B42" s="194"/>
    </row>
    <row r="43" spans="1:2" ht="19.5" customHeight="1">
      <c r="A43" s="196" t="s">
        <v>62</v>
      </c>
      <c r="B43" s="194">
        <v>1724625</v>
      </c>
    </row>
    <row r="44" spans="1:2" ht="19.5" customHeight="1">
      <c r="A44" s="196" t="s">
        <v>63</v>
      </c>
      <c r="B44" s="194"/>
    </row>
    <row r="45" spans="1:2" ht="19.5" customHeight="1">
      <c r="A45" s="196" t="s">
        <v>64</v>
      </c>
      <c r="B45" s="194"/>
    </row>
    <row r="46" spans="1:2" ht="19.5" customHeight="1">
      <c r="A46" s="196" t="s">
        <v>65</v>
      </c>
      <c r="B46" s="194"/>
    </row>
    <row r="47" spans="1:2" ht="19.5" customHeight="1">
      <c r="A47" s="196" t="s">
        <v>66</v>
      </c>
      <c r="B47" s="194"/>
    </row>
    <row r="48" spans="1:2" ht="19.5" customHeight="1">
      <c r="A48" s="196" t="s">
        <v>67</v>
      </c>
      <c r="B48" s="194"/>
    </row>
    <row r="49" spans="1:2" ht="19.5" customHeight="1">
      <c r="A49" s="196" t="s">
        <v>68</v>
      </c>
      <c r="B49" s="194"/>
    </row>
    <row r="50" spans="1:2" ht="19.5" customHeight="1">
      <c r="A50" s="196" t="s">
        <v>69</v>
      </c>
      <c r="B50" s="194"/>
    </row>
    <row r="51" spans="1:2" ht="19.5" customHeight="1">
      <c r="A51" s="195" t="s">
        <v>70</v>
      </c>
      <c r="B51" s="194"/>
    </row>
    <row r="52" spans="1:2" ht="19.5" customHeight="1">
      <c r="A52" s="196" t="s">
        <v>71</v>
      </c>
      <c r="B52" s="194"/>
    </row>
    <row r="53" spans="1:2" ht="19.5" customHeight="1">
      <c r="A53" s="196" t="s">
        <v>72</v>
      </c>
      <c r="B53" s="194"/>
    </row>
    <row r="54" spans="1:2" ht="19.5" customHeight="1">
      <c r="A54" s="196" t="s">
        <v>73</v>
      </c>
      <c r="B54" s="194"/>
    </row>
    <row r="55" spans="1:2" ht="19.5" customHeight="1">
      <c r="A55" s="196" t="s">
        <v>74</v>
      </c>
      <c r="B55" s="194">
        <v>2268000</v>
      </c>
    </row>
    <row r="56" spans="1:2" ht="19.5" customHeight="1">
      <c r="A56" s="196" t="s">
        <v>75</v>
      </c>
      <c r="B56" s="194"/>
    </row>
    <row r="57" spans="1:2" ht="19.5" customHeight="1">
      <c r="A57" s="196" t="s">
        <v>76</v>
      </c>
      <c r="B57" s="194"/>
    </row>
    <row r="58" spans="1:2" ht="19.5" customHeight="1">
      <c r="A58" s="196" t="s">
        <v>77</v>
      </c>
      <c r="B58" s="194"/>
    </row>
    <row r="59" spans="1:2" ht="19.5" customHeight="1">
      <c r="A59" s="196" t="s">
        <v>78</v>
      </c>
      <c r="B59" s="194"/>
    </row>
    <row r="60" spans="1:2" ht="19.5" customHeight="1">
      <c r="A60" s="197" t="s">
        <v>79</v>
      </c>
      <c r="B60" s="194"/>
    </row>
    <row r="61" spans="1:2" ht="19.5" customHeight="1">
      <c r="A61" s="197" t="s">
        <v>80</v>
      </c>
      <c r="B61" s="194"/>
    </row>
    <row r="62" spans="1:2" ht="19.5" customHeight="1">
      <c r="A62" s="197" t="s">
        <v>81</v>
      </c>
      <c r="B62" s="194"/>
    </row>
    <row r="63" spans="1:2" ht="19.5" customHeight="1">
      <c r="A63" s="197" t="s">
        <v>82</v>
      </c>
      <c r="B63" s="194"/>
    </row>
    <row r="64" spans="1:2" ht="19.5" customHeight="1">
      <c r="A64" s="197" t="s">
        <v>83</v>
      </c>
      <c r="B64" s="194"/>
    </row>
    <row r="65" spans="1:2" ht="19.5" customHeight="1">
      <c r="A65" s="197" t="s">
        <v>84</v>
      </c>
      <c r="B65" s="194"/>
    </row>
    <row r="66" spans="1:2" ht="19.5" customHeight="1">
      <c r="A66" s="197" t="s">
        <v>85</v>
      </c>
      <c r="B66" s="194"/>
    </row>
    <row r="67" spans="1:2" ht="19.5" customHeight="1">
      <c r="A67" s="197" t="s">
        <v>86</v>
      </c>
      <c r="B67" s="194"/>
    </row>
    <row r="68" spans="1:2" ht="19.5" customHeight="1">
      <c r="A68" s="197" t="s">
        <v>87</v>
      </c>
      <c r="B68" s="194"/>
    </row>
    <row r="69" spans="1:2" ht="19.5" customHeight="1">
      <c r="A69" s="197" t="s">
        <v>88</v>
      </c>
      <c r="B69" s="194"/>
    </row>
    <row r="70" spans="1:2" ht="19.5" customHeight="1">
      <c r="A70" s="197" t="s">
        <v>89</v>
      </c>
      <c r="B70" s="194"/>
    </row>
    <row r="71" spans="1:2" ht="19.5" customHeight="1">
      <c r="A71" s="197" t="s">
        <v>90</v>
      </c>
      <c r="B71" s="194"/>
    </row>
    <row r="72" spans="1:2" ht="19.5" customHeight="1">
      <c r="A72" s="197" t="s">
        <v>91</v>
      </c>
      <c r="B72" s="194"/>
    </row>
    <row r="73" spans="1:2" ht="19.5" customHeight="1">
      <c r="A73" s="197" t="s">
        <v>92</v>
      </c>
      <c r="B73" s="194"/>
    </row>
    <row r="74" spans="1:2" ht="19.5" customHeight="1">
      <c r="A74" s="197" t="s">
        <v>93</v>
      </c>
      <c r="B74" s="194"/>
    </row>
    <row r="75" spans="1:2" ht="19.5" customHeight="1">
      <c r="A75" s="197" t="s">
        <v>94</v>
      </c>
      <c r="B75" s="194"/>
    </row>
    <row r="76" spans="1:2" ht="19.5" customHeight="1">
      <c r="A76" s="197" t="s">
        <v>95</v>
      </c>
      <c r="B76" s="194"/>
    </row>
    <row r="77" spans="1:2" ht="19.5" customHeight="1">
      <c r="A77" s="197" t="s">
        <v>96</v>
      </c>
      <c r="B77" s="194"/>
    </row>
    <row r="78" spans="1:2" ht="19.5" customHeight="1">
      <c r="A78" s="197" t="s">
        <v>97</v>
      </c>
      <c r="B78" s="194"/>
    </row>
    <row r="79" spans="1:2" ht="19.5" customHeight="1">
      <c r="A79" s="197" t="s">
        <v>98</v>
      </c>
      <c r="B79" s="194"/>
    </row>
    <row r="80" spans="1:2" ht="19.5" customHeight="1">
      <c r="A80" s="196" t="s">
        <v>99</v>
      </c>
      <c r="B80" s="194"/>
    </row>
    <row r="81" spans="1:2" ht="19.5" customHeight="1">
      <c r="A81" s="196" t="s">
        <v>100</v>
      </c>
      <c r="B81" s="194">
        <f>SUM(B82:B101)</f>
        <v>14993052.84</v>
      </c>
    </row>
    <row r="82" spans="1:2" ht="19.5" customHeight="1">
      <c r="A82" s="196" t="s">
        <v>101</v>
      </c>
      <c r="B82" s="194">
        <v>3034125</v>
      </c>
    </row>
    <row r="83" spans="1:2" ht="19.5" customHeight="1">
      <c r="A83" s="196" t="s">
        <v>102</v>
      </c>
      <c r="B83" s="194"/>
    </row>
    <row r="84" spans="1:2" ht="19.5" customHeight="1">
      <c r="A84" s="196" t="s">
        <v>103</v>
      </c>
      <c r="B84" s="194"/>
    </row>
    <row r="85" spans="1:2" ht="19.5" customHeight="1">
      <c r="A85" s="196" t="s">
        <v>104</v>
      </c>
      <c r="B85" s="194">
        <v>4912000</v>
      </c>
    </row>
    <row r="86" spans="1:2" ht="19.5" customHeight="1">
      <c r="A86" s="196" t="s">
        <v>105</v>
      </c>
      <c r="B86" s="194"/>
    </row>
    <row r="87" spans="1:2" ht="19.5" customHeight="1">
      <c r="A87" s="196" t="s">
        <v>106</v>
      </c>
      <c r="B87" s="194"/>
    </row>
    <row r="88" spans="1:2" ht="19.5" customHeight="1">
      <c r="A88" s="196" t="s">
        <v>107</v>
      </c>
      <c r="B88" s="194"/>
    </row>
    <row r="89" spans="1:2" ht="19.5" customHeight="1">
      <c r="A89" s="196" t="s">
        <v>108</v>
      </c>
      <c r="B89" s="194">
        <v>2806160</v>
      </c>
    </row>
    <row r="90" spans="1:2" ht="19.5" customHeight="1">
      <c r="A90" s="196" t="s">
        <v>109</v>
      </c>
      <c r="B90" s="194">
        <v>1169465</v>
      </c>
    </row>
    <row r="91" spans="1:2" ht="19.5" customHeight="1">
      <c r="A91" s="196" t="s">
        <v>110</v>
      </c>
      <c r="B91" s="194"/>
    </row>
    <row r="92" spans="1:2" ht="19.5" customHeight="1">
      <c r="A92" s="196" t="s">
        <v>111</v>
      </c>
      <c r="B92" s="194"/>
    </row>
    <row r="93" spans="1:2" ht="19.5" customHeight="1">
      <c r="A93" s="196" t="s">
        <v>112</v>
      </c>
      <c r="B93" s="194"/>
    </row>
    <row r="94" spans="1:2" ht="19.5" customHeight="1">
      <c r="A94" s="196" t="s">
        <v>113</v>
      </c>
      <c r="B94" s="194"/>
    </row>
    <row r="95" spans="1:2" ht="21.75" customHeight="1">
      <c r="A95" s="196" t="s">
        <v>114</v>
      </c>
      <c r="B95" s="194"/>
    </row>
    <row r="96" spans="1:2" ht="14.25">
      <c r="A96" s="196" t="s">
        <v>115</v>
      </c>
      <c r="B96" s="194">
        <v>3065062.84</v>
      </c>
    </row>
    <row r="97" spans="1:2" ht="14.25">
      <c r="A97" s="196" t="s">
        <v>116</v>
      </c>
      <c r="B97" s="194"/>
    </row>
    <row r="98" spans="1:2" ht="14.25">
      <c r="A98" s="196" t="s">
        <v>117</v>
      </c>
      <c r="B98" s="194"/>
    </row>
    <row r="99" spans="1:2" ht="14.25">
      <c r="A99" s="196" t="s">
        <v>118</v>
      </c>
      <c r="B99" s="194">
        <v>6240</v>
      </c>
    </row>
    <row r="100" spans="1:2" ht="14.25">
      <c r="A100" s="196" t="s">
        <v>119</v>
      </c>
      <c r="B100" s="194"/>
    </row>
    <row r="101" spans="1:2" ht="14.25">
      <c r="A101" s="198" t="s">
        <v>120</v>
      </c>
      <c r="B101" s="194"/>
    </row>
    <row r="102" spans="1:2" ht="14.25">
      <c r="A102" s="198"/>
      <c r="B102" s="194"/>
    </row>
    <row r="103" spans="1:2" ht="14.25">
      <c r="A103" s="95" t="s">
        <v>121</v>
      </c>
      <c r="B103" s="199">
        <v>2666335.32</v>
      </c>
    </row>
    <row r="104" spans="1:2" ht="14.25">
      <c r="A104" s="95" t="s">
        <v>122</v>
      </c>
      <c r="B104" s="199"/>
    </row>
    <row r="105" spans="1:2" ht="14.25">
      <c r="A105" s="95" t="s">
        <v>123</v>
      </c>
      <c r="B105" s="199"/>
    </row>
    <row r="106" spans="1:2" ht="14.25">
      <c r="A106" s="95" t="s">
        <v>124</v>
      </c>
      <c r="B106" s="199"/>
    </row>
    <row r="107" spans="1:2" ht="14.25">
      <c r="A107" s="95" t="s">
        <v>125</v>
      </c>
      <c r="B107" s="199"/>
    </row>
    <row r="108" spans="1:2" ht="14.25">
      <c r="A108" s="200" t="s">
        <v>126</v>
      </c>
      <c r="B108" s="199"/>
    </row>
    <row r="109" spans="1:2" ht="14.25">
      <c r="A109" s="95" t="s">
        <v>127</v>
      </c>
      <c r="B109" s="199"/>
    </row>
    <row r="110" spans="1:2" ht="14.25">
      <c r="A110" s="95" t="s">
        <v>128</v>
      </c>
      <c r="B110" s="199"/>
    </row>
    <row r="111" spans="1:2" ht="14.25">
      <c r="A111" s="95" t="s">
        <v>129</v>
      </c>
      <c r="B111" s="199">
        <v>12355545.37</v>
      </c>
    </row>
    <row r="112" spans="1:2" ht="14.25">
      <c r="A112" s="95"/>
      <c r="B112" s="194"/>
    </row>
    <row r="113" spans="1:2" ht="14.25">
      <c r="A113" s="97" t="s">
        <v>130</v>
      </c>
      <c r="B113" s="201">
        <f>B30+B31</f>
        <v>241157558.53</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62"/>
  <sheetViews>
    <sheetView showGridLines="0" showZeros="0" zoomScale="93" zoomScaleNormal="93" zoomScalePageLayoutView="0" workbookViewId="0" topLeftCell="A1">
      <pane ySplit="3" topLeftCell="A143" activePane="bottomLeft" state="frozen"/>
      <selection pane="topLeft" activeCell="A1" sqref="A1"/>
      <selection pane="bottomLeft" activeCell="C159" sqref="C159"/>
    </sheetView>
  </sheetViews>
  <sheetFormatPr defaultColWidth="9.00390625" defaultRowHeight="14.25"/>
  <cols>
    <col min="1" max="1" width="53.125" style="24" bestFit="1" customWidth="1"/>
    <col min="2" max="2" width="25.625" style="161" customWidth="1"/>
    <col min="3" max="3" width="14.375" style="162" customWidth="1"/>
    <col min="4" max="16384" width="9.00390625" style="24" customWidth="1"/>
  </cols>
  <sheetData>
    <row r="1" spans="1:3" s="153" customFormat="1" ht="28.5" customHeight="1">
      <c r="A1" s="205" t="s">
        <v>131</v>
      </c>
      <c r="B1" s="205"/>
      <c r="C1" s="163"/>
    </row>
    <row r="2" spans="1:2" ht="20.25" customHeight="1">
      <c r="A2" s="42"/>
      <c r="B2" s="172" t="s">
        <v>20</v>
      </c>
    </row>
    <row r="3" spans="1:2" ht="21.75" customHeight="1">
      <c r="A3" s="99" t="s">
        <v>132</v>
      </c>
      <c r="B3" s="29" t="s">
        <v>22</v>
      </c>
    </row>
    <row r="4" spans="1:2" ht="21.75" customHeight="1">
      <c r="A4" s="103" t="s">
        <v>133</v>
      </c>
      <c r="B4" s="167">
        <v>16841878.96</v>
      </c>
    </row>
    <row r="5" spans="1:2" ht="21.75" customHeight="1">
      <c r="A5" s="103" t="s">
        <v>134</v>
      </c>
      <c r="B5" s="167">
        <v>1603874.95</v>
      </c>
    </row>
    <row r="6" spans="1:2" ht="21.75" customHeight="1">
      <c r="A6" s="103" t="s">
        <v>135</v>
      </c>
      <c r="B6" s="167">
        <v>274249.95</v>
      </c>
    </row>
    <row r="7" spans="1:2" ht="21.75" customHeight="1">
      <c r="A7" s="103" t="s">
        <v>136</v>
      </c>
      <c r="B7" s="167">
        <v>50400</v>
      </c>
    </row>
    <row r="8" spans="1:2" ht="21.75" customHeight="1">
      <c r="A8" s="103" t="s">
        <v>137</v>
      </c>
      <c r="B8" s="167">
        <v>200000</v>
      </c>
    </row>
    <row r="9" spans="1:2" ht="21.75" customHeight="1">
      <c r="A9" s="103" t="s">
        <v>138</v>
      </c>
      <c r="B9" s="167">
        <v>1079225</v>
      </c>
    </row>
    <row r="10" spans="1:2" ht="21.75" customHeight="1">
      <c r="A10" s="103" t="s">
        <v>139</v>
      </c>
      <c r="B10" s="167">
        <v>50400</v>
      </c>
    </row>
    <row r="11" spans="1:2" ht="21.75" customHeight="1">
      <c r="A11" s="103" t="s">
        <v>140</v>
      </c>
      <c r="B11" s="167">
        <v>50400</v>
      </c>
    </row>
    <row r="12" spans="1:2" ht="21.75" customHeight="1">
      <c r="A12" s="103" t="s">
        <v>141</v>
      </c>
      <c r="B12" s="167">
        <v>5041198.35</v>
      </c>
    </row>
    <row r="13" spans="1:2" ht="21.75" customHeight="1">
      <c r="A13" s="103" t="s">
        <v>135</v>
      </c>
      <c r="B13" s="167">
        <v>4355198.35</v>
      </c>
    </row>
    <row r="14" spans="1:2" ht="21.75" customHeight="1">
      <c r="A14" s="103" t="s">
        <v>142</v>
      </c>
      <c r="B14" s="167">
        <v>686000</v>
      </c>
    </row>
    <row r="15" spans="1:2" ht="21.75" customHeight="1">
      <c r="A15" s="103" t="s">
        <v>143</v>
      </c>
      <c r="B15" s="167">
        <v>1726800</v>
      </c>
    </row>
    <row r="16" spans="1:2" ht="21.75" customHeight="1">
      <c r="A16" s="103" t="s">
        <v>144</v>
      </c>
      <c r="B16" s="167">
        <v>1626800</v>
      </c>
    </row>
    <row r="17" spans="1:2" ht="21.75" customHeight="1">
      <c r="A17" s="103" t="s">
        <v>145</v>
      </c>
      <c r="B17" s="167">
        <v>100000</v>
      </c>
    </row>
    <row r="18" spans="1:2" ht="21.75" customHeight="1">
      <c r="A18" s="103" t="s">
        <v>146</v>
      </c>
      <c r="B18" s="167">
        <v>1911461.57</v>
      </c>
    </row>
    <row r="19" spans="1:2" ht="21.75" customHeight="1">
      <c r="A19" s="103" t="s">
        <v>135</v>
      </c>
      <c r="B19" s="167">
        <v>1711461.57</v>
      </c>
    </row>
    <row r="20" spans="1:2" ht="21.75" customHeight="1">
      <c r="A20" s="103" t="s">
        <v>142</v>
      </c>
      <c r="B20" s="167">
        <v>200000</v>
      </c>
    </row>
    <row r="21" spans="1:2" ht="21.75" customHeight="1">
      <c r="A21" s="103" t="s">
        <v>147</v>
      </c>
      <c r="B21" s="167">
        <v>300000</v>
      </c>
    </row>
    <row r="22" spans="1:2" ht="21.75" customHeight="1">
      <c r="A22" s="103" t="s">
        <v>148</v>
      </c>
      <c r="B22" s="167">
        <v>300000</v>
      </c>
    </row>
    <row r="23" spans="1:2" ht="21.75" customHeight="1">
      <c r="A23" s="103" t="s">
        <v>149</v>
      </c>
      <c r="B23" s="167">
        <v>591858.71</v>
      </c>
    </row>
    <row r="24" spans="1:2" ht="21.75" customHeight="1">
      <c r="A24" s="103" t="s">
        <v>135</v>
      </c>
      <c r="B24" s="167">
        <v>411858.71</v>
      </c>
    </row>
    <row r="25" spans="1:2" ht="21.75" customHeight="1">
      <c r="A25" s="103" t="s">
        <v>142</v>
      </c>
      <c r="B25" s="167">
        <v>180000</v>
      </c>
    </row>
    <row r="26" spans="1:2" ht="21.75" customHeight="1">
      <c r="A26" s="103" t="s">
        <v>150</v>
      </c>
      <c r="B26" s="167">
        <v>340000</v>
      </c>
    </row>
    <row r="27" spans="1:2" ht="21.75" customHeight="1">
      <c r="A27" s="103" t="s">
        <v>151</v>
      </c>
      <c r="B27" s="167">
        <v>340000</v>
      </c>
    </row>
    <row r="28" spans="1:2" ht="21.75" customHeight="1">
      <c r="A28" s="103" t="s">
        <v>152</v>
      </c>
      <c r="B28" s="167">
        <v>558120</v>
      </c>
    </row>
    <row r="29" spans="1:2" ht="21.75" customHeight="1">
      <c r="A29" s="103" t="s">
        <v>153</v>
      </c>
      <c r="B29" s="167">
        <v>558120</v>
      </c>
    </row>
    <row r="30" spans="1:2" ht="21.75" customHeight="1">
      <c r="A30" s="103" t="s">
        <v>154</v>
      </c>
      <c r="B30" s="167">
        <v>1168101.6400000001</v>
      </c>
    </row>
    <row r="31" spans="1:2" ht="21.75" customHeight="1">
      <c r="A31" s="103" t="s">
        <v>135</v>
      </c>
      <c r="B31" s="167">
        <v>968101.64</v>
      </c>
    </row>
    <row r="32" spans="1:2" ht="21.75" customHeight="1">
      <c r="A32" s="103" t="s">
        <v>142</v>
      </c>
      <c r="B32" s="167">
        <v>100000</v>
      </c>
    </row>
    <row r="33" spans="1:2" ht="21.75" customHeight="1">
      <c r="A33" s="103" t="s">
        <v>155</v>
      </c>
      <c r="B33" s="167">
        <v>100000</v>
      </c>
    </row>
    <row r="34" spans="1:2" ht="21.75" customHeight="1">
      <c r="A34" s="103" t="s">
        <v>156</v>
      </c>
      <c r="B34" s="167">
        <v>476600</v>
      </c>
    </row>
    <row r="35" spans="1:2" ht="21.75" customHeight="1">
      <c r="A35" s="103" t="s">
        <v>157</v>
      </c>
      <c r="B35" s="167">
        <v>476600</v>
      </c>
    </row>
    <row r="36" spans="1:2" ht="21.75" customHeight="1">
      <c r="A36" s="103" t="s">
        <v>158</v>
      </c>
      <c r="B36" s="167">
        <v>140000</v>
      </c>
    </row>
    <row r="37" spans="1:2" ht="21.75" customHeight="1">
      <c r="A37" s="103" t="s">
        <v>159</v>
      </c>
      <c r="B37" s="167">
        <v>140000</v>
      </c>
    </row>
    <row r="38" spans="1:2" ht="21.75" customHeight="1">
      <c r="A38" s="103" t="s">
        <v>160</v>
      </c>
      <c r="B38" s="167">
        <v>2933463.74</v>
      </c>
    </row>
    <row r="39" spans="1:2" ht="21.75" customHeight="1">
      <c r="A39" s="103" t="s">
        <v>135</v>
      </c>
      <c r="B39" s="167">
        <v>703463.74</v>
      </c>
    </row>
    <row r="40" spans="1:2" ht="21.75" customHeight="1">
      <c r="A40" s="103" t="s">
        <v>142</v>
      </c>
      <c r="B40" s="167">
        <v>1000000</v>
      </c>
    </row>
    <row r="41" spans="1:2" ht="21.75" customHeight="1">
      <c r="A41" s="103" t="s">
        <v>161</v>
      </c>
      <c r="B41" s="167">
        <v>1230000</v>
      </c>
    </row>
    <row r="42" spans="1:2" ht="21.75" customHeight="1">
      <c r="A42" s="103" t="s">
        <v>162</v>
      </c>
      <c r="B42" s="167">
        <v>39015</v>
      </c>
    </row>
    <row r="43" spans="1:2" ht="21.75" customHeight="1">
      <c r="A43" s="103" t="s">
        <v>163</v>
      </c>
      <c r="B43" s="167">
        <v>39015</v>
      </c>
    </row>
    <row r="44" spans="1:2" ht="21.75" customHeight="1">
      <c r="A44" s="103" t="s">
        <v>164</v>
      </c>
      <c r="B44" s="167">
        <v>39015</v>
      </c>
    </row>
    <row r="45" spans="1:2" ht="21.75" customHeight="1">
      <c r="A45" s="103" t="s">
        <v>165</v>
      </c>
      <c r="B45" s="167">
        <v>3902117.99</v>
      </c>
    </row>
    <row r="46" spans="1:2" ht="21.75" customHeight="1">
      <c r="A46" s="103" t="s">
        <v>166</v>
      </c>
      <c r="B46" s="167">
        <v>515192.74</v>
      </c>
    </row>
    <row r="47" spans="1:2" ht="21.75" customHeight="1">
      <c r="A47" s="103" t="s">
        <v>135</v>
      </c>
      <c r="B47" s="167">
        <v>198192.74</v>
      </c>
    </row>
    <row r="48" spans="1:2" ht="21.75" customHeight="1">
      <c r="A48" s="103" t="s">
        <v>167</v>
      </c>
      <c r="B48" s="167">
        <v>167000</v>
      </c>
    </row>
    <row r="49" spans="1:2" ht="21.75" customHeight="1">
      <c r="A49" s="103" t="s">
        <v>168</v>
      </c>
      <c r="B49" s="167">
        <v>100000</v>
      </c>
    </row>
    <row r="50" spans="1:2" ht="21.75" customHeight="1">
      <c r="A50" s="103" t="s">
        <v>169</v>
      </c>
      <c r="B50" s="167">
        <v>50000</v>
      </c>
    </row>
    <row r="51" spans="1:2" ht="21.75" customHeight="1">
      <c r="A51" s="103" t="s">
        <v>170</v>
      </c>
      <c r="B51" s="167">
        <v>3386925.25</v>
      </c>
    </row>
    <row r="52" spans="1:2" ht="21.75" customHeight="1">
      <c r="A52" s="103" t="s">
        <v>171</v>
      </c>
      <c r="B52" s="167">
        <v>3386925.25</v>
      </c>
    </row>
    <row r="53" spans="1:2" ht="21.75" customHeight="1">
      <c r="A53" s="103" t="s">
        <v>172</v>
      </c>
      <c r="B53" s="167">
        <v>5322754.74</v>
      </c>
    </row>
    <row r="54" spans="1:2" ht="21.75" customHeight="1">
      <c r="A54" s="103" t="s">
        <v>173</v>
      </c>
      <c r="B54" s="167">
        <v>5322754.74</v>
      </c>
    </row>
    <row r="55" spans="1:2" ht="21.75" customHeight="1">
      <c r="A55" s="103" t="s">
        <v>174</v>
      </c>
      <c r="B55" s="167">
        <v>884960</v>
      </c>
    </row>
    <row r="56" spans="1:2" ht="21.75" customHeight="1">
      <c r="A56" s="103" t="s">
        <v>175</v>
      </c>
      <c r="B56" s="167">
        <v>1337794.74</v>
      </c>
    </row>
    <row r="57" spans="1:2" ht="21.75" customHeight="1">
      <c r="A57" s="103" t="s">
        <v>176</v>
      </c>
      <c r="B57" s="167">
        <v>3100000</v>
      </c>
    </row>
    <row r="58" spans="1:2" ht="21.75" customHeight="1">
      <c r="A58" s="103" t="s">
        <v>177</v>
      </c>
      <c r="B58" s="167">
        <v>34788685.33</v>
      </c>
    </row>
    <row r="59" spans="1:2" ht="21.75" customHeight="1">
      <c r="A59" s="103" t="s">
        <v>178</v>
      </c>
      <c r="B59" s="167">
        <v>1252461.23</v>
      </c>
    </row>
    <row r="60" spans="1:2" ht="21.75" customHeight="1">
      <c r="A60" s="103" t="s">
        <v>179</v>
      </c>
      <c r="B60" s="167">
        <v>20000</v>
      </c>
    </row>
    <row r="61" spans="1:2" ht="21.75" customHeight="1">
      <c r="A61" s="103" t="s">
        <v>180</v>
      </c>
      <c r="B61" s="167">
        <v>1232461.23</v>
      </c>
    </row>
    <row r="62" spans="1:2" ht="21.75" customHeight="1">
      <c r="A62" s="103" t="s">
        <v>181</v>
      </c>
      <c r="B62" s="167">
        <v>25445865.63</v>
      </c>
    </row>
    <row r="63" spans="1:2" ht="21.75" customHeight="1">
      <c r="A63" s="103" t="s">
        <v>135</v>
      </c>
      <c r="B63" s="167">
        <v>472165.63</v>
      </c>
    </row>
    <row r="64" spans="1:2" ht="21.75" customHeight="1">
      <c r="A64" s="103" t="s">
        <v>142</v>
      </c>
      <c r="B64" s="167">
        <v>144200</v>
      </c>
    </row>
    <row r="65" spans="1:2" ht="21.75" customHeight="1">
      <c r="A65" s="103" t="s">
        <v>182</v>
      </c>
      <c r="B65" s="167">
        <v>24644500</v>
      </c>
    </row>
    <row r="66" spans="1:2" ht="21.75" customHeight="1">
      <c r="A66" s="103" t="s">
        <v>183</v>
      </c>
      <c r="B66" s="167">
        <v>185000</v>
      </c>
    </row>
    <row r="67" spans="1:2" ht="21.75" customHeight="1">
      <c r="A67" s="103" t="s">
        <v>184</v>
      </c>
      <c r="B67" s="167">
        <v>1450950.4</v>
      </c>
    </row>
    <row r="68" spans="1:2" ht="21.75" customHeight="1">
      <c r="A68" s="103" t="s">
        <v>185</v>
      </c>
      <c r="B68" s="167">
        <v>900633.6</v>
      </c>
    </row>
    <row r="69" spans="1:2" ht="21.75" customHeight="1">
      <c r="A69" s="103" t="s">
        <v>186</v>
      </c>
      <c r="B69" s="167">
        <v>450316.8</v>
      </c>
    </row>
    <row r="70" spans="1:2" ht="21.75" customHeight="1">
      <c r="A70" s="103" t="s">
        <v>187</v>
      </c>
      <c r="B70" s="167">
        <v>100000</v>
      </c>
    </row>
    <row r="71" spans="1:2" ht="21.75" customHeight="1">
      <c r="A71" s="103" t="s">
        <v>188</v>
      </c>
      <c r="B71" s="167">
        <v>2330000</v>
      </c>
    </row>
    <row r="72" spans="1:2" ht="21.75" customHeight="1">
      <c r="A72" s="103" t="s">
        <v>189</v>
      </c>
      <c r="B72" s="167">
        <v>1180000</v>
      </c>
    </row>
    <row r="73" spans="1:2" ht="21.75" customHeight="1">
      <c r="A73" s="103" t="s">
        <v>190</v>
      </c>
      <c r="B73" s="167">
        <v>1150000</v>
      </c>
    </row>
    <row r="74" spans="1:2" ht="21.75" customHeight="1">
      <c r="A74" s="103" t="s">
        <v>191</v>
      </c>
      <c r="B74" s="167">
        <v>635662.42</v>
      </c>
    </row>
    <row r="75" spans="1:2" ht="21.75" customHeight="1">
      <c r="A75" s="103" t="s">
        <v>192</v>
      </c>
      <c r="B75" s="167">
        <v>131000</v>
      </c>
    </row>
    <row r="76" spans="1:2" ht="21.75" customHeight="1">
      <c r="A76" s="103" t="s">
        <v>193</v>
      </c>
      <c r="B76" s="167">
        <v>504662.42</v>
      </c>
    </row>
    <row r="77" spans="1:2" ht="21.75" customHeight="1">
      <c r="A77" s="103" t="s">
        <v>194</v>
      </c>
      <c r="B77" s="167">
        <v>424800</v>
      </c>
    </row>
    <row r="78" spans="1:2" ht="21.75" customHeight="1">
      <c r="A78" s="103" t="s">
        <v>195</v>
      </c>
      <c r="B78" s="167">
        <v>308800</v>
      </c>
    </row>
    <row r="79" spans="1:2" ht="21.75" customHeight="1">
      <c r="A79" s="103" t="s">
        <v>196</v>
      </c>
      <c r="B79" s="167">
        <v>116000</v>
      </c>
    </row>
    <row r="80" spans="1:2" ht="21.75" customHeight="1">
      <c r="A80" s="103" t="s">
        <v>197</v>
      </c>
      <c r="B80" s="167">
        <v>1672000</v>
      </c>
    </row>
    <row r="81" spans="1:2" ht="21.75" customHeight="1">
      <c r="A81" s="103" t="s">
        <v>198</v>
      </c>
      <c r="B81" s="167">
        <v>1672000</v>
      </c>
    </row>
    <row r="82" spans="1:2" ht="21.75" customHeight="1">
      <c r="A82" s="103" t="s">
        <v>199</v>
      </c>
      <c r="B82" s="167">
        <v>437400</v>
      </c>
    </row>
    <row r="83" spans="1:2" ht="21.75" customHeight="1">
      <c r="A83" s="103" t="s">
        <v>200</v>
      </c>
      <c r="B83" s="167">
        <v>427400</v>
      </c>
    </row>
    <row r="84" spans="1:2" ht="21.75" customHeight="1">
      <c r="A84" s="103" t="s">
        <v>201</v>
      </c>
      <c r="B84" s="167">
        <v>10000</v>
      </c>
    </row>
    <row r="85" spans="1:2" ht="21.75" customHeight="1">
      <c r="A85" s="103" t="s">
        <v>202</v>
      </c>
      <c r="B85" s="167">
        <v>409000</v>
      </c>
    </row>
    <row r="86" spans="1:2" ht="21.75" customHeight="1">
      <c r="A86" s="103" t="s">
        <v>203</v>
      </c>
      <c r="B86" s="167">
        <v>409000</v>
      </c>
    </row>
    <row r="87" spans="1:2" ht="21.75" customHeight="1">
      <c r="A87" s="103" t="s">
        <v>204</v>
      </c>
      <c r="B87" s="167">
        <v>730545.65</v>
      </c>
    </row>
    <row r="88" spans="1:2" ht="21.75" customHeight="1">
      <c r="A88" s="103" t="s">
        <v>205</v>
      </c>
      <c r="B88" s="167">
        <v>550545.65</v>
      </c>
    </row>
    <row r="89" spans="1:2" ht="21.75" customHeight="1">
      <c r="A89" s="103" t="s">
        <v>206</v>
      </c>
      <c r="B89" s="167">
        <v>180000</v>
      </c>
    </row>
    <row r="90" spans="1:2" ht="21.75" customHeight="1">
      <c r="A90" s="103" t="s">
        <v>207</v>
      </c>
      <c r="B90" s="167">
        <v>2273899.4</v>
      </c>
    </row>
    <row r="91" spans="1:2" ht="21.75" customHeight="1">
      <c r="A91" s="103" t="s">
        <v>208</v>
      </c>
      <c r="B91" s="167">
        <v>212000</v>
      </c>
    </row>
    <row r="92" spans="1:2" ht="21.75" customHeight="1">
      <c r="A92" s="103" t="s">
        <v>209</v>
      </c>
      <c r="B92" s="167">
        <v>212000</v>
      </c>
    </row>
    <row r="93" spans="1:2" ht="21.75" customHeight="1">
      <c r="A93" s="103" t="s">
        <v>210</v>
      </c>
      <c r="B93" s="167">
        <v>1081000</v>
      </c>
    </row>
    <row r="94" spans="1:2" ht="21.75" customHeight="1">
      <c r="A94" s="103" t="s">
        <v>211</v>
      </c>
      <c r="B94" s="167">
        <v>1081000</v>
      </c>
    </row>
    <row r="95" spans="1:2" ht="21.75" customHeight="1">
      <c r="A95" s="103" t="s">
        <v>212</v>
      </c>
      <c r="B95" s="167">
        <v>821434.4</v>
      </c>
    </row>
    <row r="96" spans="1:2" ht="21.75" customHeight="1">
      <c r="A96" s="103" t="s">
        <v>213</v>
      </c>
      <c r="B96" s="167">
        <v>425041.9</v>
      </c>
    </row>
    <row r="97" spans="1:2" ht="21.75" customHeight="1">
      <c r="A97" s="103" t="s">
        <v>214</v>
      </c>
      <c r="B97" s="167">
        <v>300155.18</v>
      </c>
    </row>
    <row r="98" spans="1:2" ht="21.75" customHeight="1">
      <c r="A98" s="103" t="s">
        <v>215</v>
      </c>
      <c r="B98" s="167">
        <v>96237.32</v>
      </c>
    </row>
    <row r="99" spans="1:2" ht="21.75" customHeight="1">
      <c r="A99" s="103" t="s">
        <v>216</v>
      </c>
      <c r="B99" s="167">
        <v>159465</v>
      </c>
    </row>
    <row r="100" spans="1:2" ht="21.75" customHeight="1">
      <c r="A100" s="103" t="s">
        <v>217</v>
      </c>
      <c r="B100" s="167">
        <v>159465</v>
      </c>
    </row>
    <row r="101" spans="1:2" ht="21.75" customHeight="1">
      <c r="A101" s="103" t="s">
        <v>218</v>
      </c>
      <c r="B101" s="167">
        <v>1024291</v>
      </c>
    </row>
    <row r="102" spans="1:2" ht="21.75" customHeight="1">
      <c r="A102" s="103" t="s">
        <v>219</v>
      </c>
      <c r="B102" s="167">
        <v>674291</v>
      </c>
    </row>
    <row r="103" spans="1:2" ht="21.75" customHeight="1">
      <c r="A103" s="103" t="s">
        <v>220</v>
      </c>
      <c r="B103" s="167">
        <v>389616</v>
      </c>
    </row>
    <row r="104" spans="1:2" ht="21.75" customHeight="1">
      <c r="A104" s="103" t="s">
        <v>221</v>
      </c>
      <c r="B104" s="167">
        <v>80000</v>
      </c>
    </row>
    <row r="105" spans="1:2" ht="21.75" customHeight="1">
      <c r="A105" s="103" t="s">
        <v>222</v>
      </c>
      <c r="B105" s="167">
        <v>204675</v>
      </c>
    </row>
    <row r="106" spans="1:2" ht="21.75" customHeight="1">
      <c r="A106" s="103" t="s">
        <v>223</v>
      </c>
      <c r="B106" s="167">
        <v>350000</v>
      </c>
    </row>
    <row r="107" spans="1:2" ht="21.75" customHeight="1">
      <c r="A107" s="103" t="s">
        <v>224</v>
      </c>
      <c r="B107" s="167">
        <v>350000</v>
      </c>
    </row>
    <row r="108" spans="1:2" ht="21.75" customHeight="1">
      <c r="A108" s="103" t="s">
        <v>225</v>
      </c>
      <c r="B108" s="167">
        <v>9454386.8</v>
      </c>
    </row>
    <row r="109" spans="1:2" ht="21.75" customHeight="1">
      <c r="A109" s="103" t="s">
        <v>226</v>
      </c>
      <c r="B109" s="167">
        <v>4403217.48</v>
      </c>
    </row>
    <row r="110" spans="1:2" ht="21.75" customHeight="1">
      <c r="A110" s="103" t="s">
        <v>135</v>
      </c>
      <c r="B110" s="167">
        <v>846473.22</v>
      </c>
    </row>
    <row r="111" spans="1:2" ht="21.75" customHeight="1">
      <c r="A111" s="103" t="s">
        <v>142</v>
      </c>
      <c r="B111" s="167">
        <v>455700</v>
      </c>
    </row>
    <row r="112" spans="1:2" ht="21.75" customHeight="1">
      <c r="A112" s="103" t="s">
        <v>227</v>
      </c>
      <c r="B112" s="167">
        <v>1038460.65</v>
      </c>
    </row>
    <row r="113" spans="1:2" ht="21.75" customHeight="1">
      <c r="A113" s="103" t="s">
        <v>228</v>
      </c>
      <c r="B113" s="167">
        <v>2062583.61</v>
      </c>
    </row>
    <row r="114" spans="1:2" ht="21.75" customHeight="1">
      <c r="A114" s="103" t="s">
        <v>229</v>
      </c>
      <c r="B114" s="167">
        <v>5051169.32</v>
      </c>
    </row>
    <row r="115" spans="1:2" ht="21.75" customHeight="1">
      <c r="A115" s="103" t="s">
        <v>230</v>
      </c>
      <c r="B115" s="167">
        <v>5051169.32</v>
      </c>
    </row>
    <row r="116" spans="1:2" ht="21.75" customHeight="1">
      <c r="A116" s="103" t="s">
        <v>231</v>
      </c>
      <c r="B116" s="167">
        <v>1734867.5</v>
      </c>
    </row>
    <row r="117" spans="1:2" ht="21.75" customHeight="1">
      <c r="A117" s="103" t="s">
        <v>232</v>
      </c>
      <c r="B117" s="167">
        <v>1572092.5</v>
      </c>
    </row>
    <row r="118" spans="1:2" ht="21.75" customHeight="1">
      <c r="A118" s="103" t="s">
        <v>135</v>
      </c>
      <c r="B118" s="167">
        <v>398094.88</v>
      </c>
    </row>
    <row r="119" spans="1:2" ht="21.75" customHeight="1">
      <c r="A119" s="103" t="s">
        <v>142</v>
      </c>
      <c r="B119" s="167">
        <v>130000</v>
      </c>
    </row>
    <row r="120" spans="1:2" ht="21.75" customHeight="1">
      <c r="A120" s="103" t="s">
        <v>205</v>
      </c>
      <c r="B120" s="167">
        <v>943997.62</v>
      </c>
    </row>
    <row r="121" spans="1:2" ht="21.75" customHeight="1">
      <c r="A121" s="103" t="s">
        <v>233</v>
      </c>
      <c r="B121" s="167">
        <v>100000</v>
      </c>
    </row>
    <row r="122" spans="1:2" ht="21.75" customHeight="1">
      <c r="A122" s="103" t="s">
        <v>234</v>
      </c>
      <c r="B122" s="167">
        <v>65775</v>
      </c>
    </row>
    <row r="123" spans="1:2" ht="21.75" customHeight="1">
      <c r="A123" s="103" t="s">
        <v>235</v>
      </c>
      <c r="B123" s="167">
        <v>65775</v>
      </c>
    </row>
    <row r="124" spans="1:2" ht="21.75" customHeight="1">
      <c r="A124" s="103" t="s">
        <v>236</v>
      </c>
      <c r="B124" s="167">
        <v>97000</v>
      </c>
    </row>
    <row r="125" spans="1:2" ht="21.75" customHeight="1">
      <c r="A125" s="103" t="s">
        <v>237</v>
      </c>
      <c r="B125" s="167">
        <v>97000</v>
      </c>
    </row>
    <row r="126" spans="1:2" ht="21.75" customHeight="1">
      <c r="A126" s="103" t="s">
        <v>238</v>
      </c>
      <c r="B126" s="167">
        <v>3705062.84</v>
      </c>
    </row>
    <row r="127" spans="1:2" ht="21.75" customHeight="1">
      <c r="A127" s="103" t="s">
        <v>239</v>
      </c>
      <c r="B127" s="167">
        <v>3705062.84</v>
      </c>
    </row>
    <row r="128" spans="1:2" ht="21.75" customHeight="1">
      <c r="A128" s="103" t="s">
        <v>240</v>
      </c>
      <c r="B128" s="167">
        <v>3705062.84</v>
      </c>
    </row>
    <row r="129" spans="1:2" ht="21.75" customHeight="1">
      <c r="A129" s="103" t="s">
        <v>241</v>
      </c>
      <c r="B129" s="167">
        <v>686480.16</v>
      </c>
    </row>
    <row r="130" spans="1:2" ht="21.75" customHeight="1">
      <c r="A130" s="103" t="s">
        <v>242</v>
      </c>
      <c r="B130" s="167">
        <v>6240</v>
      </c>
    </row>
    <row r="131" spans="1:2" ht="21.75" customHeight="1">
      <c r="A131" s="103" t="s">
        <v>243</v>
      </c>
      <c r="B131" s="167">
        <v>6240</v>
      </c>
    </row>
    <row r="132" spans="1:2" ht="21.75" customHeight="1">
      <c r="A132" s="103" t="s">
        <v>244</v>
      </c>
      <c r="B132" s="167">
        <v>680240.16</v>
      </c>
    </row>
    <row r="133" spans="1:2" ht="21.75" customHeight="1">
      <c r="A133" s="103" t="s">
        <v>245</v>
      </c>
      <c r="B133" s="167">
        <v>680240.16</v>
      </c>
    </row>
    <row r="134" spans="1:2" ht="21.75" customHeight="1">
      <c r="A134" s="103" t="s">
        <v>246</v>
      </c>
      <c r="B134" s="167">
        <v>3528785.36</v>
      </c>
    </row>
    <row r="135" spans="1:2" ht="21.75" customHeight="1">
      <c r="A135" s="103" t="s">
        <v>247</v>
      </c>
      <c r="B135" s="167">
        <v>1270000</v>
      </c>
    </row>
    <row r="136" spans="1:2" ht="21.75" customHeight="1">
      <c r="A136" s="103" t="s">
        <v>248</v>
      </c>
      <c r="B136" s="167">
        <v>810000</v>
      </c>
    </row>
    <row r="137" spans="1:2" ht="21.75" customHeight="1">
      <c r="A137" s="103" t="s">
        <v>249</v>
      </c>
      <c r="B137" s="167"/>
    </row>
    <row r="138" spans="1:2" ht="21.75" customHeight="1">
      <c r="A138" s="103" t="s">
        <v>250</v>
      </c>
      <c r="B138" s="167"/>
    </row>
    <row r="139" spans="1:2" ht="21.75" customHeight="1">
      <c r="A139" s="103" t="s">
        <v>251</v>
      </c>
      <c r="B139" s="167"/>
    </row>
    <row r="140" spans="1:2" ht="21.75" customHeight="1">
      <c r="A140" s="103" t="s">
        <v>252</v>
      </c>
      <c r="B140" s="167"/>
    </row>
    <row r="141" spans="1:2" ht="21.75" customHeight="1">
      <c r="A141" s="103" t="s">
        <v>253</v>
      </c>
      <c r="B141" s="167"/>
    </row>
    <row r="142" spans="1:2" ht="21.75" customHeight="1">
      <c r="A142" s="103" t="s">
        <v>254</v>
      </c>
      <c r="B142" s="173"/>
    </row>
    <row r="143" spans="1:2" ht="21.75" customHeight="1">
      <c r="A143" s="103" t="s">
        <v>255</v>
      </c>
      <c r="B143" s="173">
        <v>2000000</v>
      </c>
    </row>
    <row r="144" spans="1:2" ht="21.75" customHeight="1">
      <c r="A144" s="103" t="s">
        <v>256</v>
      </c>
      <c r="B144" s="173">
        <v>1545233.45</v>
      </c>
    </row>
    <row r="145" spans="1:2" ht="21.75" customHeight="1">
      <c r="A145" s="103" t="s">
        <v>257</v>
      </c>
      <c r="B145" s="54">
        <v>1545233.45</v>
      </c>
    </row>
    <row r="146" spans="1:3" ht="21.75" customHeight="1">
      <c r="A146" s="103" t="s">
        <v>258</v>
      </c>
      <c r="B146" s="54">
        <v>0</v>
      </c>
      <c r="C146" s="162"/>
    </row>
    <row r="147" spans="1:2" ht="21.75" customHeight="1">
      <c r="A147" s="103"/>
      <c r="B147" s="54"/>
    </row>
    <row r="148" spans="1:2" ht="21.75" customHeight="1">
      <c r="A148" s="174" t="s">
        <v>259</v>
      </c>
      <c r="B148" s="175">
        <v>86847458.53</v>
      </c>
    </row>
    <row r="149" spans="1:2" ht="21.75" customHeight="1">
      <c r="A149" s="176" t="s">
        <v>260</v>
      </c>
      <c r="B149" s="177">
        <f>B150+B153+B157+B158+B159+B160</f>
        <v>154310100</v>
      </c>
    </row>
    <row r="150" spans="1:2" ht="21.75" customHeight="1">
      <c r="A150" s="178" t="s">
        <v>261</v>
      </c>
      <c r="B150" s="179">
        <f>SUM(B151:B152)</f>
        <v>154310100</v>
      </c>
    </row>
    <row r="151" spans="1:2" ht="21.75" customHeight="1">
      <c r="A151" s="178" t="s">
        <v>262</v>
      </c>
      <c r="B151" s="180">
        <v>154310100</v>
      </c>
    </row>
    <row r="152" spans="1:2" ht="21.75" customHeight="1">
      <c r="A152" s="178" t="s">
        <v>263</v>
      </c>
      <c r="B152" s="180"/>
    </row>
    <row r="153" spans="1:2" ht="21.75" customHeight="1">
      <c r="A153" s="103" t="s">
        <v>264</v>
      </c>
      <c r="B153" s="167"/>
    </row>
    <row r="154" spans="1:2" ht="21.75" customHeight="1">
      <c r="A154" s="103" t="s">
        <v>265</v>
      </c>
      <c r="B154" s="167"/>
    </row>
    <row r="155" spans="1:2" ht="21.75" customHeight="1">
      <c r="A155" s="103" t="s">
        <v>266</v>
      </c>
      <c r="B155" s="167"/>
    </row>
    <row r="156" spans="1:2" ht="19.5" customHeight="1">
      <c r="A156" s="181" t="s">
        <v>267</v>
      </c>
      <c r="B156" s="167"/>
    </row>
    <row r="157" spans="1:2" ht="19.5" customHeight="1">
      <c r="A157" s="176" t="s">
        <v>268</v>
      </c>
      <c r="B157" s="182"/>
    </row>
    <row r="158" spans="1:2" ht="19.5" customHeight="1">
      <c r="A158" s="178" t="s">
        <v>269</v>
      </c>
      <c r="B158" s="179"/>
    </row>
    <row r="159" spans="1:2" ht="19.5" customHeight="1">
      <c r="A159" s="178" t="s">
        <v>270</v>
      </c>
      <c r="B159" s="179"/>
    </row>
    <row r="160" spans="1:2" ht="19.5" customHeight="1">
      <c r="A160" s="178" t="s">
        <v>271</v>
      </c>
      <c r="B160" s="179"/>
    </row>
    <row r="161" spans="1:2" ht="19.5" customHeight="1">
      <c r="A161" s="178" t="s">
        <v>272</v>
      </c>
      <c r="B161" s="180"/>
    </row>
    <row r="162" spans="1:2" ht="19.5" customHeight="1">
      <c r="A162" s="110" t="s">
        <v>273</v>
      </c>
      <c r="B162" s="175">
        <f>B149+B148</f>
        <v>241157558.53</v>
      </c>
    </row>
  </sheetData>
  <sheetProtection/>
  <protectedRanges>
    <protectedRange sqref="B151:B155 B147" name="区域1_2"/>
    <protectedRange sqref="B159:B160" name="区域1_3"/>
    <protectedRange sqref="B149:B150"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48"/>
  <sheetViews>
    <sheetView showGridLines="0" showZeros="0" zoomScale="93" zoomScaleNormal="93" zoomScalePageLayoutView="0" workbookViewId="0" topLeftCell="A1">
      <pane xSplit="1" ySplit="4" topLeftCell="B139" activePane="bottomRight" state="frozen"/>
      <selection pane="topLeft" activeCell="A1" sqref="A1"/>
      <selection pane="topRight" activeCell="A1" sqref="A1"/>
      <selection pane="bottomLeft" activeCell="A1" sqref="A1"/>
      <selection pane="bottomRight" activeCell="C74" sqref="C74"/>
    </sheetView>
  </sheetViews>
  <sheetFormatPr defaultColWidth="9.00390625" defaultRowHeight="14.25"/>
  <cols>
    <col min="1" max="1" width="45.75390625" style="24" customWidth="1"/>
    <col min="2" max="2" width="13.625" style="161" customWidth="1"/>
    <col min="3" max="4" width="13.625" style="24" customWidth="1"/>
    <col min="5" max="5" width="7.125" style="162" customWidth="1"/>
    <col min="6" max="16384" width="9.00390625" style="24" customWidth="1"/>
  </cols>
  <sheetData>
    <row r="1" spans="1:5" s="153" customFormat="1" ht="28.5" customHeight="1">
      <c r="A1" s="205" t="s">
        <v>274</v>
      </c>
      <c r="B1" s="205"/>
      <c r="C1" s="205"/>
      <c r="D1" s="205"/>
      <c r="E1" s="163"/>
    </row>
    <row r="2" spans="1:4" ht="20.25" customHeight="1">
      <c r="A2" s="42"/>
      <c r="B2" s="206" t="s">
        <v>20</v>
      </c>
      <c r="C2" s="206"/>
      <c r="D2" s="206"/>
    </row>
    <row r="3" spans="1:4" ht="21.75" customHeight="1">
      <c r="A3" s="209" t="s">
        <v>21</v>
      </c>
      <c r="B3" s="207" t="s">
        <v>22</v>
      </c>
      <c r="C3" s="207"/>
      <c r="D3" s="208"/>
    </row>
    <row r="4" spans="1:4" ht="21.75" customHeight="1">
      <c r="A4" s="210"/>
      <c r="B4" s="164" t="s">
        <v>275</v>
      </c>
      <c r="C4" s="164" t="s">
        <v>276</v>
      </c>
      <c r="D4" s="165" t="s">
        <v>277</v>
      </c>
    </row>
    <row r="5" spans="1:4" ht="21.75" customHeight="1">
      <c r="A5" s="103" t="s">
        <v>133</v>
      </c>
      <c r="B5" s="166">
        <f>C5+D5</f>
        <v>16841878.96</v>
      </c>
      <c r="C5" s="166">
        <v>8424333.96</v>
      </c>
      <c r="D5" s="167">
        <v>8417545</v>
      </c>
    </row>
    <row r="6" spans="1:4" ht="21.75" customHeight="1">
      <c r="A6" s="103" t="s">
        <v>134</v>
      </c>
      <c r="B6" s="166">
        <f aca="true" t="shared" si="0" ref="B6:B37">C6+D6</f>
        <v>1603874.95</v>
      </c>
      <c r="C6" s="166">
        <v>274249.95</v>
      </c>
      <c r="D6" s="167">
        <v>1329625</v>
      </c>
    </row>
    <row r="7" spans="1:4" ht="21.75" customHeight="1">
      <c r="A7" s="103" t="s">
        <v>135</v>
      </c>
      <c r="B7" s="166">
        <f t="shared" si="0"/>
        <v>274249.95</v>
      </c>
      <c r="C7" s="166">
        <v>274249.95</v>
      </c>
      <c r="D7" s="167"/>
    </row>
    <row r="8" spans="1:4" ht="21.75" customHeight="1">
      <c r="A8" s="103" t="s">
        <v>136</v>
      </c>
      <c r="B8" s="166">
        <f t="shared" si="0"/>
        <v>50400</v>
      </c>
      <c r="C8" s="166"/>
      <c r="D8" s="167">
        <v>50400</v>
      </c>
    </row>
    <row r="9" spans="1:4" ht="21.75" customHeight="1">
      <c r="A9" s="103" t="s">
        <v>137</v>
      </c>
      <c r="B9" s="166">
        <f t="shared" si="0"/>
        <v>200000</v>
      </c>
      <c r="C9" s="166"/>
      <c r="D9" s="167">
        <v>200000</v>
      </c>
    </row>
    <row r="10" spans="1:4" ht="21.75" customHeight="1">
      <c r="A10" s="103" t="s">
        <v>138</v>
      </c>
      <c r="B10" s="166">
        <f t="shared" si="0"/>
        <v>1079225</v>
      </c>
      <c r="C10" s="166"/>
      <c r="D10" s="167">
        <v>1079225</v>
      </c>
    </row>
    <row r="11" spans="1:4" ht="21.75" customHeight="1">
      <c r="A11" s="103" t="s">
        <v>139</v>
      </c>
      <c r="B11" s="166">
        <f t="shared" si="0"/>
        <v>50400</v>
      </c>
      <c r="C11" s="166"/>
      <c r="D11" s="167">
        <v>50400</v>
      </c>
    </row>
    <row r="12" spans="1:4" ht="21.75" customHeight="1">
      <c r="A12" s="103" t="s">
        <v>140</v>
      </c>
      <c r="B12" s="166">
        <f t="shared" si="0"/>
        <v>50400</v>
      </c>
      <c r="C12" s="166"/>
      <c r="D12" s="167">
        <v>50400</v>
      </c>
    </row>
    <row r="13" spans="1:4" ht="21.75" customHeight="1">
      <c r="A13" s="103" t="s">
        <v>141</v>
      </c>
      <c r="B13" s="166">
        <f t="shared" si="0"/>
        <v>5041198.35</v>
      </c>
      <c r="C13" s="166">
        <v>4355198.35</v>
      </c>
      <c r="D13" s="167">
        <v>686000</v>
      </c>
    </row>
    <row r="14" spans="1:4" ht="21.75" customHeight="1">
      <c r="A14" s="103" t="s">
        <v>135</v>
      </c>
      <c r="B14" s="166">
        <f t="shared" si="0"/>
        <v>4355198.35</v>
      </c>
      <c r="C14" s="166">
        <v>4355198.35</v>
      </c>
      <c r="D14" s="167"/>
    </row>
    <row r="15" spans="1:4" ht="21.75" customHeight="1">
      <c r="A15" s="103" t="s">
        <v>142</v>
      </c>
      <c r="B15" s="166">
        <f t="shared" si="0"/>
        <v>686000</v>
      </c>
      <c r="C15" s="166"/>
      <c r="D15" s="167">
        <v>686000</v>
      </c>
    </row>
    <row r="16" spans="1:4" ht="21.75" customHeight="1">
      <c r="A16" s="103" t="s">
        <v>143</v>
      </c>
      <c r="B16" s="166">
        <f t="shared" si="0"/>
        <v>1726800</v>
      </c>
      <c r="C16" s="166"/>
      <c r="D16" s="167">
        <v>1726800</v>
      </c>
    </row>
    <row r="17" spans="1:4" ht="21.75" customHeight="1">
      <c r="A17" s="103" t="s">
        <v>144</v>
      </c>
      <c r="B17" s="166">
        <f t="shared" si="0"/>
        <v>1626800</v>
      </c>
      <c r="C17" s="166"/>
      <c r="D17" s="167">
        <v>1626800</v>
      </c>
    </row>
    <row r="18" spans="1:4" ht="21.75" customHeight="1">
      <c r="A18" s="103" t="s">
        <v>145</v>
      </c>
      <c r="B18" s="166">
        <f t="shared" si="0"/>
        <v>100000</v>
      </c>
      <c r="C18" s="166"/>
      <c r="D18" s="167">
        <v>100000</v>
      </c>
    </row>
    <row r="19" spans="1:4" ht="21.75" customHeight="1">
      <c r="A19" s="103" t="s">
        <v>146</v>
      </c>
      <c r="B19" s="166">
        <f t="shared" si="0"/>
        <v>1911461.57</v>
      </c>
      <c r="C19" s="166">
        <v>1711461.57</v>
      </c>
      <c r="D19" s="167">
        <v>200000</v>
      </c>
    </row>
    <row r="20" spans="1:4" ht="21.75" customHeight="1">
      <c r="A20" s="103" t="s">
        <v>135</v>
      </c>
      <c r="B20" s="166">
        <f t="shared" si="0"/>
        <v>1711461.57</v>
      </c>
      <c r="C20" s="166">
        <v>1711461.57</v>
      </c>
      <c r="D20" s="167"/>
    </row>
    <row r="21" spans="1:4" ht="21.75" customHeight="1">
      <c r="A21" s="103" t="s">
        <v>142</v>
      </c>
      <c r="B21" s="166">
        <f t="shared" si="0"/>
        <v>200000</v>
      </c>
      <c r="C21" s="166"/>
      <c r="D21" s="167">
        <v>200000</v>
      </c>
    </row>
    <row r="22" spans="1:4" ht="21.75" customHeight="1">
      <c r="A22" s="103" t="s">
        <v>147</v>
      </c>
      <c r="B22" s="166">
        <f t="shared" si="0"/>
        <v>300000</v>
      </c>
      <c r="C22" s="166"/>
      <c r="D22" s="167">
        <v>300000</v>
      </c>
    </row>
    <row r="23" spans="1:4" ht="21.75" customHeight="1">
      <c r="A23" s="103" t="s">
        <v>148</v>
      </c>
      <c r="B23" s="166">
        <f t="shared" si="0"/>
        <v>300000</v>
      </c>
      <c r="C23" s="166"/>
      <c r="D23" s="167">
        <v>300000</v>
      </c>
    </row>
    <row r="24" spans="1:4" ht="21.75" customHeight="1">
      <c r="A24" s="103" t="s">
        <v>149</v>
      </c>
      <c r="B24" s="166">
        <f t="shared" si="0"/>
        <v>591858.71</v>
      </c>
      <c r="C24" s="166">
        <v>411858.71</v>
      </c>
      <c r="D24" s="167">
        <v>180000</v>
      </c>
    </row>
    <row r="25" spans="1:4" ht="21.75" customHeight="1">
      <c r="A25" s="103" t="s">
        <v>135</v>
      </c>
      <c r="B25" s="166">
        <f t="shared" si="0"/>
        <v>411858.71</v>
      </c>
      <c r="C25" s="166">
        <v>411858.71</v>
      </c>
      <c r="D25" s="167"/>
    </row>
    <row r="26" spans="1:4" ht="21.75" customHeight="1">
      <c r="A26" s="103" t="s">
        <v>142</v>
      </c>
      <c r="B26" s="166">
        <f t="shared" si="0"/>
        <v>180000</v>
      </c>
      <c r="C26" s="166"/>
      <c r="D26" s="167">
        <v>180000</v>
      </c>
    </row>
    <row r="27" spans="1:4" ht="21.75" customHeight="1">
      <c r="A27" s="103" t="s">
        <v>150</v>
      </c>
      <c r="B27" s="166">
        <f t="shared" si="0"/>
        <v>340000</v>
      </c>
      <c r="C27" s="166"/>
      <c r="D27" s="167">
        <v>340000</v>
      </c>
    </row>
    <row r="28" spans="1:4" ht="21.75" customHeight="1">
      <c r="A28" s="103" t="s">
        <v>151</v>
      </c>
      <c r="B28" s="166">
        <f t="shared" si="0"/>
        <v>340000</v>
      </c>
      <c r="C28" s="166"/>
      <c r="D28" s="167">
        <v>340000</v>
      </c>
    </row>
    <row r="29" spans="1:4" ht="21.75" customHeight="1">
      <c r="A29" s="103" t="s">
        <v>152</v>
      </c>
      <c r="B29" s="166">
        <f t="shared" si="0"/>
        <v>558120</v>
      </c>
      <c r="C29" s="166"/>
      <c r="D29" s="167">
        <v>558120</v>
      </c>
    </row>
    <row r="30" spans="1:4" ht="21.75" customHeight="1">
      <c r="A30" s="103" t="s">
        <v>153</v>
      </c>
      <c r="B30" s="166">
        <f t="shared" si="0"/>
        <v>558120</v>
      </c>
      <c r="C30" s="166"/>
      <c r="D30" s="167">
        <v>558120</v>
      </c>
    </row>
    <row r="31" spans="1:4" ht="21.75" customHeight="1">
      <c r="A31" s="103" t="s">
        <v>154</v>
      </c>
      <c r="B31" s="166">
        <f t="shared" si="0"/>
        <v>1168101.6400000001</v>
      </c>
      <c r="C31" s="166">
        <v>968101.64</v>
      </c>
      <c r="D31" s="167">
        <v>200000</v>
      </c>
    </row>
    <row r="32" spans="1:4" ht="21.75" customHeight="1">
      <c r="A32" s="103" t="s">
        <v>135</v>
      </c>
      <c r="B32" s="166">
        <f t="shared" si="0"/>
        <v>968101.64</v>
      </c>
      <c r="C32" s="166">
        <v>968101.64</v>
      </c>
      <c r="D32" s="167"/>
    </row>
    <row r="33" spans="1:4" ht="21.75" customHeight="1">
      <c r="A33" s="103" t="s">
        <v>142</v>
      </c>
      <c r="B33" s="166">
        <f t="shared" si="0"/>
        <v>100000</v>
      </c>
      <c r="C33" s="166"/>
      <c r="D33" s="167">
        <v>100000</v>
      </c>
    </row>
    <row r="34" spans="1:4" ht="21.75" customHeight="1">
      <c r="A34" s="103" t="s">
        <v>155</v>
      </c>
      <c r="B34" s="166">
        <f t="shared" si="0"/>
        <v>100000</v>
      </c>
      <c r="C34" s="166"/>
      <c r="D34" s="167">
        <v>100000</v>
      </c>
    </row>
    <row r="35" spans="1:4" ht="21.75" customHeight="1">
      <c r="A35" s="103" t="s">
        <v>156</v>
      </c>
      <c r="B35" s="166">
        <f t="shared" si="0"/>
        <v>476600</v>
      </c>
      <c r="C35" s="166"/>
      <c r="D35" s="167">
        <v>476600</v>
      </c>
    </row>
    <row r="36" spans="1:4" ht="21.75" customHeight="1">
      <c r="A36" s="103" t="s">
        <v>157</v>
      </c>
      <c r="B36" s="166">
        <f t="shared" si="0"/>
        <v>476600</v>
      </c>
      <c r="C36" s="166"/>
      <c r="D36" s="167">
        <v>476600</v>
      </c>
    </row>
    <row r="37" spans="1:4" ht="21.75" customHeight="1">
      <c r="A37" s="103" t="s">
        <v>158</v>
      </c>
      <c r="B37" s="166">
        <f t="shared" si="0"/>
        <v>140000</v>
      </c>
      <c r="C37" s="166"/>
      <c r="D37" s="167">
        <v>140000</v>
      </c>
    </row>
    <row r="38" spans="1:4" ht="21.75" customHeight="1">
      <c r="A38" s="103" t="s">
        <v>159</v>
      </c>
      <c r="B38" s="166">
        <f aca="true" t="shared" si="1" ref="B38:B69">C38+D38</f>
        <v>140000</v>
      </c>
      <c r="C38" s="166"/>
      <c r="D38" s="167">
        <v>140000</v>
      </c>
    </row>
    <row r="39" spans="1:4" ht="21.75" customHeight="1">
      <c r="A39" s="103" t="s">
        <v>160</v>
      </c>
      <c r="B39" s="166">
        <f t="shared" si="1"/>
        <v>2933463.74</v>
      </c>
      <c r="C39" s="166">
        <v>703463.74</v>
      </c>
      <c r="D39" s="167">
        <v>2230000</v>
      </c>
    </row>
    <row r="40" spans="1:4" ht="21.75" customHeight="1">
      <c r="A40" s="103" t="s">
        <v>135</v>
      </c>
      <c r="B40" s="166">
        <f t="shared" si="1"/>
        <v>703463.74</v>
      </c>
      <c r="C40" s="166">
        <v>703463.74</v>
      </c>
      <c r="D40" s="167"/>
    </row>
    <row r="41" spans="1:4" ht="21.75" customHeight="1">
      <c r="A41" s="103" t="s">
        <v>142</v>
      </c>
      <c r="B41" s="166">
        <f t="shared" si="1"/>
        <v>1000000</v>
      </c>
      <c r="C41" s="166"/>
      <c r="D41" s="167">
        <v>1000000</v>
      </c>
    </row>
    <row r="42" spans="1:4" ht="21.75" customHeight="1">
      <c r="A42" s="103" t="s">
        <v>161</v>
      </c>
      <c r="B42" s="166">
        <f t="shared" si="1"/>
        <v>1230000</v>
      </c>
      <c r="C42" s="166"/>
      <c r="D42" s="167">
        <v>1230000</v>
      </c>
    </row>
    <row r="43" spans="1:4" ht="21.75" customHeight="1">
      <c r="A43" s="103" t="s">
        <v>162</v>
      </c>
      <c r="B43" s="166">
        <f t="shared" si="1"/>
        <v>39015</v>
      </c>
      <c r="C43" s="166"/>
      <c r="D43" s="167">
        <v>39015</v>
      </c>
    </row>
    <row r="44" spans="1:4" ht="21.75" customHeight="1">
      <c r="A44" s="103" t="s">
        <v>163</v>
      </c>
      <c r="B44" s="166">
        <f t="shared" si="1"/>
        <v>39015</v>
      </c>
      <c r="C44" s="166"/>
      <c r="D44" s="167">
        <v>39015</v>
      </c>
    </row>
    <row r="45" spans="1:4" ht="21.75" customHeight="1">
      <c r="A45" s="103" t="s">
        <v>164</v>
      </c>
      <c r="B45" s="166">
        <f t="shared" si="1"/>
        <v>39015</v>
      </c>
      <c r="C45" s="166"/>
      <c r="D45" s="167">
        <v>39015</v>
      </c>
    </row>
    <row r="46" spans="1:4" ht="21.75" customHeight="1">
      <c r="A46" s="103" t="s">
        <v>165</v>
      </c>
      <c r="B46" s="166">
        <f t="shared" si="1"/>
        <v>3902117.99</v>
      </c>
      <c r="C46" s="166">
        <v>1115317.99</v>
      </c>
      <c r="D46" s="167">
        <v>2786800</v>
      </c>
    </row>
    <row r="47" spans="1:4" ht="21.75" customHeight="1">
      <c r="A47" s="103" t="s">
        <v>166</v>
      </c>
      <c r="B47" s="166">
        <f t="shared" si="1"/>
        <v>515192.74</v>
      </c>
      <c r="C47" s="166">
        <v>198192.74</v>
      </c>
      <c r="D47" s="167">
        <v>317000</v>
      </c>
    </row>
    <row r="48" spans="1:4" ht="21.75" customHeight="1">
      <c r="A48" s="103" t="s">
        <v>135</v>
      </c>
      <c r="B48" s="166">
        <f t="shared" si="1"/>
        <v>198192.74</v>
      </c>
      <c r="C48" s="166">
        <v>198192.74</v>
      </c>
      <c r="D48" s="167"/>
    </row>
    <row r="49" spans="1:4" ht="21.75" customHeight="1">
      <c r="A49" s="103" t="s">
        <v>167</v>
      </c>
      <c r="B49" s="166">
        <f t="shared" si="1"/>
        <v>167000</v>
      </c>
      <c r="C49" s="166"/>
      <c r="D49" s="167">
        <v>167000</v>
      </c>
    </row>
    <row r="50" spans="1:4" ht="21.75" customHeight="1">
      <c r="A50" s="103" t="s">
        <v>168</v>
      </c>
      <c r="B50" s="166">
        <f t="shared" si="1"/>
        <v>100000</v>
      </c>
      <c r="C50" s="166"/>
      <c r="D50" s="167">
        <v>100000</v>
      </c>
    </row>
    <row r="51" spans="1:4" ht="21.75" customHeight="1">
      <c r="A51" s="103" t="s">
        <v>169</v>
      </c>
      <c r="B51" s="166">
        <f t="shared" si="1"/>
        <v>50000</v>
      </c>
      <c r="C51" s="166"/>
      <c r="D51" s="167">
        <v>50000</v>
      </c>
    </row>
    <row r="52" spans="1:4" ht="21.75" customHeight="1">
      <c r="A52" s="103" t="s">
        <v>170</v>
      </c>
      <c r="B52" s="166">
        <f t="shared" si="1"/>
        <v>3386925.25</v>
      </c>
      <c r="C52" s="166">
        <v>917125.25</v>
      </c>
      <c r="D52" s="167">
        <v>2469800</v>
      </c>
    </row>
    <row r="53" spans="1:4" ht="21.75" customHeight="1">
      <c r="A53" s="103" t="s">
        <v>171</v>
      </c>
      <c r="B53" s="166">
        <f t="shared" si="1"/>
        <v>3386925.25</v>
      </c>
      <c r="C53" s="166">
        <v>917125.25</v>
      </c>
      <c r="D53" s="167">
        <v>2469800</v>
      </c>
    </row>
    <row r="54" spans="1:4" ht="21.75" customHeight="1">
      <c r="A54" s="103" t="s">
        <v>172</v>
      </c>
      <c r="B54" s="166">
        <f t="shared" si="1"/>
        <v>5322754.74</v>
      </c>
      <c r="C54" s="166">
        <v>887794.74</v>
      </c>
      <c r="D54" s="167">
        <v>4434960</v>
      </c>
    </row>
    <row r="55" spans="1:4" ht="21.75" customHeight="1">
      <c r="A55" s="103" t="s">
        <v>173</v>
      </c>
      <c r="B55" s="166">
        <f t="shared" si="1"/>
        <v>5322754.74</v>
      </c>
      <c r="C55" s="166">
        <v>887794.74</v>
      </c>
      <c r="D55" s="167">
        <v>4434960</v>
      </c>
    </row>
    <row r="56" spans="1:4" ht="21.75" customHeight="1">
      <c r="A56" s="103" t="s">
        <v>174</v>
      </c>
      <c r="B56" s="166">
        <f t="shared" si="1"/>
        <v>884960</v>
      </c>
      <c r="C56" s="166"/>
      <c r="D56" s="167">
        <v>884960</v>
      </c>
    </row>
    <row r="57" spans="1:4" ht="21.75" customHeight="1">
      <c r="A57" s="103" t="s">
        <v>175</v>
      </c>
      <c r="B57" s="166">
        <f t="shared" si="1"/>
        <v>1337794.74</v>
      </c>
      <c r="C57" s="166">
        <v>887794.74</v>
      </c>
      <c r="D57" s="167">
        <v>450000</v>
      </c>
    </row>
    <row r="58" spans="1:4" ht="21.75" customHeight="1">
      <c r="A58" s="103" t="s">
        <v>176</v>
      </c>
      <c r="B58" s="166">
        <f t="shared" si="1"/>
        <v>3100000</v>
      </c>
      <c r="C58" s="166"/>
      <c r="D58" s="167">
        <v>3100000</v>
      </c>
    </row>
    <row r="59" spans="1:4" ht="21.75" customHeight="1">
      <c r="A59" s="103" t="s">
        <v>177</v>
      </c>
      <c r="B59" s="166">
        <f t="shared" si="1"/>
        <v>34788685.33</v>
      </c>
      <c r="C59" s="166">
        <v>20032022.91</v>
      </c>
      <c r="D59" s="167">
        <v>14756662.42</v>
      </c>
    </row>
    <row r="60" spans="1:4" ht="21.75" customHeight="1">
      <c r="A60" s="103" t="s">
        <v>178</v>
      </c>
      <c r="B60" s="166">
        <f t="shared" si="1"/>
        <v>1252461.23</v>
      </c>
      <c r="C60" s="166">
        <v>875861.23</v>
      </c>
      <c r="D60" s="167">
        <v>376600</v>
      </c>
    </row>
    <row r="61" spans="1:4" ht="21.75" customHeight="1">
      <c r="A61" s="103" t="s">
        <v>179</v>
      </c>
      <c r="B61" s="166">
        <f t="shared" si="1"/>
        <v>20000</v>
      </c>
      <c r="C61" s="166"/>
      <c r="D61" s="167">
        <v>20000</v>
      </c>
    </row>
    <row r="62" spans="1:4" ht="21.75" customHeight="1">
      <c r="A62" s="103" t="s">
        <v>180</v>
      </c>
      <c r="B62" s="166">
        <f t="shared" si="1"/>
        <v>1232461.23</v>
      </c>
      <c r="C62" s="166">
        <v>875861.23</v>
      </c>
      <c r="D62" s="167">
        <v>356600</v>
      </c>
    </row>
    <row r="63" spans="1:4" ht="21.75" customHeight="1">
      <c r="A63" s="103" t="s">
        <v>181</v>
      </c>
      <c r="B63" s="166">
        <f t="shared" si="1"/>
        <v>25445865.63</v>
      </c>
      <c r="C63" s="166">
        <v>17154665.63</v>
      </c>
      <c r="D63" s="167">
        <v>8291200</v>
      </c>
    </row>
    <row r="64" spans="1:4" ht="21.75" customHeight="1">
      <c r="A64" s="103" t="s">
        <v>135</v>
      </c>
      <c r="B64" s="166">
        <f t="shared" si="1"/>
        <v>472165.63</v>
      </c>
      <c r="C64" s="166">
        <v>472165.63</v>
      </c>
      <c r="D64" s="167"/>
    </row>
    <row r="65" spans="1:4" ht="21.75" customHeight="1">
      <c r="A65" s="103" t="s">
        <v>142</v>
      </c>
      <c r="B65" s="166">
        <f t="shared" si="1"/>
        <v>144200</v>
      </c>
      <c r="C65" s="166"/>
      <c r="D65" s="167">
        <v>144200</v>
      </c>
    </row>
    <row r="66" spans="1:4" ht="21.75" customHeight="1">
      <c r="A66" s="103" t="s">
        <v>182</v>
      </c>
      <c r="B66" s="166">
        <f t="shared" si="1"/>
        <v>24644500</v>
      </c>
      <c r="C66" s="166">
        <v>16682500</v>
      </c>
      <c r="D66" s="167">
        <v>7962000</v>
      </c>
    </row>
    <row r="67" spans="1:4" ht="21.75" customHeight="1">
      <c r="A67" s="103" t="s">
        <v>183</v>
      </c>
      <c r="B67" s="166">
        <f t="shared" si="1"/>
        <v>185000</v>
      </c>
      <c r="C67" s="166"/>
      <c r="D67" s="167">
        <v>185000</v>
      </c>
    </row>
    <row r="68" spans="1:4" ht="21.75" customHeight="1">
      <c r="A68" s="103" t="s">
        <v>184</v>
      </c>
      <c r="B68" s="166">
        <f t="shared" si="1"/>
        <v>1450950.4</v>
      </c>
      <c r="C68" s="166">
        <v>1450950.4</v>
      </c>
      <c r="D68" s="167"/>
    </row>
    <row r="69" spans="1:4" ht="21.75" customHeight="1">
      <c r="A69" s="103" t="s">
        <v>185</v>
      </c>
      <c r="B69" s="166">
        <f t="shared" si="1"/>
        <v>900633.6</v>
      </c>
      <c r="C69" s="166">
        <v>900633.6</v>
      </c>
      <c r="D69" s="167"/>
    </row>
    <row r="70" spans="1:4" ht="21.75" customHeight="1">
      <c r="A70" s="103" t="s">
        <v>186</v>
      </c>
      <c r="B70" s="166">
        <f aca="true" t="shared" si="2" ref="B70:B101">C70+D70</f>
        <v>450316.8</v>
      </c>
      <c r="C70" s="166">
        <v>450316.8</v>
      </c>
      <c r="D70" s="167"/>
    </row>
    <row r="71" spans="1:4" ht="21.75" customHeight="1">
      <c r="A71" s="103" t="s">
        <v>187</v>
      </c>
      <c r="B71" s="166">
        <f t="shared" si="2"/>
        <v>100000</v>
      </c>
      <c r="C71" s="166">
        <v>100000</v>
      </c>
      <c r="D71" s="167"/>
    </row>
    <row r="72" spans="1:4" ht="21.75" customHeight="1">
      <c r="A72" s="103" t="s">
        <v>188</v>
      </c>
      <c r="B72" s="166">
        <f t="shared" si="2"/>
        <v>2330000</v>
      </c>
      <c r="C72" s="166"/>
      <c r="D72" s="167">
        <v>2330000</v>
      </c>
    </row>
    <row r="73" spans="1:4" ht="21.75" customHeight="1">
      <c r="A73" s="103" t="s">
        <v>189</v>
      </c>
      <c r="B73" s="166">
        <f t="shared" si="2"/>
        <v>1180000</v>
      </c>
      <c r="C73" s="166"/>
      <c r="D73" s="167">
        <v>1180000</v>
      </c>
    </row>
    <row r="74" spans="1:4" ht="21.75" customHeight="1">
      <c r="A74" s="103" t="s">
        <v>190</v>
      </c>
      <c r="B74" s="166">
        <f t="shared" si="2"/>
        <v>1150000</v>
      </c>
      <c r="C74" s="166"/>
      <c r="D74" s="167">
        <v>1150000</v>
      </c>
    </row>
    <row r="75" spans="1:4" ht="21.75" customHeight="1">
      <c r="A75" s="103" t="s">
        <v>191</v>
      </c>
      <c r="B75" s="166">
        <f t="shared" si="2"/>
        <v>635662.42</v>
      </c>
      <c r="C75" s="166"/>
      <c r="D75" s="167">
        <v>635662.42</v>
      </c>
    </row>
    <row r="76" spans="1:4" ht="21.75" customHeight="1">
      <c r="A76" s="103" t="s">
        <v>192</v>
      </c>
      <c r="B76" s="166">
        <f t="shared" si="2"/>
        <v>131000</v>
      </c>
      <c r="C76" s="166"/>
      <c r="D76" s="167">
        <v>131000</v>
      </c>
    </row>
    <row r="77" spans="1:4" ht="21.75" customHeight="1">
      <c r="A77" s="103" t="s">
        <v>193</v>
      </c>
      <c r="B77" s="166">
        <f t="shared" si="2"/>
        <v>504662.42</v>
      </c>
      <c r="C77" s="166"/>
      <c r="D77" s="167">
        <v>504662.42</v>
      </c>
    </row>
    <row r="78" spans="1:4" ht="21.75" customHeight="1">
      <c r="A78" s="103" t="s">
        <v>194</v>
      </c>
      <c r="B78" s="166">
        <f t="shared" si="2"/>
        <v>424800</v>
      </c>
      <c r="C78" s="166"/>
      <c r="D78" s="167">
        <v>424800</v>
      </c>
    </row>
    <row r="79" spans="1:4" ht="21.75" customHeight="1">
      <c r="A79" s="103" t="s">
        <v>195</v>
      </c>
      <c r="B79" s="166">
        <f t="shared" si="2"/>
        <v>308800</v>
      </c>
      <c r="C79" s="166"/>
      <c r="D79" s="167">
        <v>308800</v>
      </c>
    </row>
    <row r="80" spans="1:4" ht="21.75" customHeight="1">
      <c r="A80" s="103" t="s">
        <v>196</v>
      </c>
      <c r="B80" s="166">
        <f t="shared" si="2"/>
        <v>116000</v>
      </c>
      <c r="C80" s="166"/>
      <c r="D80" s="167">
        <v>116000</v>
      </c>
    </row>
    <row r="81" spans="1:4" ht="21.75" customHeight="1">
      <c r="A81" s="103" t="s">
        <v>197</v>
      </c>
      <c r="B81" s="166">
        <f t="shared" si="2"/>
        <v>1672000</v>
      </c>
      <c r="C81" s="166"/>
      <c r="D81" s="167">
        <v>1672000</v>
      </c>
    </row>
    <row r="82" spans="1:4" ht="21.75" customHeight="1">
      <c r="A82" s="103" t="s">
        <v>198</v>
      </c>
      <c r="B82" s="166">
        <f t="shared" si="2"/>
        <v>1672000</v>
      </c>
      <c r="C82" s="166"/>
      <c r="D82" s="167">
        <v>1672000</v>
      </c>
    </row>
    <row r="83" spans="1:4" ht="21.75" customHeight="1">
      <c r="A83" s="103" t="s">
        <v>199</v>
      </c>
      <c r="B83" s="166">
        <f t="shared" si="2"/>
        <v>437400</v>
      </c>
      <c r="C83" s="166"/>
      <c r="D83" s="167">
        <v>437400</v>
      </c>
    </row>
    <row r="84" spans="1:4" ht="21.75" customHeight="1">
      <c r="A84" s="103" t="s">
        <v>200</v>
      </c>
      <c r="B84" s="166">
        <f t="shared" si="2"/>
        <v>427400</v>
      </c>
      <c r="C84" s="166"/>
      <c r="D84" s="167">
        <v>427400</v>
      </c>
    </row>
    <row r="85" spans="1:4" ht="21.75" customHeight="1">
      <c r="A85" s="103" t="s">
        <v>201</v>
      </c>
      <c r="B85" s="166">
        <f t="shared" si="2"/>
        <v>10000</v>
      </c>
      <c r="C85" s="166"/>
      <c r="D85" s="167">
        <v>10000</v>
      </c>
    </row>
    <row r="86" spans="1:4" ht="21.75" customHeight="1">
      <c r="A86" s="103" t="s">
        <v>202</v>
      </c>
      <c r="B86" s="166">
        <f t="shared" si="2"/>
        <v>409000</v>
      </c>
      <c r="C86" s="166"/>
      <c r="D86" s="167">
        <v>409000</v>
      </c>
    </row>
    <row r="87" spans="1:4" ht="21.75" customHeight="1">
      <c r="A87" s="103" t="s">
        <v>203</v>
      </c>
      <c r="B87" s="166">
        <f t="shared" si="2"/>
        <v>409000</v>
      </c>
      <c r="C87" s="166"/>
      <c r="D87" s="167">
        <v>409000</v>
      </c>
    </row>
    <row r="88" spans="1:4" ht="21.75" customHeight="1">
      <c r="A88" s="103" t="s">
        <v>204</v>
      </c>
      <c r="B88" s="166">
        <f t="shared" si="2"/>
        <v>730545.65</v>
      </c>
      <c r="C88" s="166">
        <v>550545.65</v>
      </c>
      <c r="D88" s="167">
        <v>180000</v>
      </c>
    </row>
    <row r="89" spans="1:4" ht="21.75" customHeight="1">
      <c r="A89" s="103" t="s">
        <v>205</v>
      </c>
      <c r="B89" s="166">
        <f t="shared" si="2"/>
        <v>550545.65</v>
      </c>
      <c r="C89" s="166">
        <v>550545.65</v>
      </c>
      <c r="D89" s="167"/>
    </row>
    <row r="90" spans="1:4" ht="21.75" customHeight="1">
      <c r="A90" s="103" t="s">
        <v>206</v>
      </c>
      <c r="B90" s="166">
        <f t="shared" si="2"/>
        <v>180000</v>
      </c>
      <c r="C90" s="166"/>
      <c r="D90" s="167">
        <v>180000</v>
      </c>
    </row>
    <row r="91" spans="1:4" ht="21.75" customHeight="1">
      <c r="A91" s="103" t="s">
        <v>207</v>
      </c>
      <c r="B91" s="166">
        <f t="shared" si="2"/>
        <v>2273899.4</v>
      </c>
      <c r="C91" s="166">
        <v>821434.4</v>
      </c>
      <c r="D91" s="167">
        <v>1452465</v>
      </c>
    </row>
    <row r="92" spans="1:4" ht="21.75" customHeight="1">
      <c r="A92" s="103" t="s">
        <v>208</v>
      </c>
      <c r="B92" s="166">
        <f t="shared" si="2"/>
        <v>212000</v>
      </c>
      <c r="C92" s="166"/>
      <c r="D92" s="167">
        <v>212000</v>
      </c>
    </row>
    <row r="93" spans="1:4" ht="21.75" customHeight="1">
      <c r="A93" s="103" t="s">
        <v>209</v>
      </c>
      <c r="B93" s="166">
        <f t="shared" si="2"/>
        <v>212000</v>
      </c>
      <c r="C93" s="166"/>
      <c r="D93" s="167">
        <v>212000</v>
      </c>
    </row>
    <row r="94" spans="1:4" ht="21.75" customHeight="1">
      <c r="A94" s="103" t="s">
        <v>210</v>
      </c>
      <c r="B94" s="166">
        <f t="shared" si="2"/>
        <v>1081000</v>
      </c>
      <c r="C94" s="166"/>
      <c r="D94" s="167">
        <v>1081000</v>
      </c>
    </row>
    <row r="95" spans="1:4" ht="21.75" customHeight="1">
      <c r="A95" s="103" t="s">
        <v>211</v>
      </c>
      <c r="B95" s="166">
        <f t="shared" si="2"/>
        <v>1081000</v>
      </c>
      <c r="C95" s="166"/>
      <c r="D95" s="167">
        <v>1081000</v>
      </c>
    </row>
    <row r="96" spans="1:4" ht="21.75" customHeight="1">
      <c r="A96" s="103" t="s">
        <v>212</v>
      </c>
      <c r="B96" s="166">
        <f t="shared" si="2"/>
        <v>821434.4</v>
      </c>
      <c r="C96" s="166">
        <v>821434.4</v>
      </c>
      <c r="D96" s="167"/>
    </row>
    <row r="97" spans="1:4" ht="21.75" customHeight="1">
      <c r="A97" s="103" t="s">
        <v>213</v>
      </c>
      <c r="B97" s="166">
        <f t="shared" si="2"/>
        <v>425041.9</v>
      </c>
      <c r="C97" s="166">
        <v>425041.9</v>
      </c>
      <c r="D97" s="167"/>
    </row>
    <row r="98" spans="1:4" ht="21.75" customHeight="1">
      <c r="A98" s="103" t="s">
        <v>214</v>
      </c>
      <c r="B98" s="166">
        <f t="shared" si="2"/>
        <v>300155.18</v>
      </c>
      <c r="C98" s="166">
        <v>300155.18</v>
      </c>
      <c r="D98" s="167"/>
    </row>
    <row r="99" spans="1:4" ht="21.75" customHeight="1">
      <c r="A99" s="103" t="s">
        <v>215</v>
      </c>
      <c r="B99" s="166">
        <f t="shared" si="2"/>
        <v>96237.32</v>
      </c>
      <c r="C99" s="166">
        <v>96237.32</v>
      </c>
      <c r="D99" s="167"/>
    </row>
    <row r="100" spans="1:4" ht="21.75" customHeight="1">
      <c r="A100" s="103" t="s">
        <v>216</v>
      </c>
      <c r="B100" s="166">
        <f t="shared" si="2"/>
        <v>159465</v>
      </c>
      <c r="C100" s="166"/>
      <c r="D100" s="167">
        <v>159465</v>
      </c>
    </row>
    <row r="101" spans="1:4" ht="21.75" customHeight="1">
      <c r="A101" s="103" t="s">
        <v>217</v>
      </c>
      <c r="B101" s="166">
        <f t="shared" si="2"/>
        <v>159465</v>
      </c>
      <c r="C101" s="166"/>
      <c r="D101" s="167">
        <v>159465</v>
      </c>
    </row>
    <row r="102" spans="1:4" ht="21.75" customHeight="1">
      <c r="A102" s="103" t="s">
        <v>218</v>
      </c>
      <c r="B102" s="166">
        <f aca="true" t="shared" si="3" ref="B102:B137">C102+D102</f>
        <v>1024291</v>
      </c>
      <c r="C102" s="166"/>
      <c r="D102" s="167">
        <v>1024291</v>
      </c>
    </row>
    <row r="103" spans="1:4" ht="21.75" customHeight="1">
      <c r="A103" s="103" t="s">
        <v>219</v>
      </c>
      <c r="B103" s="166">
        <f t="shared" si="3"/>
        <v>674291</v>
      </c>
      <c r="C103" s="166"/>
      <c r="D103" s="167">
        <v>674291</v>
      </c>
    </row>
    <row r="104" spans="1:4" ht="21.75" customHeight="1">
      <c r="A104" s="103" t="s">
        <v>220</v>
      </c>
      <c r="B104" s="166">
        <f t="shared" si="3"/>
        <v>389616</v>
      </c>
      <c r="C104" s="166"/>
      <c r="D104" s="167">
        <v>389616</v>
      </c>
    </row>
    <row r="105" spans="1:4" ht="21.75" customHeight="1">
      <c r="A105" s="103" t="s">
        <v>221</v>
      </c>
      <c r="B105" s="166">
        <f t="shared" si="3"/>
        <v>80000</v>
      </c>
      <c r="C105" s="166"/>
      <c r="D105" s="167">
        <v>80000</v>
      </c>
    </row>
    <row r="106" spans="1:4" ht="21.75" customHeight="1">
      <c r="A106" s="103" t="s">
        <v>222</v>
      </c>
      <c r="B106" s="166">
        <f t="shared" si="3"/>
        <v>204675</v>
      </c>
      <c r="C106" s="166"/>
      <c r="D106" s="167">
        <v>204675</v>
      </c>
    </row>
    <row r="107" spans="1:4" ht="21.75" customHeight="1">
      <c r="A107" s="103" t="s">
        <v>223</v>
      </c>
      <c r="B107" s="166">
        <f t="shared" si="3"/>
        <v>350000</v>
      </c>
      <c r="C107" s="166"/>
      <c r="D107" s="167">
        <v>350000</v>
      </c>
    </row>
    <row r="108" spans="1:4" ht="21.75" customHeight="1">
      <c r="A108" s="103" t="s">
        <v>224</v>
      </c>
      <c r="B108" s="166">
        <f t="shared" si="3"/>
        <v>350000</v>
      </c>
      <c r="C108" s="166"/>
      <c r="D108" s="167">
        <v>350000</v>
      </c>
    </row>
    <row r="109" spans="1:4" ht="21.75" customHeight="1">
      <c r="A109" s="103" t="s">
        <v>225</v>
      </c>
      <c r="B109" s="166">
        <f t="shared" si="3"/>
        <v>9454386.8</v>
      </c>
      <c r="C109" s="166">
        <v>2217517.48</v>
      </c>
      <c r="D109" s="167">
        <v>7236869.32</v>
      </c>
    </row>
    <row r="110" spans="1:4" ht="21.75" customHeight="1">
      <c r="A110" s="103" t="s">
        <v>226</v>
      </c>
      <c r="B110" s="166">
        <f t="shared" si="3"/>
        <v>4403217.48</v>
      </c>
      <c r="C110" s="166">
        <v>2217517.48</v>
      </c>
      <c r="D110" s="167">
        <v>2185700</v>
      </c>
    </row>
    <row r="111" spans="1:4" ht="21.75" customHeight="1">
      <c r="A111" s="103" t="s">
        <v>135</v>
      </c>
      <c r="B111" s="166">
        <f t="shared" si="3"/>
        <v>846473.22</v>
      </c>
      <c r="C111" s="166">
        <v>846473.22</v>
      </c>
      <c r="D111" s="167"/>
    </row>
    <row r="112" spans="1:4" ht="21.75" customHeight="1">
      <c r="A112" s="103" t="s">
        <v>142</v>
      </c>
      <c r="B112" s="166">
        <f t="shared" si="3"/>
        <v>455700</v>
      </c>
      <c r="C112" s="166"/>
      <c r="D112" s="167">
        <v>455700</v>
      </c>
    </row>
    <row r="113" spans="1:4" ht="21.75" customHeight="1">
      <c r="A113" s="103" t="s">
        <v>227</v>
      </c>
      <c r="B113" s="166">
        <f t="shared" si="3"/>
        <v>1038460.65</v>
      </c>
      <c r="C113" s="166">
        <v>938460.65</v>
      </c>
      <c r="D113" s="167">
        <v>100000</v>
      </c>
    </row>
    <row r="114" spans="1:4" ht="21.75" customHeight="1">
      <c r="A114" s="103" t="s">
        <v>228</v>
      </c>
      <c r="B114" s="166">
        <f t="shared" si="3"/>
        <v>2062583.6099999999</v>
      </c>
      <c r="C114" s="166">
        <v>432583.61</v>
      </c>
      <c r="D114" s="167">
        <v>1630000</v>
      </c>
    </row>
    <row r="115" spans="1:4" ht="21.75" customHeight="1">
      <c r="A115" s="103" t="s">
        <v>229</v>
      </c>
      <c r="B115" s="166">
        <f t="shared" si="3"/>
        <v>5051169.32</v>
      </c>
      <c r="C115" s="166"/>
      <c r="D115" s="167">
        <v>5051169.32</v>
      </c>
    </row>
    <row r="116" spans="1:4" ht="21.75" customHeight="1">
      <c r="A116" s="103" t="s">
        <v>230</v>
      </c>
      <c r="B116" s="166">
        <f t="shared" si="3"/>
        <v>5051169.32</v>
      </c>
      <c r="C116" s="166"/>
      <c r="D116" s="167">
        <v>5051169.32</v>
      </c>
    </row>
    <row r="117" spans="1:4" ht="21.75" customHeight="1">
      <c r="A117" s="103" t="s">
        <v>231</v>
      </c>
      <c r="B117" s="166">
        <f t="shared" si="3"/>
        <v>1734867.5</v>
      </c>
      <c r="C117" s="166">
        <v>1342092.5</v>
      </c>
      <c r="D117" s="167">
        <v>392775</v>
      </c>
    </row>
    <row r="118" spans="1:4" ht="21.75" customHeight="1">
      <c r="A118" s="103" t="s">
        <v>232</v>
      </c>
      <c r="B118" s="166">
        <f t="shared" si="3"/>
        <v>1572092.5</v>
      </c>
      <c r="C118" s="166">
        <v>1342092.5</v>
      </c>
      <c r="D118" s="167">
        <v>230000</v>
      </c>
    </row>
    <row r="119" spans="1:4" ht="21.75" customHeight="1">
      <c r="A119" s="103" t="s">
        <v>135</v>
      </c>
      <c r="B119" s="166">
        <f t="shared" si="3"/>
        <v>398094.88</v>
      </c>
      <c r="C119" s="166">
        <v>398094.88</v>
      </c>
      <c r="D119" s="167"/>
    </row>
    <row r="120" spans="1:4" ht="21.75" customHeight="1">
      <c r="A120" s="103" t="s">
        <v>142</v>
      </c>
      <c r="B120" s="166">
        <f t="shared" si="3"/>
        <v>130000</v>
      </c>
      <c r="C120" s="166"/>
      <c r="D120" s="167">
        <v>130000</v>
      </c>
    </row>
    <row r="121" spans="1:4" ht="21.75" customHeight="1">
      <c r="A121" s="103" t="s">
        <v>205</v>
      </c>
      <c r="B121" s="166">
        <f t="shared" si="3"/>
        <v>943997.62</v>
      </c>
      <c r="C121" s="166">
        <v>943997.62</v>
      </c>
      <c r="D121" s="167"/>
    </row>
    <row r="122" spans="1:4" ht="21.75" customHeight="1">
      <c r="A122" s="103" t="s">
        <v>233</v>
      </c>
      <c r="B122" s="166">
        <f t="shared" si="3"/>
        <v>100000</v>
      </c>
      <c r="C122" s="166"/>
      <c r="D122" s="167">
        <v>100000</v>
      </c>
    </row>
    <row r="123" spans="1:4" ht="21.75" customHeight="1">
      <c r="A123" s="103" t="s">
        <v>234</v>
      </c>
      <c r="B123" s="166">
        <f t="shared" si="3"/>
        <v>65775</v>
      </c>
      <c r="C123" s="166"/>
      <c r="D123" s="167">
        <v>65775</v>
      </c>
    </row>
    <row r="124" spans="1:4" ht="21.75" customHeight="1">
      <c r="A124" s="103" t="s">
        <v>235</v>
      </c>
      <c r="B124" s="166">
        <f t="shared" si="3"/>
        <v>65775</v>
      </c>
      <c r="C124" s="166"/>
      <c r="D124" s="167">
        <v>65775</v>
      </c>
    </row>
    <row r="125" spans="1:4" ht="21.75" customHeight="1">
      <c r="A125" s="103" t="s">
        <v>236</v>
      </c>
      <c r="B125" s="166">
        <f t="shared" si="3"/>
        <v>97000</v>
      </c>
      <c r="C125" s="166"/>
      <c r="D125" s="167">
        <v>97000</v>
      </c>
    </row>
    <row r="126" spans="1:4" ht="21.75" customHeight="1">
      <c r="A126" s="103" t="s">
        <v>237</v>
      </c>
      <c r="B126" s="166">
        <f t="shared" si="3"/>
        <v>97000</v>
      </c>
      <c r="C126" s="166"/>
      <c r="D126" s="167">
        <v>97000</v>
      </c>
    </row>
    <row r="127" spans="1:4" ht="21.75" customHeight="1">
      <c r="A127" s="103" t="s">
        <v>238</v>
      </c>
      <c r="B127" s="166">
        <f t="shared" si="3"/>
        <v>3705062.84</v>
      </c>
      <c r="C127" s="166"/>
      <c r="D127" s="167">
        <v>3705062.84</v>
      </c>
    </row>
    <row r="128" spans="1:4" ht="21.75" customHeight="1">
      <c r="A128" s="103" t="s">
        <v>239</v>
      </c>
      <c r="B128" s="166">
        <f t="shared" si="3"/>
        <v>3705062.84</v>
      </c>
      <c r="C128" s="166"/>
      <c r="D128" s="167">
        <v>3705062.84</v>
      </c>
    </row>
    <row r="129" spans="1:4" ht="21.75" customHeight="1">
      <c r="A129" s="103" t="s">
        <v>240</v>
      </c>
      <c r="B129" s="166">
        <f t="shared" si="3"/>
        <v>3705062.84</v>
      </c>
      <c r="C129" s="166"/>
      <c r="D129" s="167">
        <v>3705062.84</v>
      </c>
    </row>
    <row r="130" spans="1:4" ht="21.75" customHeight="1">
      <c r="A130" s="103" t="s">
        <v>241</v>
      </c>
      <c r="B130" s="166">
        <f t="shared" si="3"/>
        <v>686480.16</v>
      </c>
      <c r="C130" s="166">
        <v>680240.16</v>
      </c>
      <c r="D130" s="167">
        <v>6240</v>
      </c>
    </row>
    <row r="131" spans="1:4" ht="21.75" customHeight="1">
      <c r="A131" s="103" t="s">
        <v>242</v>
      </c>
      <c r="B131" s="166">
        <f t="shared" si="3"/>
        <v>6240</v>
      </c>
      <c r="C131" s="166"/>
      <c r="D131" s="167">
        <v>6240</v>
      </c>
    </row>
    <row r="132" spans="1:4" ht="21.75" customHeight="1">
      <c r="A132" s="103" t="s">
        <v>243</v>
      </c>
      <c r="B132" s="166">
        <f t="shared" si="3"/>
        <v>6240</v>
      </c>
      <c r="C132" s="166"/>
      <c r="D132" s="167">
        <v>6240</v>
      </c>
    </row>
    <row r="133" spans="1:4" ht="21.75" customHeight="1">
      <c r="A133" s="103" t="s">
        <v>244</v>
      </c>
      <c r="B133" s="166">
        <f t="shared" si="3"/>
        <v>680240.16</v>
      </c>
      <c r="C133" s="166">
        <v>680240.16</v>
      </c>
      <c r="D133" s="167"/>
    </row>
    <row r="134" spans="1:4" ht="21.75" customHeight="1">
      <c r="A134" s="103" t="s">
        <v>245</v>
      </c>
      <c r="B134" s="166">
        <f t="shared" si="3"/>
        <v>680240.16</v>
      </c>
      <c r="C134" s="166">
        <v>680240.16</v>
      </c>
      <c r="D134" s="167"/>
    </row>
    <row r="135" spans="1:4" ht="21.75" customHeight="1">
      <c r="A135" s="103" t="s">
        <v>246</v>
      </c>
      <c r="B135" s="166">
        <f t="shared" si="3"/>
        <v>3528785.36</v>
      </c>
      <c r="C135" s="166"/>
      <c r="D135" s="167">
        <v>3528785.36</v>
      </c>
    </row>
    <row r="136" spans="1:4" ht="21.75" customHeight="1">
      <c r="A136" s="103" t="s">
        <v>247</v>
      </c>
      <c r="B136" s="166">
        <f t="shared" si="3"/>
        <v>1270000</v>
      </c>
      <c r="C136" s="166"/>
      <c r="D136" s="167">
        <v>1270000</v>
      </c>
    </row>
    <row r="137" spans="1:4" ht="21.75" customHeight="1">
      <c r="A137" s="103" t="s">
        <v>248</v>
      </c>
      <c r="B137" s="166">
        <f t="shared" si="3"/>
        <v>810000</v>
      </c>
      <c r="C137" s="166"/>
      <c r="D137" s="167">
        <v>810000</v>
      </c>
    </row>
    <row r="138" spans="1:4" ht="21.75" customHeight="1">
      <c r="A138" s="103" t="s">
        <v>249</v>
      </c>
      <c r="B138" s="166"/>
      <c r="C138" s="166"/>
      <c r="D138" s="167">
        <v>50000</v>
      </c>
    </row>
    <row r="139" spans="1:4" ht="21.75" customHeight="1">
      <c r="A139" s="103" t="s">
        <v>250</v>
      </c>
      <c r="B139" s="166"/>
      <c r="C139" s="166"/>
      <c r="D139" s="167">
        <v>50000</v>
      </c>
    </row>
    <row r="140" spans="1:4" ht="21.75" customHeight="1">
      <c r="A140" s="103" t="s">
        <v>251</v>
      </c>
      <c r="B140" s="166"/>
      <c r="C140" s="166"/>
      <c r="D140" s="167">
        <v>360000</v>
      </c>
    </row>
    <row r="141" spans="1:4" ht="21.75" customHeight="1">
      <c r="A141" s="103" t="s">
        <v>252</v>
      </c>
      <c r="B141" s="166"/>
      <c r="C141" s="166"/>
      <c r="D141" s="167">
        <v>698000</v>
      </c>
    </row>
    <row r="142" spans="1:4" ht="21.75" customHeight="1">
      <c r="A142" s="103" t="s">
        <v>253</v>
      </c>
      <c r="B142" s="166"/>
      <c r="C142" s="166"/>
      <c r="D142" s="167">
        <v>698000</v>
      </c>
    </row>
    <row r="143" spans="1:4" ht="21.75" customHeight="1">
      <c r="A143" s="103" t="s">
        <v>254</v>
      </c>
      <c r="B143" s="166"/>
      <c r="C143" s="166"/>
      <c r="D143" s="167">
        <v>1560785.36</v>
      </c>
    </row>
    <row r="144" spans="1:5" ht="21.75" customHeight="1">
      <c r="A144" s="103" t="s">
        <v>255</v>
      </c>
      <c r="B144" s="166">
        <f>C144+D144</f>
        <v>2000000</v>
      </c>
      <c r="C144" s="166"/>
      <c r="D144" s="167">
        <v>2000000</v>
      </c>
      <c r="E144" s="168"/>
    </row>
    <row r="145" spans="1:4" ht="21.75" customHeight="1">
      <c r="A145" s="103" t="s">
        <v>256</v>
      </c>
      <c r="B145" s="167">
        <v>1545233.45</v>
      </c>
      <c r="C145" s="166"/>
      <c r="D145" s="167">
        <v>1545233.45</v>
      </c>
    </row>
    <row r="146" spans="1:4" ht="21.75" customHeight="1">
      <c r="A146" s="103" t="s">
        <v>257</v>
      </c>
      <c r="B146" s="166">
        <f>C146+D146</f>
        <v>1545233.45</v>
      </c>
      <c r="C146" s="166"/>
      <c r="D146" s="167">
        <v>1545233.45</v>
      </c>
    </row>
    <row r="147" spans="1:4" ht="21.75" customHeight="1">
      <c r="A147" s="103" t="s">
        <v>258</v>
      </c>
      <c r="B147" s="166">
        <f>C147+D147</f>
        <v>0</v>
      </c>
      <c r="C147" s="166"/>
      <c r="D147" s="167"/>
    </row>
    <row r="148" spans="1:4" ht="21.75" customHeight="1">
      <c r="A148" s="169" t="s">
        <v>259</v>
      </c>
      <c r="B148" s="166">
        <f>C148+D148</f>
        <v>86847458.53</v>
      </c>
      <c r="C148" s="170">
        <v>35520754.14</v>
      </c>
      <c r="D148" s="171">
        <v>51326704.39</v>
      </c>
    </row>
  </sheetData>
  <sheetProtection/>
  <protectedRanges>
    <protectedRange sqref="B148:D148" name="区域1_2_1_1"/>
  </protectedRanges>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25"/>
  <sheetViews>
    <sheetView showZeros="0" zoomScalePageLayoutView="0" workbookViewId="0" topLeftCell="A1">
      <selection activeCell="B22" sqref="B22"/>
    </sheetView>
  </sheetViews>
  <sheetFormatPr defaultColWidth="21.50390625" defaultRowHeight="14.25"/>
  <cols>
    <col min="1" max="1" width="49.75390625" style="24" customWidth="1"/>
    <col min="2" max="2" width="27.75390625" style="24" customWidth="1"/>
    <col min="3" max="3" width="8.75390625" style="24" customWidth="1"/>
    <col min="4" max="16384" width="21.50390625" style="24" customWidth="1"/>
  </cols>
  <sheetData>
    <row r="1" spans="1:2" s="153" customFormat="1" ht="24.75" customHeight="1">
      <c r="A1" s="211" t="s">
        <v>278</v>
      </c>
      <c r="B1" s="211"/>
    </row>
    <row r="2" spans="1:2" ht="21.75" customHeight="1">
      <c r="A2" s="154"/>
      <c r="B2" s="154" t="s">
        <v>20</v>
      </c>
    </row>
    <row r="3" spans="1:2" ht="21.75" customHeight="1">
      <c r="A3" s="155" t="s">
        <v>279</v>
      </c>
      <c r="B3" s="156" t="s">
        <v>22</v>
      </c>
    </row>
    <row r="4" spans="1:2" ht="21.75" customHeight="1">
      <c r="A4" s="157" t="s">
        <v>280</v>
      </c>
      <c r="B4" s="158">
        <v>35520754.14</v>
      </c>
    </row>
    <row r="5" spans="1:2" ht="21.75" customHeight="1">
      <c r="A5" s="157" t="s">
        <v>281</v>
      </c>
      <c r="B5" s="158">
        <v>7332871.62</v>
      </c>
    </row>
    <row r="6" spans="1:2" ht="21.75" customHeight="1">
      <c r="A6" s="157" t="s">
        <v>282</v>
      </c>
      <c r="B6" s="158">
        <v>4666956</v>
      </c>
    </row>
    <row r="7" spans="1:2" ht="21.75" customHeight="1">
      <c r="A7" s="157" t="s">
        <v>283</v>
      </c>
      <c r="B7" s="158">
        <v>1325261.7</v>
      </c>
    </row>
    <row r="8" spans="1:2" ht="21.75" customHeight="1">
      <c r="A8" s="157" t="s">
        <v>245</v>
      </c>
      <c r="B8" s="158">
        <v>434293.92</v>
      </c>
    </row>
    <row r="9" spans="1:2" ht="21.75" customHeight="1">
      <c r="A9" s="157" t="s">
        <v>284</v>
      </c>
      <c r="B9" s="158">
        <v>906360</v>
      </c>
    </row>
    <row r="10" spans="1:2" ht="21.75" customHeight="1">
      <c r="A10" s="157" t="s">
        <v>285</v>
      </c>
      <c r="B10" s="158">
        <v>9028612.32</v>
      </c>
    </row>
    <row r="11" spans="1:2" ht="21.75" customHeight="1">
      <c r="A11" s="157" t="s">
        <v>286</v>
      </c>
      <c r="B11" s="158">
        <v>6580871.32</v>
      </c>
    </row>
    <row r="12" spans="1:2" ht="21.75" customHeight="1">
      <c r="A12" s="157" t="s">
        <v>287</v>
      </c>
      <c r="B12" s="158">
        <v>70000</v>
      </c>
    </row>
    <row r="13" spans="1:2" ht="21.75" customHeight="1">
      <c r="A13" s="157" t="s">
        <v>288</v>
      </c>
      <c r="B13" s="158">
        <v>85061</v>
      </c>
    </row>
    <row r="14" spans="1:2" ht="21.75" customHeight="1">
      <c r="A14" s="159" t="s">
        <v>289</v>
      </c>
      <c r="B14" s="158"/>
    </row>
    <row r="15" spans="1:2" ht="21.75" customHeight="1">
      <c r="A15" s="157" t="s">
        <v>290</v>
      </c>
      <c r="B15" s="158">
        <v>830000</v>
      </c>
    </row>
    <row r="16" spans="1:2" ht="21.75" customHeight="1">
      <c r="A16" s="157" t="s">
        <v>291</v>
      </c>
      <c r="B16" s="158">
        <v>135000</v>
      </c>
    </row>
    <row r="17" spans="1:2" ht="21.75" customHeight="1">
      <c r="A17" s="157" t="s">
        <v>292</v>
      </c>
      <c r="B17" s="158">
        <v>124000</v>
      </c>
    </row>
    <row r="18" spans="1:2" ht="21.75" customHeight="1">
      <c r="A18" s="157" t="s">
        <v>293</v>
      </c>
      <c r="B18" s="158">
        <v>1203680</v>
      </c>
    </row>
    <row r="19" spans="1:2" ht="21.75" customHeight="1">
      <c r="A19" s="157" t="s">
        <v>294</v>
      </c>
      <c r="B19" s="158">
        <v>5665970.2</v>
      </c>
    </row>
    <row r="20" spans="1:2" ht="21.75" customHeight="1">
      <c r="A20" s="157" t="s">
        <v>295</v>
      </c>
      <c r="B20" s="158">
        <v>4607787.36</v>
      </c>
    </row>
    <row r="21" spans="1:2" ht="21.75" customHeight="1">
      <c r="A21" s="157" t="s">
        <v>296</v>
      </c>
      <c r="B21" s="158">
        <v>1058182.84</v>
      </c>
    </row>
    <row r="22" spans="1:2" ht="21.75" customHeight="1">
      <c r="A22" s="157" t="s">
        <v>297</v>
      </c>
      <c r="B22" s="158">
        <v>13493300</v>
      </c>
    </row>
    <row r="23" spans="1:2" ht="21.75" customHeight="1">
      <c r="A23" s="157" t="s">
        <v>298</v>
      </c>
      <c r="B23" s="158">
        <v>13393300</v>
      </c>
    </row>
    <row r="24" spans="1:2" ht="21.75" customHeight="1">
      <c r="A24" s="157" t="s">
        <v>299</v>
      </c>
      <c r="B24" s="158"/>
    </row>
    <row r="25" spans="1:2" ht="21.75" customHeight="1">
      <c r="A25" s="159"/>
      <c r="B25" s="160"/>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zoomScalePageLayoutView="0" workbookViewId="0" topLeftCell="A1">
      <selection activeCell="B7" sqref="B7"/>
    </sheetView>
  </sheetViews>
  <sheetFormatPr defaultColWidth="12.125" defaultRowHeight="14.25"/>
  <cols>
    <col min="1" max="1" width="26.25390625" style="57" customWidth="1"/>
    <col min="2" max="2" width="52.50390625" style="57" customWidth="1"/>
    <col min="3" max="32" width="9.00390625" style="57" customWidth="1"/>
    <col min="33" max="192" width="12.125" style="57" customWidth="1"/>
    <col min="193" max="211" width="9.00390625" style="57" customWidth="1"/>
    <col min="212" max="212" width="9.75390625" style="57" bestFit="1" customWidth="1"/>
    <col min="213" max="213" width="49.875" style="57" customWidth="1"/>
    <col min="214" max="214" width="11.50390625" style="57" bestFit="1" customWidth="1"/>
    <col min="215" max="215" width="11.375" style="57" customWidth="1"/>
    <col min="216" max="216" width="12.625" style="57" customWidth="1"/>
    <col min="217" max="217" width="18.625" style="57" bestFit="1" customWidth="1"/>
    <col min="218" max="218" width="12.125" style="57" customWidth="1"/>
    <col min="219" max="224" width="12.125" style="58" customWidth="1"/>
  </cols>
  <sheetData>
    <row r="1" spans="1:2" ht="21">
      <c r="A1" s="212" t="s">
        <v>300</v>
      </c>
      <c r="B1" s="212"/>
    </row>
    <row r="2" spans="1:2" ht="24.75" customHeight="1">
      <c r="A2" s="59"/>
      <c r="B2" s="146" t="s">
        <v>20</v>
      </c>
    </row>
    <row r="3" spans="1:2" ht="19.5" customHeight="1">
      <c r="A3" s="147" t="s">
        <v>301</v>
      </c>
      <c r="B3" s="148" t="s">
        <v>22</v>
      </c>
    </row>
    <row r="4" spans="1:2" ht="19.5" customHeight="1">
      <c r="A4" s="149" t="s">
        <v>275</v>
      </c>
      <c r="B4" s="150"/>
    </row>
    <row r="5" spans="1:2" ht="19.5" customHeight="1">
      <c r="A5" s="151"/>
      <c r="B5" s="150"/>
    </row>
    <row r="6" spans="1:2" ht="19.5" customHeight="1">
      <c r="A6" s="151"/>
      <c r="B6" s="150"/>
    </row>
    <row r="7" spans="1:2" ht="19.5" customHeight="1">
      <c r="A7" s="151"/>
      <c r="B7" s="150"/>
    </row>
    <row r="8" spans="1:2" ht="19.5" customHeight="1">
      <c r="A8" s="151"/>
      <c r="B8" s="150"/>
    </row>
    <row r="9" spans="1:2" ht="19.5" customHeight="1">
      <c r="A9" s="151"/>
      <c r="B9" s="150"/>
    </row>
    <row r="10" spans="1:2" ht="19.5" customHeight="1">
      <c r="A10" s="151"/>
      <c r="B10" s="150"/>
    </row>
    <row r="11" spans="1:2" ht="19.5" customHeight="1">
      <c r="A11" s="151"/>
      <c r="B11" s="150"/>
    </row>
    <row r="12" spans="1:2" ht="19.5" customHeight="1">
      <c r="A12" s="151"/>
      <c r="B12" s="150"/>
    </row>
    <row r="13" spans="1:2" ht="19.5" customHeight="1">
      <c r="A13" s="151"/>
      <c r="B13" s="150"/>
    </row>
    <row r="14" spans="1:2" ht="19.5" customHeight="1">
      <c r="A14" s="151"/>
      <c r="B14" s="150"/>
    </row>
    <row r="15" spans="1:2" ht="19.5" customHeight="1">
      <c r="A15" s="152"/>
      <c r="B15" s="150"/>
    </row>
    <row r="16" ht="14.25">
      <c r="A16" s="57" t="s">
        <v>302</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784722222222223" right="0.7083333333333334" top="0.7479166666666667" bottom="0.7479166666666667"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zoomScalePageLayoutView="0" workbookViewId="0" topLeftCell="A1">
      <selection activeCell="B10" sqref="B10"/>
    </sheetView>
  </sheetViews>
  <sheetFormatPr defaultColWidth="12.125" defaultRowHeight="14.25"/>
  <cols>
    <col min="1" max="1" width="41.375" style="131" customWidth="1"/>
    <col min="2" max="2" width="41.375" style="132" customWidth="1"/>
    <col min="3" max="32" width="9.00390625" style="57" customWidth="1"/>
    <col min="33" max="192" width="12.125" style="57" customWidth="1"/>
    <col min="193" max="207" width="9.00390625" style="57" customWidth="1"/>
    <col min="208" max="208" width="9.75390625" style="57" bestFit="1" customWidth="1"/>
    <col min="209" max="209" width="49.875" style="57" customWidth="1"/>
    <col min="210" max="210" width="11.50390625" style="57" bestFit="1" customWidth="1"/>
    <col min="211" max="211" width="11.375" style="57" customWidth="1"/>
    <col min="212" max="212" width="12.625" style="57" customWidth="1"/>
    <col min="213" max="213" width="18.625" style="57" bestFit="1" customWidth="1"/>
    <col min="214" max="214" width="12.125" style="57" customWidth="1"/>
    <col min="215" max="220" width="12.125" style="58" customWidth="1"/>
  </cols>
  <sheetData>
    <row r="1" spans="1:2" ht="21">
      <c r="A1" s="212" t="s">
        <v>303</v>
      </c>
      <c r="B1" s="212"/>
    </row>
    <row r="2" spans="1:2" ht="24.75" customHeight="1">
      <c r="A2" s="133"/>
      <c r="B2" s="60" t="s">
        <v>20</v>
      </c>
    </row>
    <row r="3" spans="1:2" ht="21" customHeight="1">
      <c r="A3" s="134" t="s">
        <v>304</v>
      </c>
      <c r="B3" s="135" t="s">
        <v>22</v>
      </c>
    </row>
    <row r="4" spans="1:2" ht="21" customHeight="1">
      <c r="A4" s="136" t="s">
        <v>275</v>
      </c>
      <c r="B4" s="137"/>
    </row>
    <row r="5" spans="1:2" ht="21" customHeight="1">
      <c r="A5" s="138"/>
      <c r="B5" s="139"/>
    </row>
    <row r="6" spans="1:2" ht="21" customHeight="1">
      <c r="A6" s="140"/>
      <c r="B6" s="141"/>
    </row>
    <row r="7" spans="1:2" ht="21" customHeight="1">
      <c r="A7" s="140"/>
      <c r="B7" s="141"/>
    </row>
    <row r="8" spans="1:2" ht="21" customHeight="1">
      <c r="A8" s="140"/>
      <c r="B8" s="141"/>
    </row>
    <row r="9" spans="1:2" ht="21" customHeight="1">
      <c r="A9" s="140"/>
      <c r="B9" s="141"/>
    </row>
    <row r="10" spans="1:2" ht="21" customHeight="1">
      <c r="A10" s="140"/>
      <c r="B10" s="141"/>
    </row>
    <row r="11" spans="1:2" ht="21" customHeight="1">
      <c r="A11" s="140"/>
      <c r="B11" s="141"/>
    </row>
    <row r="12" spans="1:2" ht="30" customHeight="1">
      <c r="A12" s="140"/>
      <c r="B12" s="141"/>
    </row>
    <row r="13" spans="1:2" ht="21" customHeight="1">
      <c r="A13" s="142"/>
      <c r="B13" s="143"/>
    </row>
    <row r="14" spans="1:2" ht="21" customHeight="1">
      <c r="A14" s="144"/>
      <c r="B14" s="145"/>
    </row>
    <row r="15" ht="14.25">
      <c r="A15" s="131" t="s">
        <v>302</v>
      </c>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zoomScalePageLayoutView="0" workbookViewId="0" topLeftCell="A1">
      <selection activeCell="H6" sqref="H6"/>
    </sheetView>
  </sheetViews>
  <sheetFormatPr defaultColWidth="9.00390625" defaultRowHeight="14.25"/>
  <cols>
    <col min="1" max="1" width="21.375" style="68" customWidth="1"/>
    <col min="2" max="2" width="15.75390625" style="68" customWidth="1"/>
    <col min="3" max="3" width="10.375" style="68" customWidth="1"/>
    <col min="4" max="4" width="33.75390625" style="68" customWidth="1"/>
    <col min="5" max="249" width="9.00390625" style="68" customWidth="1"/>
  </cols>
  <sheetData>
    <row r="1" spans="1:4" ht="24">
      <c r="A1" s="213" t="s">
        <v>305</v>
      </c>
      <c r="B1" s="213"/>
      <c r="C1" s="213"/>
      <c r="D1" s="213"/>
    </row>
    <row r="2" spans="1:249" ht="31.5" customHeight="1">
      <c r="A2" s="69"/>
      <c r="B2" s="69"/>
      <c r="C2" s="69"/>
      <c r="D2" s="70" t="s">
        <v>306</v>
      </c>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row>
    <row r="3" spans="1:4" ht="27" customHeight="1">
      <c r="A3" s="215" t="s">
        <v>307</v>
      </c>
      <c r="B3" s="217" t="s">
        <v>308</v>
      </c>
      <c r="C3" s="219" t="s">
        <v>309</v>
      </c>
      <c r="D3" s="220"/>
    </row>
    <row r="4" spans="1:4" ht="23.25" customHeight="1">
      <c r="A4" s="216"/>
      <c r="B4" s="218"/>
      <c r="C4" s="221"/>
      <c r="D4" s="222"/>
    </row>
    <row r="5" spans="1:4" ht="37.5" customHeight="1">
      <c r="A5" s="216"/>
      <c r="B5" s="218"/>
      <c r="C5" s="71"/>
      <c r="D5" s="72" t="s">
        <v>310</v>
      </c>
    </row>
    <row r="6" spans="1:249" ht="33" customHeight="1">
      <c r="A6" s="73"/>
      <c r="B6" s="130"/>
      <c r="C6" s="130"/>
      <c r="D6" s="75"/>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row>
    <row r="7" spans="1:4" ht="53.25" customHeight="1">
      <c r="A7" s="214" t="s">
        <v>302</v>
      </c>
      <c r="B7" s="214"/>
      <c r="C7" s="214"/>
      <c r="D7" s="214"/>
    </row>
    <row r="8" spans="1:4" ht="14.25">
      <c r="A8" s="77"/>
      <c r="B8" s="77"/>
      <c r="C8" s="77"/>
      <c r="D8" s="77"/>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C5" sqref="C5"/>
    </sheetView>
  </sheetViews>
  <sheetFormatPr defaultColWidth="9.00390625" defaultRowHeight="14.25"/>
  <cols>
    <col min="1" max="1" width="33.25390625" style="113" customWidth="1"/>
    <col min="2" max="4" width="16.625" style="113" customWidth="1"/>
    <col min="5" max="6" width="9.50390625" style="113" bestFit="1" customWidth="1"/>
    <col min="7" max="16384" width="9.00390625" style="113" customWidth="1"/>
  </cols>
  <sheetData>
    <row r="1" spans="1:5" ht="32.25" customHeight="1">
      <c r="A1" s="223" t="s">
        <v>311</v>
      </c>
      <c r="B1" s="223"/>
      <c r="C1" s="223"/>
      <c r="D1" s="223"/>
      <c r="E1" s="114"/>
    </row>
    <row r="2" spans="1:4" s="112" customFormat="1" ht="19.5" customHeight="1">
      <c r="A2" s="115"/>
      <c r="B2" s="115"/>
      <c r="C2" s="115"/>
      <c r="D2" s="116" t="s">
        <v>20</v>
      </c>
    </row>
    <row r="3" spans="1:4" ht="49.5" customHeight="1">
      <c r="A3" s="117" t="s">
        <v>312</v>
      </c>
      <c r="B3" s="118" t="s">
        <v>313</v>
      </c>
      <c r="C3" s="118" t="s">
        <v>314</v>
      </c>
      <c r="D3" s="119" t="s">
        <v>315</v>
      </c>
    </row>
    <row r="4" spans="1:4" ht="49.5" customHeight="1">
      <c r="A4" s="120" t="s">
        <v>316</v>
      </c>
      <c r="B4" s="121">
        <v>319000</v>
      </c>
      <c r="C4" s="121">
        <v>320000</v>
      </c>
      <c r="D4" s="122">
        <v>99.69</v>
      </c>
    </row>
    <row r="5" spans="1:8" ht="49.5" customHeight="1">
      <c r="A5" s="123" t="s">
        <v>317</v>
      </c>
      <c r="B5" s="121"/>
      <c r="C5" s="121"/>
      <c r="D5" s="122"/>
      <c r="H5" s="124"/>
    </row>
    <row r="6" spans="1:6" ht="49.5" customHeight="1">
      <c r="A6" s="123" t="s">
        <v>318</v>
      </c>
      <c r="B6" s="121">
        <v>195000</v>
      </c>
      <c r="C6" s="121">
        <v>196000</v>
      </c>
      <c r="D6" s="122">
        <v>99.49</v>
      </c>
      <c r="F6" s="125"/>
    </row>
    <row r="7" spans="1:6" ht="49.5" customHeight="1">
      <c r="A7" s="123" t="s">
        <v>319</v>
      </c>
      <c r="B7" s="121">
        <v>124000</v>
      </c>
      <c r="C7" s="121">
        <v>124000</v>
      </c>
      <c r="D7" s="122">
        <v>100</v>
      </c>
      <c r="F7" s="125"/>
    </row>
    <row r="8" spans="1:6" ht="49.5" customHeight="1">
      <c r="A8" s="126" t="s">
        <v>320</v>
      </c>
      <c r="B8" s="121">
        <v>124000</v>
      </c>
      <c r="C8" s="121">
        <v>124000</v>
      </c>
      <c r="D8" s="122">
        <v>100</v>
      </c>
      <c r="E8" s="125"/>
      <c r="F8" s="125"/>
    </row>
    <row r="9" spans="1:4" ht="49.5" customHeight="1">
      <c r="A9" s="127" t="s">
        <v>321</v>
      </c>
      <c r="B9" s="128"/>
      <c r="C9" s="128"/>
      <c r="D9" s="129"/>
    </row>
    <row r="10" spans="1:4" ht="184.5" customHeight="1">
      <c r="A10" s="224" t="s">
        <v>322</v>
      </c>
      <c r="B10" s="224"/>
      <c r="C10" s="224"/>
      <c r="D10" s="225"/>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2019-01-28T03:03:35Z</cp:lastPrinted>
  <dcterms:created xsi:type="dcterms:W3CDTF">2006-02-13T05:15:25Z</dcterms:created>
  <dcterms:modified xsi:type="dcterms:W3CDTF">2023-07-12T08:04:29Z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