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61" firstSheet="1" activeTab="12"/>
  </bookViews>
  <sheets>
    <sheet name="目录" sheetId="10" state="hidden" r:id="rId1"/>
    <sheet name="目录 " sheetId="15" r:id="rId2"/>
    <sheet name="表一" sheetId="7" r:id="rId3"/>
    <sheet name="表二" sheetId="8" r:id="rId4"/>
    <sheet name="表三" sheetId="11" r:id="rId5"/>
    <sheet name="表四" sheetId="1" r:id="rId6"/>
    <sheet name="表五" sheetId="2" r:id="rId7"/>
    <sheet name="表六" sheetId="3" r:id="rId8"/>
    <sheet name="表七" sheetId="19" r:id="rId9"/>
    <sheet name="表八" sheetId="24" r:id="rId10"/>
    <sheet name="表九" sheetId="23" r:id="rId11"/>
    <sheet name="表十" sheetId="4" r:id="rId12"/>
    <sheet name="表十一" sheetId="5" r:id="rId13"/>
    <sheet name="表十二" sheetId="6" r:id="rId14"/>
    <sheet name="表十三" sheetId="16" r:id="rId15"/>
    <sheet name="表十四" sheetId="22" r:id="rId16"/>
    <sheet name="表十五" sheetId="17" r:id="rId17"/>
  </sheets>
  <definedNames>
    <definedName name="_xlnm.Print_Titles" localSheetId="7">表六!$1:$6</definedName>
    <definedName name="_xlnm.Print_Titles" localSheetId="6">表五!$1:$5</definedName>
    <definedName name="_xlnm.Print_Area" localSheetId="10">表九!$A$1:$C$9</definedName>
  </definedNames>
  <calcPr calcId="144525" fullPrecision="0"/>
</workbook>
</file>

<file path=xl/sharedStrings.xml><?xml version="1.0" encoding="utf-8"?>
<sst xmlns="http://schemas.openxmlformats.org/spreadsheetml/2006/main" count="1199" uniqueCount="342">
  <si>
    <t>2017年部门预算公开目录</t>
  </si>
  <si>
    <t>编号</t>
  </si>
  <si>
    <t>工作表名</t>
  </si>
  <si>
    <t>2017年渝北区区级部门财政拨款收支总表</t>
  </si>
  <si>
    <t>2017年渝北区区级部门一般公共预算财政拨款支出预算表</t>
  </si>
  <si>
    <t>2017年渝北区区级部门一般公共预算财政拨款基本支出预算表</t>
  </si>
  <si>
    <t>2017年渝北区区级部门一般公共预算“三公”经费支出表</t>
  </si>
  <si>
    <t>2017年渝北区区级部门政府性基金预算支出表</t>
  </si>
  <si>
    <t>2017年渝北区区级部门国有资本经营预算支出表</t>
  </si>
  <si>
    <t>2017年渝北区区级部门收支预算总表</t>
  </si>
  <si>
    <t>2017年渝北区区级部门收入预算总表</t>
  </si>
  <si>
    <t>2017年渝北区区级部门支出预算总表</t>
  </si>
  <si>
    <t>2023年渝北区单位预算公开表（目录）</t>
  </si>
  <si>
    <t>表一</t>
  </si>
  <si>
    <t>2023年渝北区单位收支预算总表</t>
  </si>
  <si>
    <t>表二</t>
  </si>
  <si>
    <t>2023年渝北区单位收入预算总表</t>
  </si>
  <si>
    <t>表三</t>
  </si>
  <si>
    <t>2023年渝北区单位支出预算总表</t>
  </si>
  <si>
    <t>表四</t>
  </si>
  <si>
    <t>2023年渝北区单位财政拨款收支预算总表</t>
  </si>
  <si>
    <t>表五</t>
  </si>
  <si>
    <t>2023年渝北区单位一般公共预算财政拨款支出预算表</t>
  </si>
  <si>
    <t>表六</t>
  </si>
  <si>
    <t>2023年渝北区单位一般公共预算财政拨款基本支出预算表（部门预算支出经济分类科目）</t>
  </si>
  <si>
    <t>表七</t>
  </si>
  <si>
    <t>2023年渝北区单位一般公共预算财政拨款基本支出预算表（政府预算支出经济分类科目）</t>
  </si>
  <si>
    <t>表八</t>
  </si>
  <si>
    <t>2023年渝北区单位一般公共预算财政拨款项目支出预算表（部门预算支出经济分类科目）</t>
  </si>
  <si>
    <t>表九</t>
  </si>
  <si>
    <t>2023年渝北区单位一般公共预算财政拨款项目支出预算表（政府预算支出经济分类科目）</t>
  </si>
  <si>
    <t>表十</t>
  </si>
  <si>
    <t>2023年渝北区单位一般公共预算“三公”经费支出预算表</t>
  </si>
  <si>
    <t>表十一</t>
  </si>
  <si>
    <t>2023年渝北区单位政府性基金预算财政拨款支出预算表</t>
  </si>
  <si>
    <t>表十二</t>
  </si>
  <si>
    <t>2023年渝北区单位国有资本经营预算财政拨款支出预算表</t>
  </si>
  <si>
    <t>表十三</t>
  </si>
  <si>
    <t>2023年渝北区单位社会保险基金收支预算表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</si>
  <si>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</si>
  <si>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</si>
  <si>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</si>
  <si>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</si>
  <si>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</si>
  <si>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单位全称：</t>
  </si>
  <si>
    <t>单位：元</t>
  </si>
  <si>
    <t>收入</t>
  </si>
  <si>
    <t>支出</t>
  </si>
  <si>
    <t>项目</t>
  </si>
  <si>
    <t>预算数</t>
  </si>
  <si>
    <t>合计</t>
  </si>
  <si>
    <t>收入总计</t>
  </si>
  <si>
    <t>支出总计</t>
  </si>
  <si>
    <t>一、本年收入合计</t>
  </si>
  <si>
    <t>一、本年支出合计</t>
  </si>
  <si>
    <t>一般公共预算财政拨款资金</t>
  </si>
  <si>
    <t>一般公共服务支出</t>
  </si>
  <si>
    <t>政府性基金预算财政拨款资金</t>
  </si>
  <si>
    <t>外交支出</t>
  </si>
  <si>
    <t>国有资本经营预算财政拨款资金</t>
  </si>
  <si>
    <t>国防支出</t>
  </si>
  <si>
    <t>财政专户管理资金</t>
  </si>
  <si>
    <t>公共安全支出</t>
  </si>
  <si>
    <t>事业收入资金</t>
  </si>
  <si>
    <t>教育支出</t>
  </si>
  <si>
    <t>上级补助收入资金</t>
  </si>
  <si>
    <t>科学技术支出</t>
  </si>
  <si>
    <t xml:space="preserve">附属单位上缴收入资金 </t>
  </si>
  <si>
    <t>文化旅游体育与传媒支出</t>
  </si>
  <si>
    <t>事业单位经营收入资金</t>
  </si>
  <si>
    <t>社会保障和就业支出</t>
  </si>
  <si>
    <t xml:space="preserve">其他收入资金 </t>
  </si>
  <si>
    <t>社会保险基金支出</t>
  </si>
  <si>
    <t>二、上年结转</t>
  </si>
  <si>
    <t>卫生健康支出</t>
  </si>
  <si>
    <t>三、用事业基金弥补收支差额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</si>
  <si>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</si>
  <si>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</si>
  <si>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</si>
  <si>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</si>
  <si>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</si>
  <si>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</si>
  <si>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</si>
  <si>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</si>
  <si>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</si>
  <si>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</si>
  <si>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</si>
  <si>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</si>
  <si>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</si>
  <si>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其他支出</t>
  </si>
  <si>
    <t>债务付息支出</t>
  </si>
  <si>
    <t>二、结转下年</t>
  </si>
  <si>
    <t>单位公开表2</t>
  </si>
  <si>
    <t>科目</t>
  </si>
  <si>
    <t>上年结转</t>
  </si>
  <si>
    <t>一般公共预
算财政拨款收入</t>
  </si>
  <si>
    <t>政府性基金
预算财政拨款收入</t>
  </si>
  <si>
    <t>国有资本经营
预算财政拨款收入</t>
  </si>
  <si>
    <t>财政专户管理资金收入</t>
  </si>
  <si>
    <t>事业收入</t>
  </si>
  <si>
    <t>上级补助收入</t>
  </si>
  <si>
    <t>下级单位上缴收入</t>
  </si>
  <si>
    <t>事业单位
经营收入</t>
  </si>
  <si>
    <t>其他收入</t>
  </si>
  <si>
    <t>用事业基金
弥补收支差额</t>
  </si>
  <si>
    <t>科目编码</t>
  </si>
  <si>
    <t>科目名称</t>
  </si>
  <si>
    <t>205</t>
  </si>
  <si>
    <t xml:space="preserve"> </t>
  </si>
  <si>
    <r>
      <rPr>
        <sz val="11"/>
        <rFont val="宋体"/>
        <charset val="134"/>
      </rPr>
      <t> 20502</t>
    </r>
  </si>
  <si>
    <r>
      <rPr>
        <sz val="11"/>
        <rFont val="宋体"/>
        <charset val="134"/>
      </rPr>
      <t> 普通教育</t>
    </r>
  </si>
  <si>
    <r>
      <rPr>
        <sz val="11"/>
        <rFont val="宋体"/>
        <charset val="134"/>
      </rPr>
      <t>  2050203</t>
    </r>
  </si>
  <si>
    <r>
      <rPr>
        <sz val="11"/>
        <rFont val="宋体"/>
        <charset val="134"/>
      </rPr>
      <t>  初中教育</t>
    </r>
  </si>
  <si>
    <t>208</t>
  </si>
  <si>
    <r>
      <rPr>
        <sz val="11"/>
        <rFont val="宋体"/>
        <charset val="134"/>
      </rPr>
      <t> 20805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</si>
  <si>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</si>
  <si>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2080505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</si>
  <si>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</si>
  <si>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2080506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</si>
  <si>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</si>
  <si>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2080599</t>
    </r>
  </si>
  <si>
    <r>
      <rPr>
        <sz val="11"/>
        <rFont val="宋体"/>
        <charset val="134"/>
      </rPr>
      <t>  其他行政事业单位养老支出</t>
    </r>
  </si>
  <si>
    <t>210</t>
  </si>
  <si>
    <r>
      <rPr>
        <sz val="11"/>
        <rFont val="宋体"/>
        <charset val="134"/>
      </rPr>
      <t> 21004</t>
    </r>
  </si>
  <si>
    <r>
      <rPr>
        <sz val="11"/>
        <rFont val="宋体"/>
        <charset val="134"/>
      </rPr>
      <t> 公共卫生</t>
    </r>
  </si>
  <si>
    <r>
      <rPr>
        <sz val="11"/>
        <rFont val="宋体"/>
        <charset val="134"/>
      </rPr>
      <t>  2100401</t>
    </r>
  </si>
  <si>
    <r>
      <rPr>
        <sz val="11"/>
        <rFont val="宋体"/>
        <charset val="134"/>
      </rPr>
      <t>  疾病预防控制机构</t>
    </r>
  </si>
  <si>
    <r>
      <rPr>
        <sz val="11"/>
        <rFont val="宋体"/>
        <charset val="134"/>
      </rPr>
      <t>  2100408</t>
    </r>
  </si>
  <si>
    <r>
      <rPr>
        <sz val="11"/>
        <rFont val="宋体"/>
        <charset val="134"/>
      </rPr>
      <t>  基本公共卫生服务</t>
    </r>
  </si>
  <si>
    <r>
      <rPr>
        <sz val="11"/>
        <rFont val="宋体"/>
        <charset val="134"/>
      </rPr>
      <t>  2100409</t>
    </r>
  </si>
  <si>
    <r>
      <rPr>
        <sz val="11"/>
        <rFont val="宋体"/>
        <charset val="134"/>
      </rPr>
      <t>  重大公共卫生服务</t>
    </r>
  </si>
  <si>
    <r>
      <rPr>
        <sz val="11"/>
        <rFont val="宋体"/>
        <charset val="134"/>
      </rPr>
      <t>  2100410</t>
    </r>
  </si>
  <si>
    <r>
      <rPr>
        <sz val="11"/>
        <rFont val="宋体"/>
        <charset val="134"/>
      </rPr>
      <t>  突发公共卫生事件应急处理</t>
    </r>
  </si>
  <si>
    <r>
      <rPr>
        <sz val="11"/>
        <rFont val="宋体"/>
        <charset val="134"/>
      </rPr>
      <t>  2100499</t>
    </r>
  </si>
  <si>
    <r>
      <rPr>
        <sz val="11"/>
        <rFont val="宋体"/>
        <charset val="134"/>
      </rPr>
      <t>  其他公共卫生支出</t>
    </r>
  </si>
  <si>
    <r>
      <rPr>
        <sz val="11"/>
        <rFont val="宋体"/>
        <charset val="134"/>
      </rPr>
      <t> 21011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</si>
  <si>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</si>
  <si>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2101102</t>
    </r>
  </si>
  <si>
    <r>
      <rPr>
        <sz val="11"/>
        <rFont val="宋体"/>
        <charset val="134"/>
      </rPr>
      <t>  事业单位医疗</t>
    </r>
  </si>
  <si>
    <t>221</t>
  </si>
  <si>
    <r>
      <rPr>
        <sz val="11"/>
        <rFont val="宋体"/>
        <charset val="134"/>
      </rPr>
      <t> 22102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</si>
  <si>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</si>
  <si>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2210201</t>
    </r>
  </si>
  <si>
    <r>
      <rPr>
        <sz val="11"/>
        <rFont val="宋体"/>
        <charset val="134"/>
      </rPr>
      <t>  住房公积金</t>
    </r>
  </si>
  <si>
    <t>单位公开表3</t>
  </si>
  <si>
    <t>单位:元</t>
  </si>
  <si>
    <t>总计</t>
  </si>
  <si>
    <t>基本支出</t>
  </si>
  <si>
    <t>项目支出</t>
  </si>
  <si>
    <t>上解上级支出</t>
  </si>
  <si>
    <t>事业单位经营支出</t>
  </si>
  <si>
    <t>对下级单位补助支出</t>
  </si>
  <si>
    <t>单位公开表4</t>
  </si>
  <si>
    <t>重庆市渝北区疾病预防控制中心</t>
  </si>
  <si>
    <t>一般公共预算</t>
  </si>
  <si>
    <t>政府性基金预算</t>
  </si>
  <si>
    <t>国有资本经营预算</t>
  </si>
  <si>
    <t>一、本年收入</t>
  </si>
  <si>
    <t>一般公共预算财政拨款</t>
  </si>
  <si>
    <t>政府性基金预算财政拨款</t>
  </si>
  <si>
    <t>国有资本经营预算财政拨款</t>
  </si>
  <si>
    <t>单位公开表5</t>
  </si>
  <si>
    <t>功能分类科目</t>
  </si>
  <si>
    <r>
      <rPr>
        <sz val="9"/>
        <color indexed="8"/>
        <rFont val="宋体"/>
        <charset val="134"/>
      </rPr>
      <t>20</t>
    </r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年预算数</t>
    </r>
  </si>
  <si>
    <t>2023年预算数</t>
  </si>
  <si>
    <r>
      <rPr>
        <sz val="9"/>
        <color indexed="8"/>
        <rFont val="宋体"/>
        <charset val="134"/>
      </rPr>
      <t>2023年预算比202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年预算增幅%</t>
    </r>
  </si>
  <si>
    <t>小计</t>
  </si>
  <si>
    <t>/</t>
  </si>
  <si>
    <t>单位公开表6</t>
  </si>
  <si>
    <t>2023年渝北区单位一般公共预算财政拨款基本支出预算表</t>
  </si>
  <si>
    <t>（部门预算支出经济分类科目）</t>
  </si>
  <si>
    <t>部门经济分类科目</t>
  </si>
  <si>
    <t>2023年基本支出</t>
  </si>
  <si>
    <t>人员经费</t>
  </si>
  <si>
    <t>公用经费</t>
  </si>
  <si>
    <t>301</t>
  </si>
  <si>
    <t>工资福利支出</t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</si>
  <si>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</si>
  <si>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</si>
  <si>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</si>
  <si>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</si>
  <si>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30107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</si>
  <si>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</si>
  <si>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30108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</si>
  <si>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</si>
  <si>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</si>
  <si>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</si>
  <si>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30110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</si>
  <si>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</si>
  <si>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</si>
  <si>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</si>
  <si>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</si>
  <si>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</si>
  <si>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30114</t>
    </r>
  </si>
  <si>
    <r>
      <rPr>
        <sz val="11"/>
        <rFont val="宋体"/>
        <charset val="134"/>
      </rPr>
      <t> 医疗费</t>
    </r>
  </si>
  <si>
    <t>302</t>
  </si>
  <si>
    <t>商品和服务支出</t>
  </si>
  <si>
    <r>
      <rPr>
        <sz val="11"/>
        <rFont val="宋体"/>
        <charset val="134"/>
      </rPr>
      <t> 30201</t>
    </r>
  </si>
  <si>
    <t> 办公费</t>
  </si>
  <si>
    <r>
      <rPr>
        <sz val="11"/>
        <rFont val="宋体"/>
        <charset val="134"/>
      </rPr>
      <t> 30202</t>
    </r>
  </si>
  <si>
    <r>
      <rPr>
        <sz val="11"/>
        <rFont val="宋体"/>
        <charset val="134"/>
      </rPr>
      <t> 印刷费</t>
    </r>
  </si>
  <si>
    <r>
      <rPr>
        <sz val="11"/>
        <rFont val="宋体"/>
        <charset val="134"/>
      </rPr>
      <t> 30205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</si>
  <si>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</si>
  <si>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30206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</si>
  <si>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</si>
  <si>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30207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</si>
  <si>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</si>
  <si>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30209</t>
    </r>
  </si>
  <si>
    <r>
      <rPr>
        <sz val="11"/>
        <rFont val="宋体"/>
        <charset val="134"/>
      </rPr>
      <t> 物业管理费</t>
    </r>
  </si>
  <si>
    <r>
      <rPr>
        <sz val="11"/>
        <rFont val="宋体"/>
        <charset val="134"/>
      </rPr>
      <t> 30211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</si>
  <si>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</si>
  <si>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30213</t>
    </r>
  </si>
  <si>
    <r>
      <rPr>
        <sz val="11"/>
        <rFont val="宋体"/>
        <charset val="134"/>
      </rPr>
      <t> 维修（护）费</t>
    </r>
  </si>
  <si>
    <r>
      <rPr>
        <sz val="11"/>
        <rFont val="宋体"/>
        <charset val="134"/>
      </rPr>
      <t> 30216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</si>
  <si>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</si>
  <si>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30217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</si>
  <si>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</si>
  <si>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 30218</t>
    </r>
  </si>
  <si>
    <r>
      <rPr>
        <sz val="11"/>
        <rFont val="宋体"/>
        <charset val="134"/>
      </rPr>
      <t> 专用材料费</t>
    </r>
  </si>
  <si>
    <r>
      <rPr>
        <sz val="11"/>
        <rFont val="宋体"/>
        <charset val="134"/>
      </rPr>
      <t> 30226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</si>
  <si>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</si>
  <si>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30228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</si>
  <si>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</si>
  <si>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 30229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</si>
  <si>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</si>
  <si>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 30231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</si>
  <si>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</si>
  <si>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 30299</t>
    </r>
  </si>
  <si>
    <r>
      <rPr>
        <sz val="11"/>
        <rFont val="宋体"/>
        <charset val="134"/>
      </rPr>
      <t> 其他商品和服务支出</t>
    </r>
  </si>
  <si>
    <t>303</t>
  </si>
  <si>
    <t>对个人和家庭的补助</t>
  </si>
  <si>
    <r>
      <rPr>
        <sz val="11"/>
        <rFont val="宋体"/>
        <charset val="134"/>
      </rPr>
      <t> 30304</t>
    </r>
  </si>
  <si>
    <r>
      <rPr>
        <sz val="11"/>
        <rFont val="宋体"/>
        <charset val="134"/>
      </rPr>
      <t> 抚恤金</t>
    </r>
  </si>
  <si>
    <r>
      <rPr>
        <sz val="11"/>
        <rFont val="宋体"/>
        <charset val="134"/>
      </rPr>
      <t> 30305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</si>
  <si>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</si>
  <si>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30307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</si>
  <si>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</si>
  <si>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30309</t>
    </r>
  </si>
  <si>
    <r>
      <rPr>
        <sz val="11"/>
        <rFont val="宋体"/>
        <charset val="134"/>
      </rPr>
      <t> 奖励金</t>
    </r>
  </si>
  <si>
    <t>单位公开表7</t>
  </si>
  <si>
    <t>（政府预算支出经济分类科目）</t>
  </si>
  <si>
    <t>政府预算经济科目</t>
  </si>
  <si>
    <t>505</t>
  </si>
  <si>
    <t>对事业单位经常性补助</t>
  </si>
  <si>
    <r>
      <rPr>
        <sz val="11"/>
        <rFont val="宋体"/>
        <charset val="134"/>
      </rPr>
      <t> 50501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</si>
  <si>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</si>
  <si>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50502</t>
    </r>
  </si>
  <si>
    <r>
      <rPr>
        <sz val="11"/>
        <rFont val="宋体"/>
        <charset val="134"/>
      </rPr>
      <t> 商品和服务支出</t>
    </r>
  </si>
  <si>
    <t>509</t>
  </si>
  <si>
    <r>
      <rPr>
        <sz val="11"/>
        <rFont val="宋体"/>
        <charset val="134"/>
      </rPr>
      <t> 50901</t>
    </r>
  </si>
  <si>
    <r>
      <rPr>
        <sz val="11"/>
        <rFont val="宋体"/>
        <charset val="134"/>
      </rPr>
      <t> 社会福利和救助</t>
    </r>
  </si>
  <si>
    <t>单位公开表8</t>
  </si>
  <si>
    <t>2023年渝北区单位一般公共预算财政拨款项目支出预算表</t>
  </si>
  <si>
    <r>
      <rPr>
        <sz val="11"/>
        <rFont val="宋体"/>
        <charset val="134"/>
      </rPr>
      <t> 办公费</t>
    </r>
  </si>
  <si>
    <t>单位公开表9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</si>
  <si>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0</t>
    </r>
  </si>
  <si>
    <t>2022年预算数</t>
  </si>
  <si>
    <t>因公出国（境）费</t>
  </si>
  <si>
    <t>公车购置及运行维护费</t>
  </si>
  <si>
    <t>公务接待费</t>
  </si>
  <si>
    <t>公务用车购置费</t>
  </si>
  <si>
    <t>公务用车运行维护费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</si>
  <si>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1</t>
    </r>
  </si>
  <si>
    <t>本年政府性基金预算财政拨款支出</t>
  </si>
  <si>
    <t>说明：本单位无该项收支，故此表无数据。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</si>
  <si>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2</t>
    </r>
  </si>
  <si>
    <t>国有资本经营预算财政拨款支出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</si>
  <si>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3</t>
    </r>
  </si>
  <si>
    <t>收        入</t>
  </si>
  <si>
    <t>支        出</t>
  </si>
  <si>
    <t>总  计</t>
  </si>
  <si>
    <t>收入合计</t>
  </si>
  <si>
    <t>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</si>
  <si>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</si>
  <si>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</si>
  <si>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</si>
  <si>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</si>
  <si>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</si>
  <si>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</si>
  <si>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</si>
  <si>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</si>
  <si>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</si>
  <si>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</si>
  <si>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</si>
  <si>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</si>
  <si>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</si>
  <si>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</si>
  <si>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</si>
  <si>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4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</si>
  <si>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</si>
  <si>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</si>
  <si>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</si>
  <si>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</si>
  <si>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</si>
  <si>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</si>
  <si>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</si>
  <si>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</si>
  <si>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</si>
  <si>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</si>
  <si>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</si>
  <si>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</si>
  <si>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</si>
  <si>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</si>
  <si>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</si>
  <si>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</si>
  <si>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204</t>
  </si>
  <si>
    <t>重庆市渝北区卫生健康委员会</t>
  </si>
  <si>
    <t> 204</t>
  </si>
  <si>
    <t> 重庆市渝北区卫生健康委员会</t>
  </si>
  <si>
    <t>204003</t>
  </si>
  <si>
    <t>2100408</t>
  </si>
  <si>
    <t>基本公共卫生服务</t>
  </si>
  <si>
    <t>2100401</t>
  </si>
  <si>
    <t>疾病预防控制机构</t>
  </si>
  <si>
    <t>事业单位业务活动支出（非财政资金）</t>
  </si>
  <si>
    <t>2100409</t>
  </si>
  <si>
    <t>重大公共卫生服务</t>
  </si>
  <si>
    <t>霍乱等传染病监测与防制</t>
  </si>
  <si>
    <t>免疫规划</t>
  </si>
  <si>
    <t>实验室仪器设备运行维护</t>
  </si>
  <si>
    <t>性病与艾滋病防控</t>
  </si>
  <si>
    <t>2100410</t>
  </si>
  <si>
    <t>突发公共卫生事件应急处理</t>
  </si>
  <si>
    <t>突发公共卫生事件应急处置</t>
  </si>
  <si>
    <t>网络实验室</t>
  </si>
  <si>
    <t>2100499</t>
  </si>
  <si>
    <t>其他公共卫生支出</t>
  </si>
  <si>
    <t>适龄女学生HPV疫苗接种</t>
  </si>
  <si>
    <t>疾病预防控制类项目</t>
  </si>
  <si>
    <t>重大传染病防控</t>
  </si>
  <si>
    <t>2050203</t>
  </si>
  <si>
    <t>初中教育</t>
  </si>
  <si>
    <t>非免疫规划疫苗储存运输项目</t>
  </si>
  <si>
    <r>
      <rPr>
        <sz val="9"/>
        <color indexed="8"/>
        <rFont val="宋体"/>
        <charset val="134"/>
      </rPr>
      <t>单位公开表1</t>
    </r>
    <r>
      <rPr>
        <sz val="9"/>
        <color indexed="8"/>
        <rFont val="宋体"/>
        <charset val="134"/>
      </rPr>
      <t>5</t>
    </r>
  </si>
  <si>
    <t>部门代码</t>
  </si>
  <si>
    <t>单位代码</t>
  </si>
  <si>
    <t>采购项目名称</t>
  </si>
  <si>
    <t>货物类</t>
  </si>
  <si>
    <t>服务类</t>
  </si>
  <si>
    <t>工程类</t>
  </si>
  <si>
    <t>50011222T000000083340-事业单位业务活动支出（非财政资金）</t>
  </si>
  <si>
    <t>50011221Y000000031446-日常公用经费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</si>
</sst>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#,##0.00;\-#,##0.00;#"/>
    <numFmt numFmtId="178" formatCode="#,##0.00_ "/>
    <numFmt numFmtId="179" formatCode="0_);[Red]\(0\)"/>
    <numFmt numFmtId="180" formatCode="0_ "/>
  </numFmts>
  <fonts count="56">
    <font>
      <sz val="9"/>
      <color indexed="8"/>
      <name val="宋体"/>
      <charset val="134"/>
    </font>
    <font>
      <sz val="16"/>
      <name val="方正小标宋_GBK"/>
      <charset val="134"/>
    </font>
    <font>
      <sz val="9"/>
      <color indexed="0"/>
      <name val="宋体"/>
      <charset val="134"/>
    </font>
    <font>
      <sz val="19"/>
      <name val="方正小标宋_GBK"/>
      <charset val="134"/>
    </font>
    <font>
      <sz val="10"/>
      <name val="宋体"/>
      <charset val="134"/>
      <scheme val="minor"/>
    </font>
    <font>
      <sz val="9"/>
      <name val="SimSun"/>
      <charset val="134"/>
    </font>
    <font>
      <b/>
      <sz val="12"/>
      <name val="Times New Roman"/>
      <charset val="134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indexed="0"/>
      <name val="宋体"/>
      <charset val="134"/>
    </font>
    <font>
      <sz val="11"/>
      <color indexed="8"/>
      <name val="宋体"/>
      <charset val="134"/>
      <scheme val="minor"/>
    </font>
    <font>
      <sz val="17"/>
      <name val="方正小标宋_GBK"/>
      <charset val="134"/>
    </font>
    <font>
      <sz val="12"/>
      <name val="方正大黑_GBK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4"/>
      <color theme="1"/>
      <name val="方正小标宋_GBK"/>
      <charset val="134"/>
    </font>
    <font>
      <sz val="16"/>
      <color indexed="8"/>
      <name val="方正小标宋_GBK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20"/>
      <color indexed="8"/>
      <name val="宋体"/>
      <charset val="134"/>
    </font>
    <font>
      <sz val="18"/>
      <color indexed="8"/>
      <name val="宋体"/>
      <charset val="134"/>
    </font>
    <font>
      <u/>
      <sz val="18"/>
      <color theme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9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4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8" borderId="19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22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8" fillId="13" borderId="2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3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3" fillId="0" borderId="0"/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31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4" fillId="0" borderId="0"/>
  </cellStyleXfs>
  <cellXfs count="15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178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2" borderId="0" xfId="53" applyFont="1" applyFill="1" applyAlignment="1">
      <alignment horizontal="center" vertical="center"/>
    </xf>
    <xf numFmtId="0" fontId="9" fillId="2" borderId="0" xfId="50" applyFont="1" applyFill="1" applyBorder="1" applyAlignment="1">
      <alignment horizontal="center" vertical="center"/>
    </xf>
    <xf numFmtId="0" fontId="9" fillId="2" borderId="0" xfId="50" applyFont="1" applyFill="1" applyBorder="1" applyAlignment="1">
      <alignment vertical="center"/>
    </xf>
    <xf numFmtId="0" fontId="10" fillId="2" borderId="0" xfId="53" applyFont="1" applyFill="1" applyBorder="1" applyAlignment="1">
      <alignment horizontal="right" vertical="center"/>
    </xf>
    <xf numFmtId="0" fontId="11" fillId="2" borderId="5" xfId="44" applyFont="1" applyFill="1" applyBorder="1" applyAlignment="1">
      <alignment horizontal="center" vertical="center"/>
    </xf>
    <xf numFmtId="179" fontId="11" fillId="2" borderId="6" xfId="44" applyNumberFormat="1" applyFont="1" applyFill="1" applyBorder="1" applyAlignment="1">
      <alignment horizontal="center" vertical="center"/>
    </xf>
    <xf numFmtId="0" fontId="11" fillId="2" borderId="6" xfId="44" applyFont="1" applyFill="1" applyBorder="1" applyAlignment="1">
      <alignment horizontal="center" vertical="center"/>
    </xf>
    <xf numFmtId="179" fontId="11" fillId="2" borderId="7" xfId="44" applyNumberFormat="1" applyFont="1" applyFill="1" applyBorder="1" applyAlignment="1">
      <alignment horizontal="center" vertical="center"/>
    </xf>
    <xf numFmtId="0" fontId="12" fillId="2" borderId="8" xfId="44" applyFont="1" applyFill="1" applyBorder="1" applyAlignment="1">
      <alignment horizontal="center" vertical="center"/>
    </xf>
    <xf numFmtId="180" fontId="13" fillId="2" borderId="2" xfId="0" applyNumberFormat="1" applyFont="1" applyFill="1" applyBorder="1" applyAlignment="1" applyProtection="1">
      <alignment vertical="center"/>
    </xf>
    <xf numFmtId="0" fontId="12" fillId="2" borderId="2" xfId="44" applyFont="1" applyFill="1" applyBorder="1" applyAlignment="1">
      <alignment horizontal="center" vertical="center"/>
    </xf>
    <xf numFmtId="180" fontId="13" fillId="2" borderId="9" xfId="0" applyNumberFormat="1" applyFont="1" applyFill="1" applyBorder="1" applyAlignment="1" applyProtection="1">
      <alignment vertical="center"/>
    </xf>
    <xf numFmtId="0" fontId="12" fillId="2" borderId="8" xfId="50" applyFont="1" applyFill="1" applyBorder="1" applyAlignment="1">
      <alignment horizontal="left" vertical="center"/>
    </xf>
    <xf numFmtId="0" fontId="12" fillId="2" borderId="2" xfId="50" applyFont="1" applyFill="1" applyBorder="1" applyAlignment="1">
      <alignment horizontal="left" vertical="center"/>
    </xf>
    <xf numFmtId="179" fontId="12" fillId="2" borderId="8" xfId="53" applyNumberFormat="1" applyFont="1" applyFill="1" applyBorder="1" applyAlignment="1">
      <alignment vertical="center"/>
    </xf>
    <xf numFmtId="180" fontId="11" fillId="2" borderId="2" xfId="0" applyNumberFormat="1" applyFont="1" applyFill="1" applyBorder="1" applyAlignment="1" applyProtection="1">
      <alignment vertical="center"/>
    </xf>
    <xf numFmtId="179" fontId="12" fillId="2" borderId="2" xfId="53" applyNumberFormat="1" applyFont="1" applyFill="1" applyBorder="1" applyAlignment="1">
      <alignment vertical="center"/>
    </xf>
    <xf numFmtId="180" fontId="11" fillId="2" borderId="9" xfId="0" applyNumberFormat="1" applyFont="1" applyFill="1" applyBorder="1" applyAlignment="1" applyProtection="1">
      <alignment vertical="center"/>
    </xf>
    <xf numFmtId="179" fontId="12" fillId="2" borderId="8" xfId="53" applyNumberFormat="1" applyFont="1" applyFill="1" applyBorder="1" applyAlignment="1">
      <alignment horizontal="left" vertical="center" indent="1"/>
    </xf>
    <xf numFmtId="179" fontId="12" fillId="2" borderId="2" xfId="53" applyNumberFormat="1" applyFont="1" applyFill="1" applyBorder="1" applyAlignment="1">
      <alignment horizontal="left" vertical="center" indent="1"/>
    </xf>
    <xf numFmtId="179" fontId="12" fillId="0" borderId="8" xfId="53" applyNumberFormat="1" applyFont="1" applyFill="1" applyBorder="1" applyAlignment="1">
      <alignment vertical="center"/>
    </xf>
    <xf numFmtId="0" fontId="12" fillId="0" borderId="2" xfId="53" applyFont="1" applyFill="1" applyBorder="1" applyAlignment="1">
      <alignment vertical="center"/>
    </xf>
    <xf numFmtId="179" fontId="12" fillId="0" borderId="2" xfId="53" applyNumberFormat="1" applyFont="1" applyFill="1" applyBorder="1" applyAlignment="1">
      <alignment vertical="center"/>
    </xf>
    <xf numFmtId="0" fontId="12" fillId="0" borderId="9" xfId="53" applyFont="1" applyFill="1" applyBorder="1" applyAlignment="1">
      <alignment vertical="center"/>
    </xf>
    <xf numFmtId="0" fontId="11" fillId="0" borderId="10" xfId="40" applyFont="1" applyFill="1" applyBorder="1" applyAlignment="1">
      <alignment horizontal="center" vertical="center"/>
    </xf>
    <xf numFmtId="176" fontId="11" fillId="0" borderId="11" xfId="40" applyNumberFormat="1" applyFont="1" applyFill="1" applyBorder="1" applyAlignment="1">
      <alignment horizontal="center" vertical="center"/>
    </xf>
    <xf numFmtId="0" fontId="11" fillId="0" borderId="11" xfId="50" applyFont="1" applyFill="1" applyBorder="1" applyAlignment="1">
      <alignment horizontal="left" vertical="center"/>
    </xf>
    <xf numFmtId="180" fontId="13" fillId="0" borderId="12" xfId="0" applyNumberFormat="1" applyFont="1" applyFill="1" applyBorder="1" applyAlignment="1" applyProtection="1">
      <alignment vertical="center"/>
    </xf>
    <xf numFmtId="0" fontId="14" fillId="0" borderId="0" xfId="48" applyFill="1" applyAlignment="1">
      <alignment horizontal="left" vertical="center" wrapText="1"/>
    </xf>
    <xf numFmtId="0" fontId="0" fillId="0" borderId="0" xfId="0" applyFill="1"/>
    <xf numFmtId="0" fontId="0" fillId="0" borderId="0" xfId="0" applyFont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2"/>
    </xf>
    <xf numFmtId="0" fontId="16" fillId="0" borderId="0" xfId="0" applyFont="1"/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7" fillId="0" borderId="2" xfId="0" applyFont="1" applyBorder="1" applyAlignment="1">
      <alignment horizontal="left" vertical="center" indent="1"/>
    </xf>
    <xf numFmtId="0" fontId="0" fillId="0" borderId="0" xfId="0" applyFont="1"/>
    <xf numFmtId="0" fontId="19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" fontId="23" fillId="0" borderId="3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left" vertical="center"/>
    </xf>
    <xf numFmtId="4" fontId="24" fillId="0" borderId="3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178" fontId="16" fillId="0" borderId="2" xfId="0" applyNumberFormat="1" applyFont="1" applyBorder="1" applyAlignment="1">
      <alignment vertical="center"/>
    </xf>
    <xf numFmtId="4" fontId="24" fillId="0" borderId="3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10" fontId="0" fillId="2" borderId="2" xfId="0" applyNumberFormat="1" applyFill="1" applyBorder="1" applyAlignment="1">
      <alignment horizontal="right"/>
    </xf>
    <xf numFmtId="0" fontId="2" fillId="0" borderId="2" xfId="0" applyFont="1" applyBorder="1" applyAlignment="1">
      <alignment horizontal="left" vertical="center" indent="1"/>
    </xf>
    <xf numFmtId="0" fontId="0" fillId="0" borderId="2" xfId="0" applyFill="1" applyBorder="1" applyAlignment="1">
      <alignment horizontal="left" vertical="center"/>
    </xf>
    <xf numFmtId="10" fontId="0" fillId="2" borderId="2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right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 indent="1"/>
    </xf>
    <xf numFmtId="177" fontId="0" fillId="0" borderId="0" xfId="0" applyNumberFormat="1"/>
    <xf numFmtId="177" fontId="28" fillId="0" borderId="2" xfId="0" applyNumberFormat="1" applyFont="1" applyFill="1" applyBorder="1" applyAlignment="1">
      <alignment horizontal="right" vertical="center"/>
    </xf>
    <xf numFmtId="0" fontId="25" fillId="0" borderId="2" xfId="0" applyFont="1" applyFill="1" applyBorder="1"/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33" fillId="0" borderId="9" xfId="10" applyFont="1" applyBorder="1"/>
    <xf numFmtId="0" fontId="32" fillId="0" borderId="10" xfId="0" applyFont="1" applyBorder="1" applyAlignment="1">
      <alignment horizontal="center"/>
    </xf>
    <xf numFmtId="0" fontId="33" fillId="0" borderId="12" xfId="10" applyFont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F8" sqref="F8"/>
    </sheetView>
  </sheetViews>
  <sheetFormatPr defaultColWidth="9" defaultRowHeight="11.25" outlineLevelCol="1"/>
  <cols>
    <col min="1" max="1" width="9.33333333333333" style="150"/>
    <col min="2" max="2" width="111.5" customWidth="1"/>
  </cols>
  <sheetData>
    <row r="1" ht="58.5" customHeight="1" spans="1:2">
      <c r="A1" s="151" t="s">
        <v>0</v>
      </c>
      <c r="B1" s="151"/>
    </row>
    <row r="2" ht="27" customHeight="1" spans="1:2">
      <c r="A2" s="152" t="s">
        <v>1</v>
      </c>
      <c r="B2" s="153" t="s">
        <v>2</v>
      </c>
    </row>
    <row r="3" ht="27" customHeight="1" spans="1:2">
      <c r="A3" s="154">
        <v>1</v>
      </c>
      <c r="B3" s="155" t="s">
        <v>3</v>
      </c>
    </row>
    <row r="4" ht="27" customHeight="1" spans="1:2">
      <c r="A4" s="154">
        <v>2</v>
      </c>
      <c r="B4" s="155" t="s">
        <v>4</v>
      </c>
    </row>
    <row r="5" ht="27" customHeight="1" spans="1:2">
      <c r="A5" s="154">
        <v>3</v>
      </c>
      <c r="B5" s="155" t="s">
        <v>5</v>
      </c>
    </row>
    <row r="6" ht="27" customHeight="1" spans="1:2">
      <c r="A6" s="154">
        <v>4</v>
      </c>
      <c r="B6" s="155" t="s">
        <v>6</v>
      </c>
    </row>
    <row r="7" ht="27" customHeight="1" spans="1:2">
      <c r="A7" s="154">
        <v>5</v>
      </c>
      <c r="B7" s="155" t="s">
        <v>7</v>
      </c>
    </row>
    <row r="8" ht="27" customHeight="1" spans="1:2">
      <c r="A8" s="154">
        <v>6</v>
      </c>
      <c r="B8" s="155" t="s">
        <v>8</v>
      </c>
    </row>
    <row r="9" ht="27" customHeight="1" spans="1:2">
      <c r="A9" s="154">
        <v>7</v>
      </c>
      <c r="B9" s="155" t="s">
        <v>9</v>
      </c>
    </row>
    <row r="10" ht="27" customHeight="1" spans="1:2">
      <c r="A10" s="154">
        <v>8</v>
      </c>
      <c r="B10" s="155" t="s">
        <v>10</v>
      </c>
    </row>
    <row r="11" ht="27" customHeight="1" spans="1:2">
      <c r="A11" s="156">
        <v>9</v>
      </c>
      <c r="B11" s="157" t="s">
        <v>11</v>
      </c>
    </row>
  </sheetData>
  <mergeCells count="1">
    <mergeCell ref="A1:B1"/>
  </mergeCells>
  <hyperlinks>
    <hyperlink ref="B3" location="'2017年渝北区区级部门财政拨款收支总表'!a1" display="2017年渝北区区级部门财政拨款收支总表" tooltip="单击打开：2017年渝北区区级部门财政拨款收支总表"/>
    <hyperlink ref="B4" location="'2017年渝北区区级部门一般公共预算财政拨款支出预算表'!a1" display="2017年渝北区区级部门一般公共预算财政拨款支出预算表" tooltip="单击打开：2017年渝北区区级部门一般公共预算财政拨款支出预算表"/>
    <hyperlink ref="B5" location="'2017年渝北区区级部门一般公共预算财政拨款基本支出预算表'!a1" display="2017年渝北区区级部门一般公共预算财政拨款基本支出预算表" tooltip="单击打开：2017年渝北区区级部门一般公共预算财政拨款基本支出预算表"/>
    <hyperlink ref="B6" location="'2017年渝北区区级部门一般公共预算“三公”经费支出表'!a1" display="2017年渝北区区级部门一般公共预算“三公”经费支出表" tooltip="单击打开：2017年渝北区区级部门一般公共预算“三公”经费支出表"/>
    <hyperlink ref="B7" location="'2017年渝北区区级部门政府性基金预算支出表'!a1" display="2017年渝北区区级部门政府性基金预算支出表" tooltip="单击打开：2017年渝北区区级部门政府性基金预算支出表"/>
    <hyperlink ref="B8" location="'2017年渝北区区级部门国有资本经营预算支出表'!a1" display="2017年渝北区区级部门国有资本经营预算支出表" tooltip="单击打开：2017年渝北区区级部门国有资本经营预算支出表"/>
    <hyperlink ref="B9" location="'2017年渝北区区级部门收支预算总表'!a1" display="2017年渝北区区级部门收支预算总表" tooltip="单击打开：2017年渝北区区级部门收支预算总表"/>
    <hyperlink ref="B10" location="'2017年渝北区区级部门收入预算总表'!a1" display="2017年渝北区区级部门收入预算总表" tooltip="单击打开：2017年渝北区区级部门收入预算总表"/>
    <hyperlink ref="B11" location="'2017年渝北区区级部门支出预算总表'!a1" display="2017年渝北区区级部门支出预算总表" tooltip="单击打开：2017年渝北区区级部门支出预算总表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7" sqref="C7"/>
    </sheetView>
  </sheetViews>
  <sheetFormatPr defaultColWidth="9.33333333333333" defaultRowHeight="11.25"/>
  <cols>
    <col min="1" max="1" width="20.8333333333333" customWidth="1"/>
    <col min="2" max="2" width="39.3333333333333" customWidth="1"/>
    <col min="3" max="3" width="34.5" customWidth="1"/>
  </cols>
  <sheetData>
    <row r="1" ht="17.25" customHeight="1" spans="1:3">
      <c r="A1" s="94" t="s">
        <v>251</v>
      </c>
      <c r="B1" s="10"/>
      <c r="C1" s="10"/>
    </row>
    <row r="2" ht="51.75" customHeight="1" spans="1:3">
      <c r="A2" s="95" t="s">
        <v>252</v>
      </c>
      <c r="B2" s="95"/>
      <c r="C2" s="95"/>
    </row>
    <row r="3" ht="21.75" customHeight="1" spans="1:3">
      <c r="A3" s="96" t="s">
        <v>170</v>
      </c>
      <c r="B3" s="96"/>
      <c r="C3" s="96"/>
    </row>
    <row r="4" s="50" customFormat="1" ht="24" customHeight="1" spans="1:3">
      <c r="A4" s="53" t="s">
        <v>44</v>
      </c>
      <c r="B4" s="97" t="str">
        <f>表四!B3</f>
        <v>重庆市渝北区疾病预防控制中心</v>
      </c>
      <c r="C4" s="98" t="s">
        <v>45</v>
      </c>
    </row>
    <row r="5" ht="36" customHeight="1" spans="1:3">
      <c r="A5" s="99" t="s">
        <v>171</v>
      </c>
      <c r="B5" s="100"/>
      <c r="C5" s="56" t="s">
        <v>148</v>
      </c>
    </row>
    <row r="6" ht="36" customHeight="1" spans="1:9">
      <c r="A6" s="56" t="s">
        <v>105</v>
      </c>
      <c r="B6" s="56" t="s">
        <v>106</v>
      </c>
      <c r="C6" s="56"/>
      <c r="I6" s="55"/>
    </row>
    <row r="7" ht="26.65" customHeight="1" spans="1:3">
      <c r="A7" s="56"/>
      <c r="B7" s="56" t="s">
        <v>50</v>
      </c>
      <c r="C7" s="101">
        <f>C8</f>
        <v>14233468.62</v>
      </c>
    </row>
    <row r="8" ht="20.65" customHeight="1" spans="1:3">
      <c r="A8" s="93" t="s">
        <v>195</v>
      </c>
      <c r="B8" s="93" t="s">
        <v>196</v>
      </c>
      <c r="C8" s="92">
        <v>14233468.62</v>
      </c>
    </row>
    <row r="9" ht="19.9" customHeight="1" spans="1:3">
      <c r="A9" s="93" t="s">
        <v>197</v>
      </c>
      <c r="B9" s="93" t="s">
        <v>253</v>
      </c>
      <c r="C9" s="92">
        <v>260000</v>
      </c>
    </row>
    <row r="10" ht="18.95" customHeight="1" spans="1:3">
      <c r="A10" s="93" t="s">
        <v>211</v>
      </c>
      <c r="B10" s="93" t="s">
        <v>212</v>
      </c>
      <c r="C10" s="92">
        <v>300000</v>
      </c>
    </row>
    <row r="11" ht="18.95" customHeight="1" spans="1:3">
      <c r="A11" s="93" t="s">
        <v>213</v>
      </c>
      <c r="B11" s="93" t="s">
        <v>214</v>
      </c>
      <c r="C11" s="92">
        <v>185000</v>
      </c>
    </row>
    <row r="12" ht="18.95" customHeight="1" spans="1:3">
      <c r="A12" s="93" t="s">
        <v>217</v>
      </c>
      <c r="B12" s="93" t="s">
        <v>218</v>
      </c>
      <c r="C12" s="92">
        <v>9878468.62</v>
      </c>
    </row>
    <row r="13" ht="18.95" customHeight="1" spans="1:3">
      <c r="A13" s="93" t="s">
        <v>219</v>
      </c>
      <c r="B13" s="93" t="s">
        <v>220</v>
      </c>
      <c r="C13" s="92">
        <v>3610000</v>
      </c>
    </row>
  </sheetData>
  <mergeCells count="4">
    <mergeCell ref="A2:C2"/>
    <mergeCell ref="A3:C3"/>
    <mergeCell ref="A5:B5"/>
    <mergeCell ref="C5:C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"/>
  <sheetViews>
    <sheetView workbookViewId="0">
      <selection activeCell="C15" sqref="C15"/>
    </sheetView>
  </sheetViews>
  <sheetFormatPr defaultColWidth="13.3333333333333" defaultRowHeight="11.25" outlineLevelCol="2"/>
  <cols>
    <col min="1" max="1" width="20.3333333333333" style="10" customWidth="1"/>
    <col min="2" max="2" width="47.6666666666667" style="10" customWidth="1"/>
    <col min="3" max="3" width="48.8333333333333" style="10" customWidth="1"/>
    <col min="4" max="4" width="13" style="10" customWidth="1"/>
    <col min="5" max="16384" width="13.3333333333333" style="10"/>
  </cols>
  <sheetData>
    <row r="1" ht="16.35" customHeight="1" spans="1:1">
      <c r="A1" s="83" t="s">
        <v>254</v>
      </c>
    </row>
    <row r="2" ht="38.25" customHeight="1" spans="1:3">
      <c r="A2" s="84" t="s">
        <v>252</v>
      </c>
      <c r="B2" s="84"/>
      <c r="C2" s="84"/>
    </row>
    <row r="3" ht="21.75" customHeight="1" spans="1:3">
      <c r="A3" s="85" t="s">
        <v>240</v>
      </c>
      <c r="B3" s="85"/>
      <c r="C3" s="85"/>
    </row>
    <row r="4" ht="19.9" customHeight="1" spans="1:3">
      <c r="A4" s="86" t="s">
        <v>44</v>
      </c>
      <c r="B4" s="86" t="s">
        <v>153</v>
      </c>
      <c r="C4" s="66" t="s">
        <v>45</v>
      </c>
    </row>
    <row r="5" ht="42.2" customHeight="1" spans="1:3">
      <c r="A5" s="87" t="s">
        <v>241</v>
      </c>
      <c r="B5" s="87"/>
      <c r="C5" s="87" t="s">
        <v>148</v>
      </c>
    </row>
    <row r="6" ht="26.65" customHeight="1" spans="1:3">
      <c r="A6" s="88" t="s">
        <v>105</v>
      </c>
      <c r="B6" s="88" t="s">
        <v>106</v>
      </c>
      <c r="C6" s="87"/>
    </row>
    <row r="7" s="82" customFormat="1" ht="21" customHeight="1" spans="1:3">
      <c r="A7" s="89" t="s">
        <v>50</v>
      </c>
      <c r="B7" s="89"/>
      <c r="C7" s="90">
        <f>C8</f>
        <v>14233468.62</v>
      </c>
    </row>
    <row r="8" s="82" customFormat="1" ht="21" customHeight="1" spans="1:3">
      <c r="A8" s="91" t="s">
        <v>242</v>
      </c>
      <c r="B8" s="91" t="s">
        <v>243</v>
      </c>
      <c r="C8" s="92">
        <v>14233468.62</v>
      </c>
    </row>
    <row r="9" s="82" customFormat="1" ht="21" customHeight="1" spans="1:3">
      <c r="A9" s="93" t="s">
        <v>246</v>
      </c>
      <c r="B9" s="93" t="s">
        <v>247</v>
      </c>
      <c r="C9" s="92">
        <v>14233468.62</v>
      </c>
    </row>
  </sheetData>
  <mergeCells count="5">
    <mergeCell ref="A2:C2"/>
    <mergeCell ref="A3:C3"/>
    <mergeCell ref="A5:B5"/>
    <mergeCell ref="A7:B7"/>
    <mergeCell ref="C5:C6"/>
  </mergeCells>
  <printOptions horizontalCentered="1"/>
  <pageMargins left="0.590551181102362" right="0.590551181102362" top="0.748031496062992" bottom="0.748031496062992" header="0.31496062992126" footer="0.31496062992126"/>
  <pageSetup paperSize="9" scale="9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workbookViewId="0">
      <selection activeCell="C7" sqref="C7"/>
    </sheetView>
  </sheetViews>
  <sheetFormatPr defaultColWidth="9.33333333333333" defaultRowHeight="11.25" outlineLevelRow="6"/>
  <cols>
    <col min="1" max="1" width="16.8333333333333" customWidth="1"/>
    <col min="2" max="2" width="12.1666666666667" customWidth="1"/>
    <col min="3" max="3" width="14.1666666666667" customWidth="1"/>
    <col min="4" max="4" width="11.3333333333333" customWidth="1"/>
    <col min="5" max="5" width="15.1666666666667" customWidth="1"/>
    <col min="6" max="6" width="14.3333333333333" customWidth="1"/>
    <col min="7" max="7" width="14.5" customWidth="1"/>
    <col min="8" max="8" width="11.3333333333333" customWidth="1"/>
    <col min="9" max="9" width="14.6666666666667" customWidth="1"/>
    <col min="10" max="10" width="11.3333333333333" customWidth="1"/>
    <col min="11" max="11" width="13.8333333333333" customWidth="1"/>
    <col min="12" max="12" width="14.1666666666667" customWidth="1"/>
    <col min="13" max="13" width="11.3333333333333" customWidth="1"/>
  </cols>
  <sheetData>
    <row r="1" ht="18" customHeight="1" spans="1:5">
      <c r="A1" s="1" t="s">
        <v>255</v>
      </c>
      <c r="B1" s="10"/>
      <c r="C1" s="10"/>
      <c r="D1" s="10"/>
      <c r="E1" s="10"/>
    </row>
    <row r="2" ht="33.75" customHeight="1" spans="1:13">
      <c r="A2" s="73" t="s">
        <v>32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9"/>
    </row>
    <row r="3" ht="26.25" customHeight="1" spans="1:12">
      <c r="A3" s="74" t="s">
        <v>44</v>
      </c>
      <c r="B3" s="75" t="str">
        <f>表四!B3</f>
        <v>重庆市渝北区疾病预防控制中心</v>
      </c>
      <c r="C3" s="75"/>
      <c r="D3" s="75"/>
      <c r="E3" s="75"/>
      <c r="F3" s="75"/>
      <c r="G3" s="75"/>
      <c r="H3" s="75"/>
      <c r="I3" s="75"/>
      <c r="J3" s="75"/>
      <c r="K3" s="80"/>
      <c r="L3" s="81" t="s">
        <v>145</v>
      </c>
    </row>
    <row r="4" ht="16.5" customHeight="1" spans="1:12">
      <c r="A4" s="76" t="s">
        <v>164</v>
      </c>
      <c r="B4" s="76"/>
      <c r="C4" s="76"/>
      <c r="D4" s="76"/>
      <c r="E4" s="76"/>
      <c r="F4" s="76"/>
      <c r="G4" s="77" t="s">
        <v>256</v>
      </c>
      <c r="H4" s="77"/>
      <c r="I4" s="77"/>
      <c r="J4" s="77"/>
      <c r="K4" s="77"/>
      <c r="L4" s="77"/>
    </row>
    <row r="5" ht="44.25" customHeight="1" spans="1:12">
      <c r="A5" s="76" t="s">
        <v>50</v>
      </c>
      <c r="B5" s="6" t="s">
        <v>257</v>
      </c>
      <c r="C5" s="76" t="s">
        <v>258</v>
      </c>
      <c r="D5" s="76"/>
      <c r="E5" s="76"/>
      <c r="F5" s="76" t="s">
        <v>259</v>
      </c>
      <c r="G5" s="76" t="s">
        <v>50</v>
      </c>
      <c r="H5" s="6" t="s">
        <v>257</v>
      </c>
      <c r="I5" s="6" t="s">
        <v>258</v>
      </c>
      <c r="J5" s="6"/>
      <c r="K5" s="6"/>
      <c r="L5" s="76" t="s">
        <v>259</v>
      </c>
    </row>
    <row r="6" ht="55.5" customHeight="1" spans="1:12">
      <c r="A6" s="76"/>
      <c r="B6" s="6"/>
      <c r="C6" s="76" t="s">
        <v>166</v>
      </c>
      <c r="D6" s="6" t="s">
        <v>260</v>
      </c>
      <c r="E6" s="6" t="s">
        <v>261</v>
      </c>
      <c r="F6" s="76"/>
      <c r="G6" s="76"/>
      <c r="H6" s="6"/>
      <c r="I6" s="76" t="s">
        <v>166</v>
      </c>
      <c r="J6" s="6" t="s">
        <v>260</v>
      </c>
      <c r="K6" s="6" t="s">
        <v>261</v>
      </c>
      <c r="L6" s="76"/>
    </row>
    <row r="7" ht="17.25" customHeight="1" spans="1:12">
      <c r="A7" s="78">
        <v>455000</v>
      </c>
      <c r="B7" s="78" t="s">
        <v>108</v>
      </c>
      <c r="C7" s="78">
        <v>450000</v>
      </c>
      <c r="D7" s="78" t="s">
        <v>108</v>
      </c>
      <c r="E7" s="78">
        <v>450000</v>
      </c>
      <c r="F7" s="78">
        <v>5000</v>
      </c>
      <c r="G7" s="78">
        <f>I7+L7</f>
        <v>470000</v>
      </c>
      <c r="H7" s="78"/>
      <c r="I7" s="78">
        <v>370000</v>
      </c>
      <c r="J7" s="78"/>
      <c r="K7" s="78">
        <v>370000</v>
      </c>
      <c r="L7" s="78">
        <v>100000</v>
      </c>
    </row>
  </sheetData>
  <mergeCells count="12">
    <mergeCell ref="A2:L2"/>
    <mergeCell ref="B3:J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.708661417322835" right="0.708661417322835" top="0.748031496062992" bottom="0.748031496062992" header="0.31496062992126" footer="0.31496062992126"/>
  <pageSetup paperSize="9" scale="9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2" sqref="A2:E2"/>
    </sheetView>
  </sheetViews>
  <sheetFormatPr defaultColWidth="9.33333333333333" defaultRowHeight="11.25" outlineLevelCol="4"/>
  <cols>
    <col min="1" max="1" width="16.3333333333333" customWidth="1"/>
    <col min="2" max="2" width="48.6666666666667" customWidth="1"/>
    <col min="3" max="5" width="14.3333333333333" customWidth="1"/>
  </cols>
  <sheetData>
    <row r="1" ht="19.5" customHeight="1" spans="1:5">
      <c r="A1" s="51" t="s">
        <v>262</v>
      </c>
      <c r="B1" s="10"/>
      <c r="C1" s="10"/>
      <c r="D1" s="10"/>
      <c r="E1" s="10"/>
    </row>
    <row r="2" ht="42" customHeight="1" spans="1:5">
      <c r="A2" s="63" t="s">
        <v>34</v>
      </c>
      <c r="B2" s="63"/>
      <c r="C2" s="63"/>
      <c r="D2" s="63"/>
      <c r="E2" s="63"/>
    </row>
    <row r="3" s="50" customFormat="1" ht="33.75" customHeight="1" spans="1:5">
      <c r="A3" s="64" t="s">
        <v>44</v>
      </c>
      <c r="B3" s="65" t="str">
        <f>表四!B3</f>
        <v>重庆市渝北区疾病预防控制中心</v>
      </c>
      <c r="C3" s="65"/>
      <c r="D3" s="65"/>
      <c r="E3" s="66" t="s">
        <v>45</v>
      </c>
    </row>
    <row r="4" s="50" customFormat="1" ht="23.25" customHeight="1" spans="1:5">
      <c r="A4" s="67" t="s">
        <v>105</v>
      </c>
      <c r="B4" s="67" t="s">
        <v>106</v>
      </c>
      <c r="C4" s="67" t="s">
        <v>263</v>
      </c>
      <c r="D4" s="67"/>
      <c r="E4" s="67"/>
    </row>
    <row r="5" ht="21" customHeight="1" spans="1:5">
      <c r="A5" s="67"/>
      <c r="B5" s="67"/>
      <c r="C5" s="67" t="s">
        <v>50</v>
      </c>
      <c r="D5" s="67" t="s">
        <v>147</v>
      </c>
      <c r="E5" s="67" t="s">
        <v>148</v>
      </c>
    </row>
    <row r="6" ht="21" customHeight="1" spans="1:5">
      <c r="A6" s="68"/>
      <c r="B6" s="67" t="s">
        <v>50</v>
      </c>
      <c r="C6" s="68"/>
      <c r="D6" s="68"/>
      <c r="E6" s="68"/>
    </row>
    <row r="7" ht="21" customHeight="1" spans="1:5">
      <c r="A7" s="69"/>
      <c r="B7" s="70"/>
      <c r="C7" s="68"/>
      <c r="D7" s="68"/>
      <c r="E7" s="68"/>
    </row>
    <row r="8" ht="21" customHeight="1" spans="1:5">
      <c r="A8" s="69"/>
      <c r="B8" s="70"/>
      <c r="C8" s="68"/>
      <c r="D8" s="68"/>
      <c r="E8" s="68"/>
    </row>
    <row r="9" ht="21" customHeight="1" spans="1:5">
      <c r="A9" s="71"/>
      <c r="B9" s="71"/>
      <c r="C9" s="68"/>
      <c r="D9" s="68"/>
      <c r="E9" s="68"/>
    </row>
    <row r="10" ht="21" customHeight="1" spans="1:5">
      <c r="A10" s="5"/>
      <c r="B10" s="5"/>
      <c r="C10" s="5"/>
      <c r="D10" s="5"/>
      <c r="E10" s="5"/>
    </row>
    <row r="11" ht="21" customHeight="1" spans="1:5">
      <c r="A11" s="5"/>
      <c r="B11" s="5"/>
      <c r="C11" s="5"/>
      <c r="D11" s="5"/>
      <c r="E11" s="5"/>
    </row>
    <row r="12" ht="21" customHeight="1" spans="1:5">
      <c r="A12" s="5"/>
      <c r="B12" s="5"/>
      <c r="C12" s="5"/>
      <c r="D12" s="5"/>
      <c r="E12" s="5"/>
    </row>
    <row r="13" ht="21" customHeight="1" spans="1:5">
      <c r="A13" s="5"/>
      <c r="B13" s="5"/>
      <c r="C13" s="5"/>
      <c r="D13" s="5"/>
      <c r="E13" s="5"/>
    </row>
    <row r="14" ht="21" customHeight="1" spans="1:5">
      <c r="A14" s="5"/>
      <c r="B14" s="5"/>
      <c r="C14" s="5"/>
      <c r="D14" s="5"/>
      <c r="E14" s="5"/>
    </row>
    <row r="15" ht="21" customHeight="1" spans="1:5">
      <c r="A15" s="5"/>
      <c r="B15" s="5"/>
      <c r="C15" s="5"/>
      <c r="D15" s="5"/>
      <c r="E15" s="5"/>
    </row>
    <row r="16" ht="21" customHeight="1" spans="1:5">
      <c r="A16" s="5"/>
      <c r="B16" s="5"/>
      <c r="C16" s="5"/>
      <c r="D16" s="5"/>
      <c r="E16" s="5"/>
    </row>
    <row r="17" ht="21" customHeight="1" spans="1:5">
      <c r="A17" s="5"/>
      <c r="B17" s="5"/>
      <c r="C17" s="5"/>
      <c r="D17" s="5"/>
      <c r="E17" s="5"/>
    </row>
    <row r="18" ht="21" customHeight="1" spans="1:5">
      <c r="A18" s="5"/>
      <c r="B18" s="5"/>
      <c r="C18" s="5"/>
      <c r="D18" s="5"/>
      <c r="E18" s="5"/>
    </row>
    <row r="19" ht="27" customHeight="1" spans="1:5">
      <c r="A19" s="62" t="s">
        <v>264</v>
      </c>
      <c r="B19" s="62"/>
      <c r="C19" s="62"/>
      <c r="D19" s="62"/>
      <c r="E19" s="62"/>
    </row>
    <row r="20" spans="1:1">
      <c r="A20" s="72"/>
    </row>
  </sheetData>
  <mergeCells count="5">
    <mergeCell ref="A2:E2"/>
    <mergeCell ref="B3:D3"/>
    <mergeCell ref="C4:E4"/>
    <mergeCell ref="A4:A5"/>
    <mergeCell ref="B4:B5"/>
  </mergeCells>
  <printOptions horizontalCentered="1"/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C7" sqref="C7"/>
    </sheetView>
  </sheetViews>
  <sheetFormatPr defaultColWidth="9.33333333333333" defaultRowHeight="11.25" outlineLevelCol="4"/>
  <cols>
    <col min="1" max="1" width="17.8333333333333" customWidth="1"/>
    <col min="2" max="2" width="30.5" customWidth="1"/>
    <col min="3" max="5" width="22.1666666666667" customWidth="1"/>
  </cols>
  <sheetData>
    <row r="1" ht="19.5" customHeight="1" spans="1:5">
      <c r="A1" s="51" t="s">
        <v>265</v>
      </c>
      <c r="B1" s="10"/>
      <c r="C1" s="10"/>
      <c r="D1" s="10"/>
      <c r="E1" s="10"/>
    </row>
    <row r="2" ht="29.25" customHeight="1" spans="1:5">
      <c r="A2" s="52" t="s">
        <v>36</v>
      </c>
      <c r="B2" s="52"/>
      <c r="C2" s="52"/>
      <c r="D2" s="52"/>
      <c r="E2" s="52"/>
    </row>
    <row r="3" s="50" customFormat="1" ht="23.25" customHeight="1" spans="1:5">
      <c r="A3" s="53" t="s">
        <v>44</v>
      </c>
      <c r="B3" s="54" t="str">
        <f>表四!B3</f>
        <v>重庆市渝北区疾病预防控制中心</v>
      </c>
      <c r="C3" s="54"/>
      <c r="D3" s="54"/>
      <c r="E3" s="55" t="s">
        <v>45</v>
      </c>
    </row>
    <row r="4" s="50" customFormat="1" ht="23.25" customHeight="1" spans="1:5">
      <c r="A4" s="56" t="s">
        <v>105</v>
      </c>
      <c r="B4" s="56" t="s">
        <v>106</v>
      </c>
      <c r="C4" s="57" t="s">
        <v>266</v>
      </c>
      <c r="D4" s="57"/>
      <c r="E4" s="57"/>
    </row>
    <row r="5" ht="22.5" customHeight="1" spans="1:5">
      <c r="A5" s="56"/>
      <c r="B5" s="56"/>
      <c r="C5" s="56" t="s">
        <v>50</v>
      </c>
      <c r="D5" s="56" t="s">
        <v>147</v>
      </c>
      <c r="E5" s="56" t="s">
        <v>148</v>
      </c>
    </row>
    <row r="6" ht="22.5" customHeight="1" spans="1:5">
      <c r="A6" s="58"/>
      <c r="B6" s="56" t="s">
        <v>50</v>
      </c>
      <c r="C6" s="58"/>
      <c r="D6" s="58"/>
      <c r="E6" s="58"/>
    </row>
    <row r="7" ht="22.5" customHeight="1" spans="1:5">
      <c r="A7" s="59"/>
      <c r="B7" s="58"/>
      <c r="C7" s="58"/>
      <c r="D7" s="58"/>
      <c r="E7" s="58"/>
    </row>
    <row r="8" ht="22.5" customHeight="1" spans="1:5">
      <c r="A8" s="60"/>
      <c r="B8" s="60"/>
      <c r="C8" s="58"/>
      <c r="D8" s="58"/>
      <c r="E8" s="58"/>
    </row>
    <row r="9" ht="22.5" customHeight="1" spans="1:5">
      <c r="A9" s="61"/>
      <c r="B9" s="61"/>
      <c r="C9" s="58"/>
      <c r="D9" s="58"/>
      <c r="E9" s="58"/>
    </row>
    <row r="10" ht="22.5" customHeight="1" spans="1:5">
      <c r="A10" s="58"/>
      <c r="B10" s="58"/>
      <c r="C10" s="58"/>
      <c r="D10" s="58"/>
      <c r="E10" s="58"/>
    </row>
    <row r="11" ht="22.5" customHeight="1" spans="1:5">
      <c r="A11" s="58"/>
      <c r="B11" s="58"/>
      <c r="C11" s="58"/>
      <c r="D11" s="58"/>
      <c r="E11" s="58"/>
    </row>
    <row r="12" ht="22.5" customHeight="1" spans="1:5">
      <c r="A12" s="58"/>
      <c r="B12" s="58"/>
      <c r="C12" s="58"/>
      <c r="D12" s="58"/>
      <c r="E12" s="58"/>
    </row>
    <row r="13" ht="22.5" customHeight="1" spans="1:5">
      <c r="A13" s="58"/>
      <c r="B13" s="58"/>
      <c r="C13" s="58"/>
      <c r="D13" s="58"/>
      <c r="E13" s="58"/>
    </row>
    <row r="14" ht="22.5" customHeight="1" spans="1:5">
      <c r="A14" s="58"/>
      <c r="B14" s="58"/>
      <c r="C14" s="58"/>
      <c r="D14" s="58"/>
      <c r="E14" s="58"/>
    </row>
    <row r="15" ht="22.5" customHeight="1" spans="1:5">
      <c r="A15" s="58"/>
      <c r="B15" s="58"/>
      <c r="C15" s="58"/>
      <c r="D15" s="58"/>
      <c r="E15" s="58"/>
    </row>
    <row r="16" ht="22.5" customHeight="1" spans="1:5">
      <c r="A16" s="58"/>
      <c r="B16" s="58"/>
      <c r="C16" s="58"/>
      <c r="D16" s="58"/>
      <c r="E16" s="58"/>
    </row>
    <row r="17" ht="22.5" customHeight="1" spans="1:5">
      <c r="A17" s="58"/>
      <c r="B17" s="58"/>
      <c r="C17" s="58"/>
      <c r="D17" s="58"/>
      <c r="E17" s="58"/>
    </row>
    <row r="18" ht="22.5" customHeight="1" spans="1:5">
      <c r="A18" s="58"/>
      <c r="B18" s="58"/>
      <c r="C18" s="58"/>
      <c r="D18" s="58"/>
      <c r="E18" s="58"/>
    </row>
    <row r="19" ht="27" customHeight="1" spans="1:5">
      <c r="A19" s="62" t="s">
        <v>264</v>
      </c>
      <c r="B19" s="62"/>
      <c r="C19" s="62"/>
      <c r="D19" s="62"/>
      <c r="E19" s="62"/>
    </row>
  </sheetData>
  <mergeCells count="5">
    <mergeCell ref="A2:E2"/>
    <mergeCell ref="B3:D3"/>
    <mergeCell ref="C4:E4"/>
    <mergeCell ref="A4:A5"/>
    <mergeCell ref="B4:B5"/>
  </mergeCells>
  <printOptions horizontalCentered="1"/>
  <pageMargins left="0.590551181102362" right="0.590551181102362" top="0.748031496062992" bottom="0.748031496062992" header="0.31496062992126" footer="0.31496062992126"/>
  <pageSetup paperSize="9" scale="9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44" sqref="F44"/>
    </sheetView>
  </sheetViews>
  <sheetFormatPr defaultColWidth="9" defaultRowHeight="11.25" outlineLevelCol="3"/>
  <cols>
    <col min="1" max="1" width="50.5" style="10" customWidth="1"/>
    <col min="2" max="2" width="9.33333333333333" style="10"/>
    <col min="3" max="3" width="50.5" style="10" customWidth="1"/>
    <col min="4" max="16384" width="9.33333333333333" style="10"/>
  </cols>
  <sheetData>
    <row r="1" ht="27.75" customHeight="1" spans="1:1">
      <c r="A1" s="1" t="s">
        <v>267</v>
      </c>
    </row>
    <row r="2" ht="24" spans="1:4">
      <c r="A2" s="21" t="s">
        <v>38</v>
      </c>
      <c r="B2" s="21"/>
      <c r="C2" s="21"/>
      <c r="D2" s="21"/>
    </row>
    <row r="3" ht="19.5" spans="1:4">
      <c r="A3" s="22"/>
      <c r="B3" s="22"/>
      <c r="C3" s="23"/>
      <c r="D3" s="24" t="s">
        <v>45</v>
      </c>
    </row>
    <row r="4" s="20" customFormat="1" ht="12" spans="1:4">
      <c r="A4" s="25" t="s">
        <v>268</v>
      </c>
      <c r="B4" s="26" t="s">
        <v>49</v>
      </c>
      <c r="C4" s="27" t="s">
        <v>269</v>
      </c>
      <c r="D4" s="28" t="s">
        <v>49</v>
      </c>
    </row>
    <row r="5" ht="12" spans="1:4">
      <c r="A5" s="29" t="s">
        <v>270</v>
      </c>
      <c r="B5" s="30"/>
      <c r="C5" s="31" t="s">
        <v>270</v>
      </c>
      <c r="D5" s="32"/>
    </row>
    <row r="6" ht="12" spans="1:4">
      <c r="A6" s="33" t="s">
        <v>271</v>
      </c>
      <c r="B6" s="30"/>
      <c r="C6" s="34" t="s">
        <v>272</v>
      </c>
      <c r="D6" s="32"/>
    </row>
    <row r="7" ht="12" spans="1:4">
      <c r="A7" s="35" t="s">
        <v>273</v>
      </c>
      <c r="B7" s="36"/>
      <c r="C7" s="37" t="s">
        <v>274</v>
      </c>
      <c r="D7" s="38"/>
    </row>
    <row r="8" ht="12" spans="1:4">
      <c r="A8" s="39" t="s">
        <v>275</v>
      </c>
      <c r="B8" s="36"/>
      <c r="C8" s="40" t="s">
        <v>275</v>
      </c>
      <c r="D8" s="38"/>
    </row>
    <row r="9" ht="12" spans="1:4">
      <c r="A9" s="39" t="s">
        <v>276</v>
      </c>
      <c r="B9" s="36"/>
      <c r="C9" s="40" t="s">
        <v>276</v>
      </c>
      <c r="D9" s="38"/>
    </row>
    <row r="10" ht="12" spans="1:4">
      <c r="A10" s="39" t="s">
        <v>277</v>
      </c>
      <c r="B10" s="36"/>
      <c r="C10" s="40" t="s">
        <v>277</v>
      </c>
      <c r="D10" s="38"/>
    </row>
    <row r="11" ht="12" spans="1:4">
      <c r="A11" s="35" t="s">
        <v>278</v>
      </c>
      <c r="B11" s="36"/>
      <c r="C11" s="37" t="s">
        <v>279</v>
      </c>
      <c r="D11" s="38"/>
    </row>
    <row r="12" ht="12" spans="1:4">
      <c r="A12" s="39" t="s">
        <v>280</v>
      </c>
      <c r="B12" s="36"/>
      <c r="C12" s="40" t="s">
        <v>280</v>
      </c>
      <c r="D12" s="38"/>
    </row>
    <row r="13" ht="12" spans="1:4">
      <c r="A13" s="39" t="s">
        <v>281</v>
      </c>
      <c r="B13" s="36"/>
      <c r="C13" s="40" t="s">
        <v>281</v>
      </c>
      <c r="D13" s="38"/>
    </row>
    <row r="14" ht="12" spans="1:4">
      <c r="A14" s="35" t="s">
        <v>282</v>
      </c>
      <c r="B14" s="36"/>
      <c r="C14" s="37" t="s">
        <v>283</v>
      </c>
      <c r="D14" s="38"/>
    </row>
    <row r="15" ht="12" spans="1:4">
      <c r="A15" s="35" t="s">
        <v>284</v>
      </c>
      <c r="B15" s="36"/>
      <c r="C15" s="37" t="s">
        <v>285</v>
      </c>
      <c r="D15" s="38"/>
    </row>
    <row r="16" ht="12" spans="1:4">
      <c r="A16" s="41"/>
      <c r="B16" s="42"/>
      <c r="C16" s="43"/>
      <c r="D16" s="44"/>
    </row>
    <row r="17" ht="12.75" spans="1:4">
      <c r="A17" s="45"/>
      <c r="B17" s="46"/>
      <c r="C17" s="47" t="s">
        <v>286</v>
      </c>
      <c r="D17" s="48"/>
    </row>
    <row r="18" ht="13.5" spans="1:4">
      <c r="A18" s="49" t="s">
        <v>287</v>
      </c>
      <c r="B18" s="49"/>
      <c r="C18" s="49"/>
      <c r="D18" s="49"/>
    </row>
  </sheetData>
  <mergeCells count="3">
    <mergeCell ref="A2:D2"/>
    <mergeCell ref="A3:B3"/>
    <mergeCell ref="A18:D18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workbookViewId="0">
      <selection activeCell="T19" sqref="T19"/>
    </sheetView>
  </sheetViews>
  <sheetFormatPr defaultColWidth="9.33333333333333" defaultRowHeight="11.25"/>
  <cols>
    <col min="1" max="1" width="8" customWidth="1"/>
    <col min="2" max="2" width="15" customWidth="1"/>
    <col min="4" max="4" width="18" customWidth="1"/>
    <col min="6" max="7" width="19" customWidth="1"/>
    <col min="8" max="8" width="19.3333333333333" customWidth="1"/>
    <col min="9" max="10" width="16.8333333333333" customWidth="1"/>
    <col min="20" max="21" width="18" customWidth="1"/>
  </cols>
  <sheetData>
    <row r="1" ht="17.25" customHeight="1" spans="1:2">
      <c r="A1" s="1" t="s">
        <v>288</v>
      </c>
      <c r="B1" s="1"/>
    </row>
    <row r="2" ht="24.75" spans="1:25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27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9" t="s">
        <v>45</v>
      </c>
    </row>
    <row r="4" ht="16.5" customHeight="1" spans="1:25">
      <c r="A4" s="12" t="s">
        <v>289</v>
      </c>
      <c r="B4" s="12" t="s">
        <v>290</v>
      </c>
      <c r="C4" s="12" t="s">
        <v>291</v>
      </c>
      <c r="D4" s="12" t="s">
        <v>292</v>
      </c>
      <c r="E4" s="12" t="s">
        <v>293</v>
      </c>
      <c r="F4" s="12" t="s">
        <v>294</v>
      </c>
      <c r="G4" s="12" t="s">
        <v>295</v>
      </c>
      <c r="H4" s="12" t="s">
        <v>146</v>
      </c>
      <c r="I4" s="12" t="s">
        <v>154</v>
      </c>
      <c r="J4" s="12"/>
      <c r="K4" s="12"/>
      <c r="L4" s="12"/>
      <c r="M4" s="12"/>
      <c r="N4" s="12"/>
      <c r="O4" s="12" t="s">
        <v>155</v>
      </c>
      <c r="P4" s="12"/>
      <c r="Q4" s="12"/>
      <c r="R4" s="12" t="s">
        <v>156</v>
      </c>
      <c r="S4" s="12" t="s">
        <v>61</v>
      </c>
      <c r="T4" s="12" t="s">
        <v>296</v>
      </c>
      <c r="U4" s="12"/>
      <c r="V4" s="12"/>
      <c r="W4" s="12"/>
      <c r="X4" s="12"/>
      <c r="Y4" s="12"/>
    </row>
    <row r="5" ht="48" spans="1:25">
      <c r="A5" s="13"/>
      <c r="B5" s="13"/>
      <c r="C5" s="13"/>
      <c r="D5" s="13"/>
      <c r="E5" s="13"/>
      <c r="F5" s="13"/>
      <c r="G5" s="13"/>
      <c r="H5" s="13"/>
      <c r="I5" s="13" t="s">
        <v>166</v>
      </c>
      <c r="J5" s="13" t="s">
        <v>297</v>
      </c>
      <c r="K5" s="13" t="s">
        <v>298</v>
      </c>
      <c r="L5" s="13" t="s">
        <v>299</v>
      </c>
      <c r="M5" s="13" t="s">
        <v>300</v>
      </c>
      <c r="N5" s="13" t="s">
        <v>301</v>
      </c>
      <c r="O5" s="13" t="s">
        <v>166</v>
      </c>
      <c r="P5" s="13" t="s">
        <v>155</v>
      </c>
      <c r="Q5" s="13" t="s">
        <v>302</v>
      </c>
      <c r="R5" s="13"/>
      <c r="S5" s="13"/>
      <c r="T5" s="13" t="s">
        <v>166</v>
      </c>
      <c r="U5" s="13" t="s">
        <v>63</v>
      </c>
      <c r="V5" s="13" t="s">
        <v>65</v>
      </c>
      <c r="W5" s="13" t="s">
        <v>303</v>
      </c>
      <c r="X5" s="13" t="s">
        <v>69</v>
      </c>
      <c r="Y5" s="13" t="s">
        <v>304</v>
      </c>
    </row>
    <row r="6" s="10" customFormat="1" ht="22.5" customHeight="1" spans="1:25">
      <c r="A6" s="14"/>
      <c r="B6" s="14"/>
      <c r="C6" s="14"/>
      <c r="D6" s="14"/>
      <c r="E6" s="14"/>
      <c r="F6" s="14"/>
      <c r="G6" s="15" t="s">
        <v>146</v>
      </c>
      <c r="H6" s="16">
        <f>H7</f>
        <v>167823468.62</v>
      </c>
      <c r="I6" s="16">
        <f t="shared" ref="I6:U6" si="0">I7</f>
        <v>14233468.62</v>
      </c>
      <c r="J6" s="16">
        <f t="shared" si="0"/>
        <v>14233468.62</v>
      </c>
      <c r="K6" s="16" t="str">
        <f t="shared" si="0"/>
        <v> </v>
      </c>
      <c r="L6" s="16" t="str">
        <f t="shared" si="0"/>
        <v> </v>
      </c>
      <c r="M6" s="16" t="str">
        <f t="shared" si="0"/>
        <v> </v>
      </c>
      <c r="N6" s="16" t="str">
        <f t="shared" si="0"/>
        <v> </v>
      </c>
      <c r="O6" s="16" t="str">
        <f t="shared" si="0"/>
        <v> </v>
      </c>
      <c r="P6" s="16" t="str">
        <f t="shared" si="0"/>
        <v> </v>
      </c>
      <c r="Q6" s="16" t="str">
        <f t="shared" si="0"/>
        <v> </v>
      </c>
      <c r="R6" s="16" t="str">
        <f t="shared" si="0"/>
        <v> </v>
      </c>
      <c r="S6" s="16" t="str">
        <f t="shared" si="0"/>
        <v> </v>
      </c>
      <c r="T6" s="16">
        <f t="shared" si="0"/>
        <v>153590000</v>
      </c>
      <c r="U6" s="16">
        <f t="shared" si="0"/>
        <v>153590000</v>
      </c>
      <c r="V6" s="16"/>
      <c r="W6" s="16"/>
      <c r="X6" s="16"/>
      <c r="Y6" s="16"/>
    </row>
    <row r="7" s="10" customFormat="1" ht="22.5" customHeight="1" spans="1:25">
      <c r="A7" s="5" t="s">
        <v>305</v>
      </c>
      <c r="B7" s="5" t="s">
        <v>306</v>
      </c>
      <c r="C7" s="5"/>
      <c r="D7" s="5"/>
      <c r="E7" s="5"/>
      <c r="F7" s="5"/>
      <c r="G7" s="5"/>
      <c r="H7" s="17">
        <v>167823468.62</v>
      </c>
      <c r="I7" s="17">
        <v>14233468.62</v>
      </c>
      <c r="J7" s="17">
        <v>14233468.62</v>
      </c>
      <c r="K7" s="17" t="s">
        <v>108</v>
      </c>
      <c r="L7" s="17" t="s">
        <v>108</v>
      </c>
      <c r="M7" s="17" t="s">
        <v>108</v>
      </c>
      <c r="N7" s="17" t="s">
        <v>108</v>
      </c>
      <c r="O7" s="17" t="s">
        <v>108</v>
      </c>
      <c r="P7" s="17" t="s">
        <v>108</v>
      </c>
      <c r="Q7" s="17" t="s">
        <v>108</v>
      </c>
      <c r="R7" s="17" t="s">
        <v>108</v>
      </c>
      <c r="S7" s="17" t="s">
        <v>108</v>
      </c>
      <c r="T7" s="17">
        <v>153590000</v>
      </c>
      <c r="U7" s="17">
        <v>153590000</v>
      </c>
      <c r="V7" s="5" t="s">
        <v>108</v>
      </c>
      <c r="W7" s="5" t="s">
        <v>108</v>
      </c>
      <c r="X7" s="5" t="s">
        <v>108</v>
      </c>
      <c r="Y7" s="5" t="s">
        <v>108</v>
      </c>
    </row>
    <row r="8" s="10" customFormat="1" ht="22.5" customHeight="1" spans="1:25">
      <c r="A8" s="5" t="s">
        <v>307</v>
      </c>
      <c r="B8" s="5" t="s">
        <v>308</v>
      </c>
      <c r="C8" s="5" t="s">
        <v>309</v>
      </c>
      <c r="D8" s="5" t="s">
        <v>153</v>
      </c>
      <c r="E8" s="5" t="s">
        <v>310</v>
      </c>
      <c r="F8" s="5" t="s">
        <v>311</v>
      </c>
      <c r="G8" s="5" t="s">
        <v>311</v>
      </c>
      <c r="H8" s="17">
        <v>3963000</v>
      </c>
      <c r="I8" s="17">
        <v>3963000</v>
      </c>
      <c r="J8" s="17">
        <v>3963000</v>
      </c>
      <c r="K8" s="17" t="s">
        <v>108</v>
      </c>
      <c r="L8" s="17" t="s">
        <v>108</v>
      </c>
      <c r="M8" s="17" t="s">
        <v>108</v>
      </c>
      <c r="N8" s="17" t="s">
        <v>108</v>
      </c>
      <c r="O8" s="17" t="s">
        <v>108</v>
      </c>
      <c r="P8" s="17" t="s">
        <v>108</v>
      </c>
      <c r="Q8" s="17" t="s">
        <v>108</v>
      </c>
      <c r="R8" s="17" t="s">
        <v>108</v>
      </c>
      <c r="S8" s="17" t="s">
        <v>108</v>
      </c>
      <c r="T8" s="17" t="s">
        <v>108</v>
      </c>
      <c r="U8" s="17" t="s">
        <v>108</v>
      </c>
      <c r="V8" s="5" t="s">
        <v>108</v>
      </c>
      <c r="W8" s="5" t="s">
        <v>108</v>
      </c>
      <c r="X8" s="5" t="s">
        <v>108</v>
      </c>
      <c r="Y8" s="5" t="s">
        <v>108</v>
      </c>
    </row>
    <row r="9" s="10" customFormat="1" ht="22.5" customHeight="1" spans="1:25">
      <c r="A9" s="5" t="s">
        <v>307</v>
      </c>
      <c r="B9" s="5" t="s">
        <v>308</v>
      </c>
      <c r="C9" s="5" t="s">
        <v>309</v>
      </c>
      <c r="D9" s="5" t="s">
        <v>153</v>
      </c>
      <c r="E9" s="5" t="s">
        <v>312</v>
      </c>
      <c r="F9" s="5" t="s">
        <v>313</v>
      </c>
      <c r="G9" s="5" t="s">
        <v>314</v>
      </c>
      <c r="H9" s="17">
        <v>153590000</v>
      </c>
      <c r="I9" s="17" t="s">
        <v>108</v>
      </c>
      <c r="J9" s="17" t="s">
        <v>108</v>
      </c>
      <c r="K9" s="17" t="s">
        <v>108</v>
      </c>
      <c r="L9" s="17" t="s">
        <v>108</v>
      </c>
      <c r="M9" s="17" t="s">
        <v>108</v>
      </c>
      <c r="N9" s="17" t="s">
        <v>108</v>
      </c>
      <c r="O9" s="17" t="s">
        <v>108</v>
      </c>
      <c r="P9" s="17" t="s">
        <v>108</v>
      </c>
      <c r="Q9" s="17" t="s">
        <v>108</v>
      </c>
      <c r="R9" s="17" t="s">
        <v>108</v>
      </c>
      <c r="S9" s="17" t="s">
        <v>108</v>
      </c>
      <c r="T9" s="17">
        <v>153590000</v>
      </c>
      <c r="U9" s="17">
        <v>153590000</v>
      </c>
      <c r="V9" s="5" t="s">
        <v>108</v>
      </c>
      <c r="W9" s="5" t="s">
        <v>108</v>
      </c>
      <c r="X9" s="5" t="s">
        <v>108</v>
      </c>
      <c r="Y9" s="5" t="s">
        <v>108</v>
      </c>
    </row>
    <row r="10" s="10" customFormat="1" ht="22.5" customHeight="1" spans="1:25">
      <c r="A10" s="5" t="s">
        <v>307</v>
      </c>
      <c r="B10" s="5" t="s">
        <v>308</v>
      </c>
      <c r="C10" s="5" t="s">
        <v>309</v>
      </c>
      <c r="D10" s="5" t="s">
        <v>153</v>
      </c>
      <c r="E10" s="5" t="s">
        <v>315</v>
      </c>
      <c r="F10" s="5" t="s">
        <v>316</v>
      </c>
      <c r="G10" s="5" t="s">
        <v>317</v>
      </c>
      <c r="H10" s="17">
        <v>800000</v>
      </c>
      <c r="I10" s="17">
        <v>800000</v>
      </c>
      <c r="J10" s="17">
        <v>800000</v>
      </c>
      <c r="K10" s="17" t="s">
        <v>108</v>
      </c>
      <c r="L10" s="17" t="s">
        <v>108</v>
      </c>
      <c r="M10" s="17" t="s">
        <v>108</v>
      </c>
      <c r="N10" s="17" t="s">
        <v>108</v>
      </c>
      <c r="O10" s="17" t="s">
        <v>108</v>
      </c>
      <c r="P10" s="17" t="s">
        <v>108</v>
      </c>
      <c r="Q10" s="17" t="s">
        <v>108</v>
      </c>
      <c r="R10" s="17" t="s">
        <v>108</v>
      </c>
      <c r="S10" s="17" t="s">
        <v>108</v>
      </c>
      <c r="T10" s="17" t="s">
        <v>108</v>
      </c>
      <c r="U10" s="17" t="s">
        <v>108</v>
      </c>
      <c r="V10" s="5" t="s">
        <v>108</v>
      </c>
      <c r="W10" s="5" t="s">
        <v>108</v>
      </c>
      <c r="X10" s="5" t="s">
        <v>108</v>
      </c>
      <c r="Y10" s="5" t="s">
        <v>108</v>
      </c>
    </row>
    <row r="11" s="10" customFormat="1" ht="22.5" customHeight="1" spans="1:25">
      <c r="A11" s="5" t="s">
        <v>307</v>
      </c>
      <c r="B11" s="5" t="s">
        <v>308</v>
      </c>
      <c r="C11" s="5" t="s">
        <v>309</v>
      </c>
      <c r="D11" s="5" t="s">
        <v>153</v>
      </c>
      <c r="E11" s="5" t="s">
        <v>315</v>
      </c>
      <c r="F11" s="5" t="s">
        <v>316</v>
      </c>
      <c r="G11" s="5" t="s">
        <v>318</v>
      </c>
      <c r="H11" s="17">
        <v>190000</v>
      </c>
      <c r="I11" s="17">
        <v>190000</v>
      </c>
      <c r="J11" s="17">
        <v>190000</v>
      </c>
      <c r="K11" s="17" t="s">
        <v>108</v>
      </c>
      <c r="L11" s="17" t="s">
        <v>108</v>
      </c>
      <c r="M11" s="17" t="s">
        <v>108</v>
      </c>
      <c r="N11" s="17" t="s">
        <v>108</v>
      </c>
      <c r="O11" s="17" t="s">
        <v>108</v>
      </c>
      <c r="P11" s="17" t="s">
        <v>108</v>
      </c>
      <c r="Q11" s="17" t="s">
        <v>108</v>
      </c>
      <c r="R11" s="17" t="s">
        <v>108</v>
      </c>
      <c r="S11" s="17" t="s">
        <v>108</v>
      </c>
      <c r="T11" s="17" t="s">
        <v>108</v>
      </c>
      <c r="U11" s="17" t="s">
        <v>108</v>
      </c>
      <c r="V11" s="5" t="s">
        <v>108</v>
      </c>
      <c r="W11" s="5" t="s">
        <v>108</v>
      </c>
      <c r="X11" s="5" t="s">
        <v>108</v>
      </c>
      <c r="Y11" s="5" t="s">
        <v>108</v>
      </c>
    </row>
    <row r="12" s="10" customFormat="1" ht="22.5" customHeight="1" spans="1:25">
      <c r="A12" s="5" t="s">
        <v>307</v>
      </c>
      <c r="B12" s="5" t="s">
        <v>308</v>
      </c>
      <c r="C12" s="5" t="s">
        <v>309</v>
      </c>
      <c r="D12" s="5" t="s">
        <v>153</v>
      </c>
      <c r="E12" s="5" t="s">
        <v>312</v>
      </c>
      <c r="F12" s="5" t="s">
        <v>313</v>
      </c>
      <c r="G12" s="5" t="s">
        <v>319</v>
      </c>
      <c r="H12" s="17">
        <v>300000</v>
      </c>
      <c r="I12" s="17">
        <v>300000</v>
      </c>
      <c r="J12" s="17">
        <v>300000</v>
      </c>
      <c r="K12" s="17" t="s">
        <v>108</v>
      </c>
      <c r="L12" s="17" t="s">
        <v>108</v>
      </c>
      <c r="M12" s="17" t="s">
        <v>108</v>
      </c>
      <c r="N12" s="17" t="s">
        <v>108</v>
      </c>
      <c r="O12" s="17" t="s">
        <v>108</v>
      </c>
      <c r="P12" s="17" t="s">
        <v>108</v>
      </c>
      <c r="Q12" s="17" t="s">
        <v>108</v>
      </c>
      <c r="R12" s="17" t="s">
        <v>108</v>
      </c>
      <c r="S12" s="17" t="s">
        <v>108</v>
      </c>
      <c r="T12" s="17" t="s">
        <v>108</v>
      </c>
      <c r="U12" s="17" t="s">
        <v>108</v>
      </c>
      <c r="V12" s="5" t="s">
        <v>108</v>
      </c>
      <c r="W12" s="5" t="s">
        <v>108</v>
      </c>
      <c r="X12" s="5" t="s">
        <v>108</v>
      </c>
      <c r="Y12" s="5" t="s">
        <v>108</v>
      </c>
    </row>
    <row r="13" s="10" customFormat="1" ht="22.5" customHeight="1" spans="1:25">
      <c r="A13" s="5" t="s">
        <v>307</v>
      </c>
      <c r="B13" s="5" t="s">
        <v>308</v>
      </c>
      <c r="C13" s="5" t="s">
        <v>309</v>
      </c>
      <c r="D13" s="5" t="s">
        <v>153</v>
      </c>
      <c r="E13" s="5" t="s">
        <v>315</v>
      </c>
      <c r="F13" s="5" t="s">
        <v>316</v>
      </c>
      <c r="G13" s="5" t="s">
        <v>320</v>
      </c>
      <c r="H13" s="17">
        <v>480000</v>
      </c>
      <c r="I13" s="17">
        <v>480000</v>
      </c>
      <c r="J13" s="17">
        <v>480000</v>
      </c>
      <c r="K13" s="17" t="s">
        <v>108</v>
      </c>
      <c r="L13" s="17" t="s">
        <v>108</v>
      </c>
      <c r="M13" s="17" t="s">
        <v>108</v>
      </c>
      <c r="N13" s="17" t="s">
        <v>108</v>
      </c>
      <c r="O13" s="17" t="s">
        <v>108</v>
      </c>
      <c r="P13" s="17" t="s">
        <v>108</v>
      </c>
      <c r="Q13" s="17" t="s">
        <v>108</v>
      </c>
      <c r="R13" s="17" t="s">
        <v>108</v>
      </c>
      <c r="S13" s="17" t="s">
        <v>108</v>
      </c>
      <c r="T13" s="17" t="s">
        <v>108</v>
      </c>
      <c r="U13" s="17" t="s">
        <v>108</v>
      </c>
      <c r="V13" s="5" t="s">
        <v>108</v>
      </c>
      <c r="W13" s="5" t="s">
        <v>108</v>
      </c>
      <c r="X13" s="5" t="s">
        <v>108</v>
      </c>
      <c r="Y13" s="5" t="s">
        <v>108</v>
      </c>
    </row>
    <row r="14" s="10" customFormat="1" ht="22.5" customHeight="1" spans="1:25">
      <c r="A14" s="5" t="s">
        <v>307</v>
      </c>
      <c r="B14" s="5" t="s">
        <v>308</v>
      </c>
      <c r="C14" s="5" t="s">
        <v>309</v>
      </c>
      <c r="D14" s="5" t="s">
        <v>153</v>
      </c>
      <c r="E14" s="5" t="s">
        <v>321</v>
      </c>
      <c r="F14" s="5" t="s">
        <v>322</v>
      </c>
      <c r="G14" s="5" t="s">
        <v>323</v>
      </c>
      <c r="H14" s="17">
        <v>200000</v>
      </c>
      <c r="I14" s="17">
        <v>200000</v>
      </c>
      <c r="J14" s="17">
        <v>200000</v>
      </c>
      <c r="K14" s="17" t="s">
        <v>108</v>
      </c>
      <c r="L14" s="17" t="s">
        <v>108</v>
      </c>
      <c r="M14" s="17" t="s">
        <v>108</v>
      </c>
      <c r="N14" s="17" t="s">
        <v>108</v>
      </c>
      <c r="O14" s="17" t="s">
        <v>108</v>
      </c>
      <c r="P14" s="17" t="s">
        <v>108</v>
      </c>
      <c r="Q14" s="17" t="s">
        <v>108</v>
      </c>
      <c r="R14" s="17" t="s">
        <v>108</v>
      </c>
      <c r="S14" s="17" t="s">
        <v>108</v>
      </c>
      <c r="T14" s="17" t="s">
        <v>108</v>
      </c>
      <c r="U14" s="17" t="s">
        <v>108</v>
      </c>
      <c r="V14" s="5" t="s">
        <v>108</v>
      </c>
      <c r="W14" s="5" t="s">
        <v>108</v>
      </c>
      <c r="X14" s="5" t="s">
        <v>108</v>
      </c>
      <c r="Y14" s="5" t="s">
        <v>108</v>
      </c>
    </row>
    <row r="15" s="10" customFormat="1" ht="22.5" customHeight="1" spans="1:25">
      <c r="A15" s="5" t="s">
        <v>307</v>
      </c>
      <c r="B15" s="5" t="s">
        <v>308</v>
      </c>
      <c r="C15" s="5" t="s">
        <v>309</v>
      </c>
      <c r="D15" s="5" t="s">
        <v>153</v>
      </c>
      <c r="E15" s="5" t="s">
        <v>312</v>
      </c>
      <c r="F15" s="5" t="s">
        <v>313</v>
      </c>
      <c r="G15" s="5" t="s">
        <v>324</v>
      </c>
      <c r="H15" s="17">
        <v>200000</v>
      </c>
      <c r="I15" s="17">
        <v>200000</v>
      </c>
      <c r="J15" s="17">
        <v>200000</v>
      </c>
      <c r="K15" s="17" t="s">
        <v>108</v>
      </c>
      <c r="L15" s="17" t="s">
        <v>108</v>
      </c>
      <c r="M15" s="17" t="s">
        <v>108</v>
      </c>
      <c r="N15" s="17" t="s">
        <v>108</v>
      </c>
      <c r="O15" s="17" t="s">
        <v>108</v>
      </c>
      <c r="P15" s="17" t="s">
        <v>108</v>
      </c>
      <c r="Q15" s="17" t="s">
        <v>108</v>
      </c>
      <c r="R15" s="17" t="s">
        <v>108</v>
      </c>
      <c r="S15" s="17" t="s">
        <v>108</v>
      </c>
      <c r="T15" s="17" t="s">
        <v>108</v>
      </c>
      <c r="U15" s="17" t="s">
        <v>108</v>
      </c>
      <c r="V15" s="5" t="s">
        <v>108</v>
      </c>
      <c r="W15" s="5" t="s">
        <v>108</v>
      </c>
      <c r="X15" s="5" t="s">
        <v>108</v>
      </c>
      <c r="Y15" s="5" t="s">
        <v>108</v>
      </c>
    </row>
    <row r="16" s="10" customFormat="1" ht="22.5" customHeight="1" spans="1:25">
      <c r="A16" s="5" t="s">
        <v>307</v>
      </c>
      <c r="B16" s="5" t="s">
        <v>308</v>
      </c>
      <c r="C16" s="5" t="s">
        <v>309</v>
      </c>
      <c r="D16" s="5" t="s">
        <v>153</v>
      </c>
      <c r="E16" s="5" t="s">
        <v>325</v>
      </c>
      <c r="F16" s="5" t="s">
        <v>326</v>
      </c>
      <c r="G16" s="18" t="s">
        <v>327</v>
      </c>
      <c r="H16" s="17">
        <v>2688000</v>
      </c>
      <c r="I16" s="17">
        <v>2688000</v>
      </c>
      <c r="J16" s="17">
        <v>2688000</v>
      </c>
      <c r="K16" s="17" t="s">
        <v>108</v>
      </c>
      <c r="L16" s="17" t="s">
        <v>108</v>
      </c>
      <c r="M16" s="17" t="s">
        <v>108</v>
      </c>
      <c r="N16" s="17" t="s">
        <v>108</v>
      </c>
      <c r="O16" s="17" t="s">
        <v>108</v>
      </c>
      <c r="P16" s="17" t="s">
        <v>108</v>
      </c>
      <c r="Q16" s="17" t="s">
        <v>108</v>
      </c>
      <c r="R16" s="17" t="s">
        <v>108</v>
      </c>
      <c r="S16" s="17" t="s">
        <v>108</v>
      </c>
      <c r="T16" s="17" t="s">
        <v>108</v>
      </c>
      <c r="U16" s="17" t="s">
        <v>108</v>
      </c>
      <c r="V16" s="5" t="s">
        <v>108</v>
      </c>
      <c r="W16" s="5" t="s">
        <v>108</v>
      </c>
      <c r="X16" s="5" t="s">
        <v>108</v>
      </c>
      <c r="Y16" s="5" t="s">
        <v>108</v>
      </c>
    </row>
    <row r="17" s="10" customFormat="1" ht="22.5" customHeight="1" spans="1:25">
      <c r="A17" s="5" t="s">
        <v>307</v>
      </c>
      <c r="B17" s="5" t="s">
        <v>308</v>
      </c>
      <c r="C17" s="5" t="s">
        <v>309</v>
      </c>
      <c r="D17" s="5" t="s">
        <v>153</v>
      </c>
      <c r="E17" s="5" t="s">
        <v>315</v>
      </c>
      <c r="F17" s="5" t="s">
        <v>316</v>
      </c>
      <c r="G17" s="5" t="s">
        <v>328</v>
      </c>
      <c r="H17" s="17">
        <v>460000</v>
      </c>
      <c r="I17" s="17">
        <v>460000</v>
      </c>
      <c r="J17" s="17">
        <v>460000</v>
      </c>
      <c r="K17" s="17" t="s">
        <v>108</v>
      </c>
      <c r="L17" s="17" t="s">
        <v>108</v>
      </c>
      <c r="M17" s="17" t="s">
        <v>108</v>
      </c>
      <c r="N17" s="17" t="s">
        <v>108</v>
      </c>
      <c r="O17" s="17" t="s">
        <v>108</v>
      </c>
      <c r="P17" s="17" t="s">
        <v>108</v>
      </c>
      <c r="Q17" s="17" t="s">
        <v>108</v>
      </c>
      <c r="R17" s="17" t="s">
        <v>108</v>
      </c>
      <c r="S17" s="17" t="s">
        <v>108</v>
      </c>
      <c r="T17" s="17" t="s">
        <v>108</v>
      </c>
      <c r="U17" s="17" t="s">
        <v>108</v>
      </c>
      <c r="V17" s="5" t="s">
        <v>108</v>
      </c>
      <c r="W17" s="5" t="s">
        <v>108</v>
      </c>
      <c r="X17" s="5" t="s">
        <v>108</v>
      </c>
      <c r="Y17" s="5" t="s">
        <v>108</v>
      </c>
    </row>
    <row r="18" s="10" customFormat="1" ht="22.5" customHeight="1" spans="1:25">
      <c r="A18" s="5" t="s">
        <v>307</v>
      </c>
      <c r="B18" s="5" t="s">
        <v>308</v>
      </c>
      <c r="C18" s="5" t="s">
        <v>309</v>
      </c>
      <c r="D18" s="5" t="s">
        <v>153</v>
      </c>
      <c r="E18" s="5" t="s">
        <v>315</v>
      </c>
      <c r="F18" s="5" t="s">
        <v>316</v>
      </c>
      <c r="G18" s="5" t="s">
        <v>329</v>
      </c>
      <c r="H18" s="17">
        <v>3012468.62</v>
      </c>
      <c r="I18" s="17">
        <v>3012468.62</v>
      </c>
      <c r="J18" s="17">
        <v>3012468.62</v>
      </c>
      <c r="K18" s="17" t="s">
        <v>108</v>
      </c>
      <c r="L18" s="17" t="s">
        <v>108</v>
      </c>
      <c r="M18" s="17" t="s">
        <v>108</v>
      </c>
      <c r="N18" s="17" t="s">
        <v>108</v>
      </c>
      <c r="O18" s="17" t="s">
        <v>108</v>
      </c>
      <c r="P18" s="17" t="s">
        <v>108</v>
      </c>
      <c r="Q18" s="17" t="s">
        <v>108</v>
      </c>
      <c r="R18" s="17" t="s">
        <v>108</v>
      </c>
      <c r="S18" s="17" t="s">
        <v>108</v>
      </c>
      <c r="T18" s="17" t="s">
        <v>108</v>
      </c>
      <c r="U18" s="17" t="s">
        <v>108</v>
      </c>
      <c r="V18" s="5" t="s">
        <v>108</v>
      </c>
      <c r="W18" s="5" t="s">
        <v>108</v>
      </c>
      <c r="X18" s="5" t="s">
        <v>108</v>
      </c>
      <c r="Y18" s="5" t="s">
        <v>108</v>
      </c>
    </row>
    <row r="19" s="10" customFormat="1" ht="22.5" customHeight="1" spans="1:25">
      <c r="A19" s="5" t="s">
        <v>307</v>
      </c>
      <c r="B19" s="5" t="s">
        <v>308</v>
      </c>
      <c r="C19" s="5" t="s">
        <v>309</v>
      </c>
      <c r="D19" s="5" t="s">
        <v>153</v>
      </c>
      <c r="E19" s="5" t="s">
        <v>330</v>
      </c>
      <c r="F19" s="5" t="s">
        <v>331</v>
      </c>
      <c r="G19" s="5" t="s">
        <v>327</v>
      </c>
      <c r="H19" s="17">
        <v>440000</v>
      </c>
      <c r="I19" s="17">
        <v>440000</v>
      </c>
      <c r="J19" s="17">
        <v>440000</v>
      </c>
      <c r="K19" s="17" t="s">
        <v>108</v>
      </c>
      <c r="L19" s="17" t="s">
        <v>108</v>
      </c>
      <c r="M19" s="17" t="s">
        <v>108</v>
      </c>
      <c r="N19" s="17" t="s">
        <v>108</v>
      </c>
      <c r="O19" s="17" t="s">
        <v>108</v>
      </c>
      <c r="P19" s="17" t="s">
        <v>108</v>
      </c>
      <c r="Q19" s="17" t="s">
        <v>108</v>
      </c>
      <c r="R19" s="17" t="s">
        <v>108</v>
      </c>
      <c r="S19" s="17" t="s">
        <v>108</v>
      </c>
      <c r="T19" s="17" t="s">
        <v>108</v>
      </c>
      <c r="U19" s="17" t="s">
        <v>108</v>
      </c>
      <c r="V19" s="5" t="s">
        <v>108</v>
      </c>
      <c r="W19" s="5" t="s">
        <v>108</v>
      </c>
      <c r="X19" s="5" t="s">
        <v>108</v>
      </c>
      <c r="Y19" s="5" t="s">
        <v>108</v>
      </c>
    </row>
    <row r="20" s="10" customFormat="1" ht="22.5" customHeight="1" spans="1:25">
      <c r="A20" s="5" t="s">
        <v>307</v>
      </c>
      <c r="B20" s="5" t="s">
        <v>308</v>
      </c>
      <c r="C20" s="5" t="s">
        <v>309</v>
      </c>
      <c r="D20" s="5" t="s">
        <v>153</v>
      </c>
      <c r="E20" s="5" t="s">
        <v>325</v>
      </c>
      <c r="F20" s="5" t="s">
        <v>326</v>
      </c>
      <c r="G20" s="5" t="s">
        <v>327</v>
      </c>
      <c r="H20" s="17">
        <v>230000</v>
      </c>
      <c r="I20" s="17">
        <v>230000</v>
      </c>
      <c r="J20" s="17">
        <v>230000</v>
      </c>
      <c r="K20" s="17" t="s">
        <v>108</v>
      </c>
      <c r="L20" s="17" t="s">
        <v>108</v>
      </c>
      <c r="M20" s="17" t="s">
        <v>108</v>
      </c>
      <c r="N20" s="17" t="s">
        <v>108</v>
      </c>
      <c r="O20" s="17" t="s">
        <v>108</v>
      </c>
      <c r="P20" s="17" t="s">
        <v>108</v>
      </c>
      <c r="Q20" s="17" t="s">
        <v>108</v>
      </c>
      <c r="R20" s="17" t="s">
        <v>108</v>
      </c>
      <c r="S20" s="17" t="s">
        <v>108</v>
      </c>
      <c r="T20" s="17" t="s">
        <v>108</v>
      </c>
      <c r="U20" s="17" t="s">
        <v>108</v>
      </c>
      <c r="V20" s="5" t="s">
        <v>108</v>
      </c>
      <c r="W20" s="5" t="s">
        <v>108</v>
      </c>
      <c r="X20" s="5" t="s">
        <v>108</v>
      </c>
      <c r="Y20" s="5" t="s">
        <v>108</v>
      </c>
    </row>
    <row r="21" s="10" customFormat="1" ht="22.5" customHeight="1" spans="1:25">
      <c r="A21" s="5" t="s">
        <v>307</v>
      </c>
      <c r="B21" s="5" t="s">
        <v>308</v>
      </c>
      <c r="C21" s="5" t="s">
        <v>309</v>
      </c>
      <c r="D21" s="5" t="s">
        <v>153</v>
      </c>
      <c r="E21" s="5" t="s">
        <v>312</v>
      </c>
      <c r="F21" s="5" t="s">
        <v>313</v>
      </c>
      <c r="G21" s="5" t="s">
        <v>332</v>
      </c>
      <c r="H21" s="17">
        <v>800000</v>
      </c>
      <c r="I21" s="17">
        <v>800000</v>
      </c>
      <c r="J21" s="17">
        <v>800000</v>
      </c>
      <c r="K21" s="17" t="s">
        <v>108</v>
      </c>
      <c r="L21" s="17" t="s">
        <v>108</v>
      </c>
      <c r="M21" s="17" t="s">
        <v>108</v>
      </c>
      <c r="N21" s="17" t="s">
        <v>108</v>
      </c>
      <c r="O21" s="17" t="s">
        <v>108</v>
      </c>
      <c r="P21" s="17" t="s">
        <v>108</v>
      </c>
      <c r="Q21" s="17" t="s">
        <v>108</v>
      </c>
      <c r="R21" s="17" t="s">
        <v>108</v>
      </c>
      <c r="S21" s="17" t="s">
        <v>108</v>
      </c>
      <c r="T21" s="17" t="s">
        <v>108</v>
      </c>
      <c r="U21" s="17" t="s">
        <v>108</v>
      </c>
      <c r="V21" s="5" t="s">
        <v>108</v>
      </c>
      <c r="W21" s="5" t="s">
        <v>108</v>
      </c>
      <c r="X21" s="5" t="s">
        <v>108</v>
      </c>
      <c r="Y21" s="5" t="s">
        <v>108</v>
      </c>
    </row>
    <row r="22" s="10" customFormat="1" ht="22.5" customHeight="1" spans="1:25">
      <c r="A22" s="5" t="s">
        <v>307</v>
      </c>
      <c r="B22" s="5" t="s">
        <v>308</v>
      </c>
      <c r="C22" s="5" t="s">
        <v>309</v>
      </c>
      <c r="D22" s="5" t="s">
        <v>153</v>
      </c>
      <c r="E22" s="5" t="s">
        <v>312</v>
      </c>
      <c r="F22" s="5" t="s">
        <v>313</v>
      </c>
      <c r="G22" s="5" t="s">
        <v>332</v>
      </c>
      <c r="H22" s="17">
        <v>470000</v>
      </c>
      <c r="I22" s="17">
        <v>470000</v>
      </c>
      <c r="J22" s="17">
        <v>470000</v>
      </c>
      <c r="K22" s="17" t="s">
        <v>108</v>
      </c>
      <c r="L22" s="17" t="s">
        <v>108</v>
      </c>
      <c r="M22" s="17" t="s">
        <v>108</v>
      </c>
      <c r="N22" s="17" t="s">
        <v>108</v>
      </c>
      <c r="O22" s="17" t="s">
        <v>108</v>
      </c>
      <c r="P22" s="17" t="s">
        <v>108</v>
      </c>
      <c r="Q22" s="17" t="s">
        <v>108</v>
      </c>
      <c r="R22" s="17" t="s">
        <v>108</v>
      </c>
      <c r="S22" s="17" t="s">
        <v>108</v>
      </c>
      <c r="T22" s="17" t="s">
        <v>108</v>
      </c>
      <c r="U22" s="17" t="s">
        <v>108</v>
      </c>
      <c r="V22" s="5" t="s">
        <v>108</v>
      </c>
      <c r="W22" s="5" t="s">
        <v>108</v>
      </c>
      <c r="X22" s="5" t="s">
        <v>108</v>
      </c>
      <c r="Y22" s="5" t="s">
        <v>108</v>
      </c>
    </row>
    <row r="23" s="10" customFormat="1" ht="22.5" customHeight="1"/>
  </sheetData>
  <mergeCells count="14">
    <mergeCell ref="A2:Y2"/>
    <mergeCell ref="I4:N4"/>
    <mergeCell ref="O4:Q4"/>
    <mergeCell ref="T4:Y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rintOptions horizontalCentered="1"/>
  <pageMargins left="0.393700787401575" right="0.393700787401575" top="0.748031496062992" bottom="0.393700787401575" header="0.31496062992126" footer="0.31496062992126"/>
  <pageSetup paperSize="9" scale="5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M37" sqref="M37"/>
    </sheetView>
  </sheetViews>
  <sheetFormatPr defaultColWidth="9.33333333333333" defaultRowHeight="11.25" outlineLevelRow="7"/>
  <cols>
    <col min="1" max="1" width="10.1666666666667" customWidth="1"/>
    <col min="2" max="2" width="28" customWidth="1"/>
    <col min="3" max="3" width="10.6666666666667" customWidth="1"/>
    <col min="4" max="4" width="21" customWidth="1"/>
    <col min="5" max="5" width="34" customWidth="1"/>
    <col min="6" max="6" width="17.8333333333333" customWidth="1"/>
    <col min="7" max="11" width="14" customWidth="1"/>
  </cols>
  <sheetData>
    <row r="1" ht="22.5" customHeight="1" spans="1:11">
      <c r="A1" s="1" t="s">
        <v>333</v>
      </c>
      <c r="E1" s="1"/>
      <c r="J1" s="9"/>
      <c r="K1" s="9"/>
    </row>
    <row r="2" ht="30.75" customHeight="1" spans="1:11">
      <c r="A2" s="2" t="s">
        <v>42</v>
      </c>
      <c r="B2" s="2"/>
      <c r="C2" s="2"/>
      <c r="D2" s="2"/>
      <c r="E2" s="2"/>
      <c r="F2" s="2"/>
      <c r="G2" s="2"/>
      <c r="H2" s="2"/>
      <c r="I2" s="2"/>
      <c r="J2" s="9"/>
      <c r="K2" s="9"/>
    </row>
    <row r="3" ht="28.5" customHeight="1" spans="1:11">
      <c r="A3" s="3" t="s">
        <v>44</v>
      </c>
      <c r="B3" s="1" t="s">
        <v>153</v>
      </c>
      <c r="E3" s="3"/>
      <c r="F3" s="4"/>
      <c r="G3" s="4"/>
      <c r="H3" s="4"/>
      <c r="I3" s="4" t="s">
        <v>45</v>
      </c>
      <c r="J3" s="9"/>
      <c r="K3" s="9"/>
    </row>
    <row r="4" ht="28.5" customHeight="1" spans="1:11">
      <c r="A4" s="5" t="s">
        <v>334</v>
      </c>
      <c r="B4" s="5" t="s">
        <v>290</v>
      </c>
      <c r="C4" s="5" t="s">
        <v>335</v>
      </c>
      <c r="D4" s="6" t="s">
        <v>292</v>
      </c>
      <c r="E4" s="6" t="s">
        <v>336</v>
      </c>
      <c r="F4" s="6" t="s">
        <v>50</v>
      </c>
      <c r="G4" s="6" t="s">
        <v>337</v>
      </c>
      <c r="H4" s="6" t="s">
        <v>338</v>
      </c>
      <c r="I4" s="6" t="s">
        <v>339</v>
      </c>
      <c r="J4" s="9"/>
      <c r="K4" s="9"/>
    </row>
    <row r="5" ht="28.5" customHeight="1" spans="1:11">
      <c r="A5" s="5"/>
      <c r="B5" s="5"/>
      <c r="C5" s="5"/>
      <c r="D5" s="6"/>
      <c r="E5" s="6"/>
      <c r="F5" s="7">
        <v>950000</v>
      </c>
      <c r="G5" s="7">
        <v>950000</v>
      </c>
      <c r="H5" s="8" t="s">
        <v>108</v>
      </c>
      <c r="I5" s="8" t="s">
        <v>108</v>
      </c>
      <c r="J5" s="9"/>
      <c r="K5" s="9"/>
    </row>
    <row r="6" ht="28.5" customHeight="1" spans="1:11">
      <c r="A6" s="5" t="s">
        <v>305</v>
      </c>
      <c r="B6" s="5" t="s">
        <v>306</v>
      </c>
      <c r="C6" s="5" t="s">
        <v>309</v>
      </c>
      <c r="D6" s="6" t="s">
        <v>153</v>
      </c>
      <c r="E6" s="6" t="s">
        <v>340</v>
      </c>
      <c r="F6" s="7">
        <v>700000</v>
      </c>
      <c r="G6" s="7">
        <v>700000</v>
      </c>
      <c r="H6" s="8" t="s">
        <v>108</v>
      </c>
      <c r="I6" s="8" t="s">
        <v>108</v>
      </c>
      <c r="J6" s="9"/>
      <c r="K6" s="9"/>
    </row>
    <row r="7" ht="28.5" customHeight="1" spans="1:11">
      <c r="A7" s="5" t="s">
        <v>305</v>
      </c>
      <c r="B7" s="5" t="s">
        <v>306</v>
      </c>
      <c r="C7" s="5" t="s">
        <v>309</v>
      </c>
      <c r="D7" s="6" t="s">
        <v>153</v>
      </c>
      <c r="E7" s="6" t="s">
        <v>341</v>
      </c>
      <c r="F7" s="7">
        <v>250000</v>
      </c>
      <c r="G7" s="7">
        <v>250000</v>
      </c>
      <c r="H7" s="8" t="s">
        <v>108</v>
      </c>
      <c r="I7" s="8" t="s">
        <v>108</v>
      </c>
      <c r="J7" s="9"/>
      <c r="K7" s="9"/>
    </row>
    <row r="8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</sheetData>
  <mergeCells count="1"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workbookViewId="0">
      <selection activeCell="C13" sqref="C13"/>
    </sheetView>
  </sheetViews>
  <sheetFormatPr defaultColWidth="9" defaultRowHeight="11.25" outlineLevelCol="2"/>
  <cols>
    <col min="1" max="1" width="9.33333333333333" style="20"/>
    <col min="2" max="2" width="9.33333333333333" style="10"/>
    <col min="3" max="3" width="108.333333333333" style="10" customWidth="1"/>
    <col min="4" max="16384" width="9.33333333333333" style="10"/>
  </cols>
  <sheetData>
    <row r="1" ht="42" customHeight="1" spans="1:3">
      <c r="A1" s="149" t="s">
        <v>12</v>
      </c>
      <c r="B1" s="149"/>
      <c r="C1" s="149"/>
    </row>
    <row r="2" ht="30" customHeight="1" spans="1:3">
      <c r="A2" s="114" t="s">
        <v>1</v>
      </c>
      <c r="B2" s="114" t="s">
        <v>2</v>
      </c>
      <c r="C2" s="114"/>
    </row>
    <row r="3" ht="30" customHeight="1" spans="1:3">
      <c r="A3" s="114">
        <v>1</v>
      </c>
      <c r="B3" s="18" t="s">
        <v>13</v>
      </c>
      <c r="C3" s="18" t="s">
        <v>14</v>
      </c>
    </row>
    <row r="4" ht="30" customHeight="1" spans="1:3">
      <c r="A4" s="114">
        <v>2</v>
      </c>
      <c r="B4" s="18" t="s">
        <v>15</v>
      </c>
      <c r="C4" s="18" t="s">
        <v>16</v>
      </c>
    </row>
    <row r="5" ht="30" customHeight="1" spans="1:3">
      <c r="A5" s="114">
        <v>3</v>
      </c>
      <c r="B5" s="18" t="s">
        <v>17</v>
      </c>
      <c r="C5" s="18" t="s">
        <v>18</v>
      </c>
    </row>
    <row r="6" ht="30" customHeight="1" spans="1:3">
      <c r="A6" s="114">
        <v>4</v>
      </c>
      <c r="B6" s="18" t="s">
        <v>19</v>
      </c>
      <c r="C6" s="5" t="s">
        <v>20</v>
      </c>
    </row>
    <row r="7" ht="30" customHeight="1" spans="1:3">
      <c r="A7" s="114">
        <v>5</v>
      </c>
      <c r="B7" s="18" t="s">
        <v>21</v>
      </c>
      <c r="C7" s="5" t="s">
        <v>22</v>
      </c>
    </row>
    <row r="8" ht="30" customHeight="1" spans="1:3">
      <c r="A8" s="114">
        <v>6</v>
      </c>
      <c r="B8" s="18" t="s">
        <v>23</v>
      </c>
      <c r="C8" s="18" t="s">
        <v>24</v>
      </c>
    </row>
    <row r="9" ht="30" customHeight="1" spans="1:3">
      <c r="A9" s="114">
        <v>7</v>
      </c>
      <c r="B9" s="18" t="s">
        <v>25</v>
      </c>
      <c r="C9" s="18" t="s">
        <v>26</v>
      </c>
    </row>
    <row r="10" ht="30" customHeight="1" spans="1:3">
      <c r="A10" s="114">
        <v>8</v>
      </c>
      <c r="B10" s="18" t="s">
        <v>27</v>
      </c>
      <c r="C10" s="18" t="s">
        <v>28</v>
      </c>
    </row>
    <row r="11" ht="30" customHeight="1" spans="1:3">
      <c r="A11" s="114">
        <v>9</v>
      </c>
      <c r="B11" s="18" t="s">
        <v>29</v>
      </c>
      <c r="C11" s="18" t="s">
        <v>30</v>
      </c>
    </row>
    <row r="12" ht="30" customHeight="1" spans="1:3">
      <c r="A12" s="114">
        <v>10</v>
      </c>
      <c r="B12" s="18" t="s">
        <v>31</v>
      </c>
      <c r="C12" s="5" t="s">
        <v>32</v>
      </c>
    </row>
    <row r="13" ht="30" customHeight="1" spans="1:3">
      <c r="A13" s="114">
        <v>11</v>
      </c>
      <c r="B13" s="18" t="s">
        <v>33</v>
      </c>
      <c r="C13" s="18" t="s">
        <v>34</v>
      </c>
    </row>
    <row r="14" ht="30" customHeight="1" spans="1:3">
      <c r="A14" s="114">
        <v>12</v>
      </c>
      <c r="B14" s="18" t="s">
        <v>35</v>
      </c>
      <c r="C14" s="5" t="s">
        <v>36</v>
      </c>
    </row>
    <row r="15" ht="30" customHeight="1" spans="1:3">
      <c r="A15" s="114">
        <v>13</v>
      </c>
      <c r="B15" s="18" t="s">
        <v>37</v>
      </c>
      <c r="C15" s="18" t="s">
        <v>38</v>
      </c>
    </row>
    <row r="16" ht="30" customHeight="1" spans="1:3">
      <c r="A16" s="114">
        <v>14</v>
      </c>
      <c r="B16" s="18" t="s">
        <v>39</v>
      </c>
      <c r="C16" s="5" t="s">
        <v>40</v>
      </c>
    </row>
    <row r="17" ht="30" customHeight="1" spans="1:3">
      <c r="A17" s="114">
        <v>15</v>
      </c>
      <c r="B17" s="18" t="s">
        <v>41</v>
      </c>
      <c r="C17" s="18" t="s">
        <v>42</v>
      </c>
    </row>
  </sheetData>
  <mergeCells count="2">
    <mergeCell ref="A1:C1"/>
    <mergeCell ref="B2:C2"/>
  </mergeCells>
  <printOptions horizontalCentered="1"/>
  <pageMargins left="0.590551181102362" right="0.590551181102362" top="0.590551181102362" bottom="0.393700787401575" header="0.31496062992126" footer="0.31496062992126"/>
  <pageSetup paperSize="9" scale="8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C21" sqref="C21"/>
    </sheetView>
  </sheetViews>
  <sheetFormatPr defaultColWidth="9.33333333333333" defaultRowHeight="11.25" outlineLevelCol="5"/>
  <cols>
    <col min="1" max="1" width="35" style="50" customWidth="1"/>
    <col min="2" max="2" width="20.1666666666667" style="50" customWidth="1"/>
    <col min="3" max="3" width="28.3333333333333" style="50" customWidth="1"/>
    <col min="4" max="4" width="25.8333333333333" style="50" customWidth="1"/>
    <col min="5" max="5" width="29.5" customWidth="1"/>
    <col min="6" max="6" width="28.6666666666667" customWidth="1"/>
  </cols>
  <sheetData>
    <row r="1" ht="21" customHeight="1" spans="1:1">
      <c r="A1" s="120" t="s">
        <v>43</v>
      </c>
    </row>
    <row r="2" ht="27.75" customHeight="1" spans="1:4">
      <c r="A2" s="137" t="s">
        <v>14</v>
      </c>
      <c r="B2" s="137"/>
      <c r="C2" s="137"/>
      <c r="D2" s="137"/>
    </row>
    <row r="3" s="50" customFormat="1" ht="19.5" customHeight="1" spans="1:4">
      <c r="A3" s="138" t="s">
        <v>44</v>
      </c>
      <c r="B3" s="139" t="str">
        <f>表四!B3</f>
        <v>重庆市渝北区疾病预防控制中心</v>
      </c>
      <c r="C3" s="139"/>
      <c r="D3" s="140" t="s">
        <v>45</v>
      </c>
    </row>
    <row r="4" ht="21" customHeight="1" spans="1:4">
      <c r="A4" s="141" t="s">
        <v>46</v>
      </c>
      <c r="B4" s="141"/>
      <c r="C4" s="141" t="s">
        <v>47</v>
      </c>
      <c r="D4" s="141"/>
    </row>
    <row r="5" ht="21" customHeight="1" spans="1:4">
      <c r="A5" s="141" t="s">
        <v>48</v>
      </c>
      <c r="B5" s="142" t="s">
        <v>49</v>
      </c>
      <c r="C5" s="142" t="s">
        <v>48</v>
      </c>
      <c r="D5" s="142" t="s">
        <v>50</v>
      </c>
    </row>
    <row r="6" ht="18.75" customHeight="1" spans="1:4">
      <c r="A6" s="143" t="s">
        <v>51</v>
      </c>
      <c r="B6" s="115">
        <f>B7+B17+B18</f>
        <v>196842110.46</v>
      </c>
      <c r="C6" s="143" t="s">
        <v>52</v>
      </c>
      <c r="D6" s="115">
        <f>D7+D33</f>
        <v>196842110.46</v>
      </c>
    </row>
    <row r="7" ht="18.75" customHeight="1" spans="1:4">
      <c r="A7" s="144" t="s">
        <v>53</v>
      </c>
      <c r="B7" s="115">
        <f>B8+B12</f>
        <v>196842110.46</v>
      </c>
      <c r="C7" s="144" t="s">
        <v>54</v>
      </c>
      <c r="D7" s="115">
        <f>SUM(D8:D32)</f>
        <v>196842110.46</v>
      </c>
    </row>
    <row r="8" ht="18.75" customHeight="1" spans="1:6">
      <c r="A8" s="145" t="s">
        <v>55</v>
      </c>
      <c r="B8" s="115">
        <v>43252110.46</v>
      </c>
      <c r="C8" s="145" t="s">
        <v>56</v>
      </c>
      <c r="D8" s="115"/>
      <c r="E8" s="72"/>
      <c r="F8" s="146"/>
    </row>
    <row r="9" ht="18.75" customHeight="1" spans="1:4">
      <c r="A9" s="145" t="s">
        <v>57</v>
      </c>
      <c r="B9" s="115"/>
      <c r="C9" s="145" t="s">
        <v>58</v>
      </c>
      <c r="D9" s="115"/>
    </row>
    <row r="10" ht="18.75" customHeight="1" spans="1:4">
      <c r="A10" s="145" t="s">
        <v>59</v>
      </c>
      <c r="B10" s="115"/>
      <c r="C10" s="145" t="s">
        <v>60</v>
      </c>
      <c r="D10" s="115"/>
    </row>
    <row r="11" ht="18.75" customHeight="1" spans="1:4">
      <c r="A11" s="145" t="s">
        <v>61</v>
      </c>
      <c r="B11" s="115"/>
      <c r="C11" s="145" t="s">
        <v>62</v>
      </c>
      <c r="D11" s="115"/>
    </row>
    <row r="12" ht="18.75" customHeight="1" spans="1:6">
      <c r="A12" s="145" t="s">
        <v>63</v>
      </c>
      <c r="B12" s="115">
        <v>153590000</v>
      </c>
      <c r="C12" s="145" t="s">
        <v>64</v>
      </c>
      <c r="D12" s="115">
        <v>440000</v>
      </c>
      <c r="F12" s="146"/>
    </row>
    <row r="13" ht="18.75" customHeight="1" spans="1:4">
      <c r="A13" s="145" t="s">
        <v>65</v>
      </c>
      <c r="B13" s="115"/>
      <c r="C13" s="145" t="s">
        <v>66</v>
      </c>
      <c r="D13" s="115"/>
    </row>
    <row r="14" ht="18.75" customHeight="1" spans="1:4">
      <c r="A14" s="145" t="s">
        <v>67</v>
      </c>
      <c r="B14" s="147"/>
      <c r="C14" s="145" t="s">
        <v>68</v>
      </c>
      <c r="D14" s="115"/>
    </row>
    <row r="15" ht="18.75" customHeight="1" spans="1:4">
      <c r="A15" s="145" t="s">
        <v>69</v>
      </c>
      <c r="B15" s="147"/>
      <c r="C15" s="145" t="s">
        <v>70</v>
      </c>
      <c r="D15" s="115">
        <v>3012855.52</v>
      </c>
    </row>
    <row r="16" ht="18.75" customHeight="1" spans="1:4">
      <c r="A16" s="145" t="s">
        <v>71</v>
      </c>
      <c r="B16" s="147"/>
      <c r="C16" s="145" t="s">
        <v>72</v>
      </c>
      <c r="D16" s="115"/>
    </row>
    <row r="17" ht="18.75" customHeight="1" spans="1:4">
      <c r="A17" s="144" t="s">
        <v>73</v>
      </c>
      <c r="B17" s="147"/>
      <c r="C17" s="145" t="s">
        <v>74</v>
      </c>
      <c r="D17" s="115">
        <v>192255357.18</v>
      </c>
    </row>
    <row r="18" ht="18.75" customHeight="1" spans="1:4">
      <c r="A18" s="144" t="s">
        <v>75</v>
      </c>
      <c r="B18" s="147"/>
      <c r="C18" s="145" t="s">
        <v>76</v>
      </c>
      <c r="D18" s="115"/>
    </row>
    <row r="19" ht="18.75" customHeight="1" spans="1:4">
      <c r="A19" s="148"/>
      <c r="B19" s="147"/>
      <c r="C19" s="145" t="s">
        <v>77</v>
      </c>
      <c r="D19" s="115"/>
    </row>
    <row r="20" ht="18.75" customHeight="1" spans="1:4">
      <c r="A20" s="144"/>
      <c r="B20" s="147"/>
      <c r="C20" s="145" t="s">
        <v>78</v>
      </c>
      <c r="D20" s="115"/>
    </row>
    <row r="21" ht="18.75" customHeight="1" spans="1:4">
      <c r="A21" s="144"/>
      <c r="B21" s="147"/>
      <c r="C21" s="145" t="s">
        <v>79</v>
      </c>
      <c r="D21" s="115"/>
    </row>
    <row r="22" ht="18.75" customHeight="1" spans="1:4">
      <c r="A22" s="144"/>
      <c r="B22" s="147"/>
      <c r="C22" s="145" t="s">
        <v>80</v>
      </c>
      <c r="D22" s="115"/>
    </row>
    <row r="23" ht="18.75" customHeight="1" spans="1:4">
      <c r="A23" s="144"/>
      <c r="B23" s="147"/>
      <c r="C23" s="145" t="s">
        <v>81</v>
      </c>
      <c r="D23" s="115"/>
    </row>
    <row r="24" ht="18.75" customHeight="1" spans="1:4">
      <c r="A24" s="144"/>
      <c r="B24" s="147"/>
      <c r="C24" s="145" t="s">
        <v>82</v>
      </c>
      <c r="D24" s="115"/>
    </row>
    <row r="25" ht="18.75" customHeight="1" spans="1:4">
      <c r="A25" s="144"/>
      <c r="B25" s="147"/>
      <c r="C25" s="145" t="s">
        <v>83</v>
      </c>
      <c r="D25" s="115"/>
    </row>
    <row r="26" ht="18.75" customHeight="1" spans="1:4">
      <c r="A26" s="144"/>
      <c r="B26" s="147"/>
      <c r="C26" s="145" t="s">
        <v>84</v>
      </c>
      <c r="D26" s="115"/>
    </row>
    <row r="27" ht="18.75" customHeight="1" spans="1:4">
      <c r="A27" s="144"/>
      <c r="B27" s="147"/>
      <c r="C27" s="145" t="s">
        <v>85</v>
      </c>
      <c r="D27" s="115">
        <v>1133897.76</v>
      </c>
    </row>
    <row r="28" ht="18.75" customHeight="1" spans="1:4">
      <c r="A28" s="144"/>
      <c r="B28" s="147"/>
      <c r="C28" s="145" t="s">
        <v>86</v>
      </c>
      <c r="D28" s="115"/>
    </row>
    <row r="29" ht="18.75" customHeight="1" spans="1:4">
      <c r="A29" s="144"/>
      <c r="B29" s="147"/>
      <c r="C29" s="145" t="s">
        <v>87</v>
      </c>
      <c r="D29" s="115"/>
    </row>
    <row r="30" ht="18.75" customHeight="1" spans="1:4">
      <c r="A30" s="144"/>
      <c r="B30" s="147"/>
      <c r="C30" s="145" t="s">
        <v>88</v>
      </c>
      <c r="D30" s="115"/>
    </row>
    <row r="31" ht="18.75" customHeight="1" spans="1:4">
      <c r="A31" s="144"/>
      <c r="B31" s="147"/>
      <c r="C31" s="145" t="s">
        <v>89</v>
      </c>
      <c r="D31" s="147"/>
    </row>
    <row r="32" ht="18.75" customHeight="1" spans="1:4">
      <c r="A32" s="144"/>
      <c r="B32" s="147"/>
      <c r="C32" s="145" t="s">
        <v>90</v>
      </c>
      <c r="D32" s="147"/>
    </row>
    <row r="33" ht="18.75" customHeight="1" spans="1:4">
      <c r="A33" s="144"/>
      <c r="B33" s="147"/>
      <c r="C33" s="144" t="s">
        <v>91</v>
      </c>
      <c r="D33" s="147"/>
    </row>
  </sheetData>
  <mergeCells count="4">
    <mergeCell ref="A2:D2"/>
    <mergeCell ref="B3:C3"/>
    <mergeCell ref="A4:B4"/>
    <mergeCell ref="C4:D4"/>
  </mergeCells>
  <printOptions horizontalCentered="1"/>
  <pageMargins left="0.590551181102362" right="0.590551181102362" top="0.748031496062992" bottom="0.393700787401575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workbookViewId="0">
      <selection activeCell="E6" sqref="E6:I6"/>
    </sheetView>
  </sheetViews>
  <sheetFormatPr defaultColWidth="9.33333333333333" defaultRowHeight="11.25"/>
  <cols>
    <col min="1" max="1" width="20.3333333333333" customWidth="1"/>
    <col min="2" max="2" width="47.6666666666667" customWidth="1"/>
    <col min="3" max="3" width="20.3333333333333" customWidth="1"/>
    <col min="5" max="5" width="20.1666666666667" customWidth="1"/>
    <col min="6" max="7" width="17.8333333333333" customWidth="1"/>
    <col min="8" max="8" width="13.3333333333333" customWidth="1"/>
    <col min="9" max="9" width="19.5" customWidth="1"/>
    <col min="13" max="13" width="10.3333333333333" customWidth="1"/>
    <col min="14" max="14" width="13.6666666666667" customWidth="1"/>
  </cols>
  <sheetData>
    <row r="1" ht="19.5" customHeight="1" spans="1:14">
      <c r="A1" s="1" t="s">
        <v>92</v>
      </c>
      <c r="B1" s="1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</row>
    <row r="2" ht="24" spans="1:14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27" customHeight="1" spans="1:14">
      <c r="A3" s="129" t="s">
        <v>44</v>
      </c>
      <c r="B3" s="129"/>
      <c r="C3" s="130" t="str">
        <f>表四!B3</f>
        <v>重庆市渝北区疾病预防控制中心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4" t="s">
        <v>45</v>
      </c>
    </row>
    <row r="4" s="50" customFormat="1" ht="21" customHeight="1" spans="1:14">
      <c r="A4" s="110" t="s">
        <v>93</v>
      </c>
      <c r="B4" s="110"/>
      <c r="C4" s="110" t="s">
        <v>50</v>
      </c>
      <c r="D4" s="110" t="s">
        <v>94</v>
      </c>
      <c r="E4" s="131" t="s">
        <v>95</v>
      </c>
      <c r="F4" s="131" t="s">
        <v>96</v>
      </c>
      <c r="G4" s="131" t="s">
        <v>97</v>
      </c>
      <c r="H4" s="132" t="s">
        <v>98</v>
      </c>
      <c r="I4" s="135" t="s">
        <v>99</v>
      </c>
      <c r="J4" s="135" t="s">
        <v>100</v>
      </c>
      <c r="K4" s="131" t="s">
        <v>101</v>
      </c>
      <c r="L4" s="135" t="s">
        <v>102</v>
      </c>
      <c r="M4" s="136" t="s">
        <v>103</v>
      </c>
      <c r="N4" s="136" t="s">
        <v>104</v>
      </c>
    </row>
    <row r="5" s="50" customFormat="1" ht="21" customHeight="1" spans="1:14">
      <c r="A5" s="110" t="s">
        <v>105</v>
      </c>
      <c r="B5" s="110" t="s">
        <v>106</v>
      </c>
      <c r="C5" s="110"/>
      <c r="D5" s="110"/>
      <c r="E5" s="110"/>
      <c r="F5" s="110"/>
      <c r="G5" s="110"/>
      <c r="H5" s="133"/>
      <c r="I5" s="133"/>
      <c r="J5" s="133"/>
      <c r="K5" s="110"/>
      <c r="L5" s="133"/>
      <c r="M5" s="136"/>
      <c r="N5" s="110"/>
    </row>
    <row r="6" ht="21" customHeight="1" spans="1:14">
      <c r="A6" s="5"/>
      <c r="B6" s="114" t="s">
        <v>50</v>
      </c>
      <c r="C6" s="115">
        <f>C7+C10+C15+C24</f>
        <v>196842110.46</v>
      </c>
      <c r="D6" s="115"/>
      <c r="E6" s="115">
        <f>E7+E10+E15+E24</f>
        <v>43252110.46</v>
      </c>
      <c r="F6" s="115"/>
      <c r="G6" s="115"/>
      <c r="H6" s="115"/>
      <c r="I6" s="115">
        <f>I15</f>
        <v>153590000</v>
      </c>
      <c r="J6" s="114"/>
      <c r="K6" s="114"/>
      <c r="L6" s="114"/>
      <c r="M6" s="114"/>
      <c r="N6" s="114"/>
    </row>
    <row r="7" ht="19.5" customHeight="1" spans="1:14">
      <c r="A7" s="117" t="s">
        <v>107</v>
      </c>
      <c r="B7" s="118" t="s">
        <v>64</v>
      </c>
      <c r="C7" s="115">
        <v>440000</v>
      </c>
      <c r="D7" s="115" t="s">
        <v>108</v>
      </c>
      <c r="E7" s="115">
        <v>440000</v>
      </c>
      <c r="F7" s="115" t="s">
        <v>108</v>
      </c>
      <c r="G7" s="115" t="s">
        <v>108</v>
      </c>
      <c r="H7" s="115" t="s">
        <v>108</v>
      </c>
      <c r="I7" s="115" t="s">
        <v>108</v>
      </c>
      <c r="J7" s="106" t="s">
        <v>108</v>
      </c>
      <c r="K7" s="106" t="s">
        <v>108</v>
      </c>
      <c r="L7" s="106" t="s">
        <v>108</v>
      </c>
      <c r="M7" s="106" t="s">
        <v>108</v>
      </c>
      <c r="N7" s="106" t="s">
        <v>108</v>
      </c>
    </row>
    <row r="8" ht="19.5" customHeight="1" spans="1:14">
      <c r="A8" s="117" t="s">
        <v>109</v>
      </c>
      <c r="B8" s="118" t="s">
        <v>110</v>
      </c>
      <c r="C8" s="115">
        <v>440000</v>
      </c>
      <c r="D8" s="115" t="s">
        <v>108</v>
      </c>
      <c r="E8" s="115">
        <v>440000</v>
      </c>
      <c r="F8" s="115" t="s">
        <v>108</v>
      </c>
      <c r="G8" s="115" t="s">
        <v>108</v>
      </c>
      <c r="H8" s="115" t="s">
        <v>108</v>
      </c>
      <c r="I8" s="115" t="s">
        <v>108</v>
      </c>
      <c r="J8" s="106" t="s">
        <v>108</v>
      </c>
      <c r="K8" s="106" t="s">
        <v>108</v>
      </c>
      <c r="L8" s="106" t="s">
        <v>108</v>
      </c>
      <c r="M8" s="106" t="s">
        <v>108</v>
      </c>
      <c r="N8" s="106" t="s">
        <v>108</v>
      </c>
    </row>
    <row r="9" ht="19.5" customHeight="1" spans="1:14">
      <c r="A9" s="117" t="s">
        <v>111</v>
      </c>
      <c r="B9" s="118" t="s">
        <v>112</v>
      </c>
      <c r="C9" s="115">
        <v>440000</v>
      </c>
      <c r="D9" s="115" t="s">
        <v>108</v>
      </c>
      <c r="E9" s="115">
        <v>440000</v>
      </c>
      <c r="F9" s="115" t="s">
        <v>108</v>
      </c>
      <c r="G9" s="115" t="s">
        <v>108</v>
      </c>
      <c r="H9" s="115" t="s">
        <v>108</v>
      </c>
      <c r="I9" s="115" t="s">
        <v>108</v>
      </c>
      <c r="J9" s="106" t="s">
        <v>108</v>
      </c>
      <c r="K9" s="106" t="s">
        <v>108</v>
      </c>
      <c r="L9" s="106" t="s">
        <v>108</v>
      </c>
      <c r="M9" s="106" t="s">
        <v>108</v>
      </c>
      <c r="N9" s="106" t="s">
        <v>108</v>
      </c>
    </row>
    <row r="10" ht="19.5" customHeight="1" spans="1:14">
      <c r="A10" s="117" t="s">
        <v>113</v>
      </c>
      <c r="B10" s="118" t="s">
        <v>70</v>
      </c>
      <c r="C10" s="115">
        <v>3012855.52</v>
      </c>
      <c r="D10" s="115" t="s">
        <v>108</v>
      </c>
      <c r="E10" s="115">
        <v>3012855.52</v>
      </c>
      <c r="F10" s="115" t="s">
        <v>108</v>
      </c>
      <c r="G10" s="115" t="s">
        <v>108</v>
      </c>
      <c r="H10" s="115" t="s">
        <v>108</v>
      </c>
      <c r="I10" s="115" t="s">
        <v>108</v>
      </c>
      <c r="J10" s="106" t="s">
        <v>108</v>
      </c>
      <c r="K10" s="106" t="s">
        <v>108</v>
      </c>
      <c r="L10" s="106" t="s">
        <v>108</v>
      </c>
      <c r="M10" s="106" t="s">
        <v>108</v>
      </c>
      <c r="N10" s="106" t="s">
        <v>108</v>
      </c>
    </row>
    <row r="11" ht="19.5" customHeight="1" spans="1:14">
      <c r="A11" s="117" t="s">
        <v>114</v>
      </c>
      <c r="B11" s="118" t="s">
        <v>115</v>
      </c>
      <c r="C11" s="115">
        <v>3012855.52</v>
      </c>
      <c r="D11" s="115" t="s">
        <v>108</v>
      </c>
      <c r="E11" s="115">
        <v>3012855.52</v>
      </c>
      <c r="F11" s="115" t="s">
        <v>108</v>
      </c>
      <c r="G11" s="115" t="s">
        <v>108</v>
      </c>
      <c r="H11" s="115" t="s">
        <v>108</v>
      </c>
      <c r="I11" s="115" t="s">
        <v>108</v>
      </c>
      <c r="J11" s="106" t="s">
        <v>108</v>
      </c>
      <c r="K11" s="106" t="s">
        <v>108</v>
      </c>
      <c r="L11" s="106" t="s">
        <v>108</v>
      </c>
      <c r="M11" s="106" t="s">
        <v>108</v>
      </c>
      <c r="N11" s="106" t="s">
        <v>108</v>
      </c>
    </row>
    <row r="12" ht="19.5" customHeight="1" spans="1:14">
      <c r="A12" s="117" t="s">
        <v>116</v>
      </c>
      <c r="B12" s="118" t="s">
        <v>117</v>
      </c>
      <c r="C12" s="115">
        <v>1511863.68</v>
      </c>
      <c r="D12" s="115" t="s">
        <v>108</v>
      </c>
      <c r="E12" s="115">
        <v>1511863.68</v>
      </c>
      <c r="F12" s="115" t="s">
        <v>108</v>
      </c>
      <c r="G12" s="115" t="s">
        <v>108</v>
      </c>
      <c r="H12" s="115" t="s">
        <v>108</v>
      </c>
      <c r="I12" s="115" t="s">
        <v>108</v>
      </c>
      <c r="J12" s="106" t="s">
        <v>108</v>
      </c>
      <c r="K12" s="106" t="s">
        <v>108</v>
      </c>
      <c r="L12" s="106" t="s">
        <v>108</v>
      </c>
      <c r="M12" s="106" t="s">
        <v>108</v>
      </c>
      <c r="N12" s="106" t="s">
        <v>108</v>
      </c>
    </row>
    <row r="13" ht="19.5" customHeight="1" spans="1:14">
      <c r="A13" s="117" t="s">
        <v>118</v>
      </c>
      <c r="B13" s="118" t="s">
        <v>119</v>
      </c>
      <c r="C13" s="115">
        <v>755931.84</v>
      </c>
      <c r="D13" s="115" t="s">
        <v>108</v>
      </c>
      <c r="E13" s="115">
        <v>755931.84</v>
      </c>
      <c r="F13" s="115" t="s">
        <v>108</v>
      </c>
      <c r="G13" s="115" t="s">
        <v>108</v>
      </c>
      <c r="H13" s="115" t="s">
        <v>108</v>
      </c>
      <c r="I13" s="115" t="s">
        <v>108</v>
      </c>
      <c r="J13" s="106" t="s">
        <v>108</v>
      </c>
      <c r="K13" s="106" t="s">
        <v>108</v>
      </c>
      <c r="L13" s="106" t="s">
        <v>108</v>
      </c>
      <c r="M13" s="106" t="s">
        <v>108</v>
      </c>
      <c r="N13" s="106" t="s">
        <v>108</v>
      </c>
    </row>
    <row r="14" ht="19.5" customHeight="1" spans="1:14">
      <c r="A14" s="117" t="s">
        <v>120</v>
      </c>
      <c r="B14" s="118" t="s">
        <v>121</v>
      </c>
      <c r="C14" s="115">
        <v>745060</v>
      </c>
      <c r="D14" s="115" t="s">
        <v>108</v>
      </c>
      <c r="E14" s="115">
        <v>745060</v>
      </c>
      <c r="F14" s="115" t="s">
        <v>108</v>
      </c>
      <c r="G14" s="115" t="s">
        <v>108</v>
      </c>
      <c r="H14" s="115" t="s">
        <v>108</v>
      </c>
      <c r="I14" s="115" t="s">
        <v>108</v>
      </c>
      <c r="J14" s="106" t="s">
        <v>108</v>
      </c>
      <c r="K14" s="106" t="s">
        <v>108</v>
      </c>
      <c r="L14" s="106" t="s">
        <v>108</v>
      </c>
      <c r="M14" s="106" t="s">
        <v>108</v>
      </c>
      <c r="N14" s="106" t="s">
        <v>108</v>
      </c>
    </row>
    <row r="15" ht="19.5" customHeight="1" spans="1:14">
      <c r="A15" s="117" t="s">
        <v>122</v>
      </c>
      <c r="B15" s="118" t="s">
        <v>74</v>
      </c>
      <c r="C15" s="115">
        <v>192255357.18</v>
      </c>
      <c r="D15" s="115" t="s">
        <v>108</v>
      </c>
      <c r="E15" s="115">
        <v>38665357.18</v>
      </c>
      <c r="F15" s="115" t="s">
        <v>108</v>
      </c>
      <c r="G15" s="115" t="s">
        <v>108</v>
      </c>
      <c r="H15" s="115" t="s">
        <v>108</v>
      </c>
      <c r="I15" s="115">
        <v>153590000</v>
      </c>
      <c r="J15" s="106" t="s">
        <v>108</v>
      </c>
      <c r="K15" s="106" t="s">
        <v>108</v>
      </c>
      <c r="L15" s="106" t="s">
        <v>108</v>
      </c>
      <c r="M15" s="106" t="s">
        <v>108</v>
      </c>
      <c r="N15" s="106" t="s">
        <v>108</v>
      </c>
    </row>
    <row r="16" ht="19.5" customHeight="1" spans="1:14">
      <c r="A16" s="117" t="s">
        <v>123</v>
      </c>
      <c r="B16" s="118" t="s">
        <v>124</v>
      </c>
      <c r="C16" s="115">
        <v>191050442.38</v>
      </c>
      <c r="D16" s="115" t="s">
        <v>108</v>
      </c>
      <c r="E16" s="115">
        <v>37460442.38</v>
      </c>
      <c r="F16" s="115" t="s">
        <v>108</v>
      </c>
      <c r="G16" s="115" t="s">
        <v>108</v>
      </c>
      <c r="H16" s="115" t="s">
        <v>108</v>
      </c>
      <c r="I16" s="115">
        <v>153590000</v>
      </c>
      <c r="J16" s="106" t="s">
        <v>108</v>
      </c>
      <c r="K16" s="106" t="s">
        <v>108</v>
      </c>
      <c r="L16" s="106" t="s">
        <v>108</v>
      </c>
      <c r="M16" s="106" t="s">
        <v>108</v>
      </c>
      <c r="N16" s="106" t="s">
        <v>108</v>
      </c>
    </row>
    <row r="17" ht="19.5" customHeight="1" spans="1:14">
      <c r="A17" s="117" t="s">
        <v>125</v>
      </c>
      <c r="B17" s="118" t="s">
        <v>126</v>
      </c>
      <c r="C17" s="115">
        <v>179026973.76</v>
      </c>
      <c r="D17" s="115" t="s">
        <v>108</v>
      </c>
      <c r="E17" s="115">
        <v>25436973.76</v>
      </c>
      <c r="F17" s="115" t="s">
        <v>108</v>
      </c>
      <c r="G17" s="115" t="s">
        <v>108</v>
      </c>
      <c r="H17" s="115" t="s">
        <v>108</v>
      </c>
      <c r="I17" s="115">
        <v>153590000</v>
      </c>
      <c r="J17" s="106" t="s">
        <v>108</v>
      </c>
      <c r="K17" s="106" t="s">
        <v>108</v>
      </c>
      <c r="L17" s="106" t="s">
        <v>108</v>
      </c>
      <c r="M17" s="106" t="s">
        <v>108</v>
      </c>
      <c r="N17" s="106" t="s">
        <v>108</v>
      </c>
    </row>
    <row r="18" ht="19.5" customHeight="1" spans="1:14">
      <c r="A18" s="117" t="s">
        <v>127</v>
      </c>
      <c r="B18" s="118" t="s">
        <v>128</v>
      </c>
      <c r="C18" s="115">
        <v>3963000</v>
      </c>
      <c r="D18" s="115" t="s">
        <v>108</v>
      </c>
      <c r="E18" s="115">
        <v>3963000</v>
      </c>
      <c r="F18" s="115" t="s">
        <v>108</v>
      </c>
      <c r="G18" s="115" t="s">
        <v>108</v>
      </c>
      <c r="H18" s="115" t="s">
        <v>108</v>
      </c>
      <c r="I18" s="115" t="s">
        <v>108</v>
      </c>
      <c r="J18" s="106" t="s">
        <v>108</v>
      </c>
      <c r="K18" s="106" t="s">
        <v>108</v>
      </c>
      <c r="L18" s="106" t="s">
        <v>108</v>
      </c>
      <c r="M18" s="106" t="s">
        <v>108</v>
      </c>
      <c r="N18" s="106" t="s">
        <v>108</v>
      </c>
    </row>
    <row r="19" ht="19.5" customHeight="1" spans="1:14">
      <c r="A19" s="117" t="s">
        <v>129</v>
      </c>
      <c r="B19" s="118" t="s">
        <v>130</v>
      </c>
      <c r="C19" s="115">
        <v>4942468.62</v>
      </c>
      <c r="D19" s="115" t="s">
        <v>108</v>
      </c>
      <c r="E19" s="115">
        <v>4942468.62</v>
      </c>
      <c r="F19" s="115" t="s">
        <v>108</v>
      </c>
      <c r="G19" s="115" t="s">
        <v>108</v>
      </c>
      <c r="H19" s="115" t="s">
        <v>108</v>
      </c>
      <c r="I19" s="115" t="s">
        <v>108</v>
      </c>
      <c r="J19" s="106" t="s">
        <v>108</v>
      </c>
      <c r="K19" s="106" t="s">
        <v>108</v>
      </c>
      <c r="L19" s="106" t="s">
        <v>108</v>
      </c>
      <c r="M19" s="106" t="s">
        <v>108</v>
      </c>
      <c r="N19" s="106" t="s">
        <v>108</v>
      </c>
    </row>
    <row r="20" ht="19.5" customHeight="1" spans="1:14">
      <c r="A20" s="117" t="s">
        <v>131</v>
      </c>
      <c r="B20" s="118" t="s">
        <v>132</v>
      </c>
      <c r="C20" s="115">
        <v>200000</v>
      </c>
      <c r="D20" s="115" t="s">
        <v>108</v>
      </c>
      <c r="E20" s="115">
        <v>200000</v>
      </c>
      <c r="F20" s="115" t="s">
        <v>108</v>
      </c>
      <c r="G20" s="115" t="s">
        <v>108</v>
      </c>
      <c r="H20" s="115" t="s">
        <v>108</v>
      </c>
      <c r="I20" s="115" t="s">
        <v>108</v>
      </c>
      <c r="J20" s="106" t="s">
        <v>108</v>
      </c>
      <c r="K20" s="106" t="s">
        <v>108</v>
      </c>
      <c r="L20" s="106" t="s">
        <v>108</v>
      </c>
      <c r="M20" s="106" t="s">
        <v>108</v>
      </c>
      <c r="N20" s="106" t="s">
        <v>108</v>
      </c>
    </row>
    <row r="21" ht="19.5" customHeight="1" spans="1:14">
      <c r="A21" s="117" t="s">
        <v>133</v>
      </c>
      <c r="B21" s="118" t="s">
        <v>134</v>
      </c>
      <c r="C21" s="115">
        <v>2918000</v>
      </c>
      <c r="D21" s="115" t="s">
        <v>108</v>
      </c>
      <c r="E21" s="115">
        <v>2918000</v>
      </c>
      <c r="F21" s="115" t="s">
        <v>108</v>
      </c>
      <c r="G21" s="115" t="s">
        <v>108</v>
      </c>
      <c r="H21" s="115" t="s">
        <v>108</v>
      </c>
      <c r="I21" s="115" t="s">
        <v>108</v>
      </c>
      <c r="J21" s="106" t="s">
        <v>108</v>
      </c>
      <c r="K21" s="106" t="s">
        <v>108</v>
      </c>
      <c r="L21" s="106" t="s">
        <v>108</v>
      </c>
      <c r="M21" s="106" t="s">
        <v>108</v>
      </c>
      <c r="N21" s="106" t="s">
        <v>108</v>
      </c>
    </row>
    <row r="22" ht="19.5" customHeight="1" spans="1:14">
      <c r="A22" s="117" t="s">
        <v>135</v>
      </c>
      <c r="B22" s="118" t="s">
        <v>136</v>
      </c>
      <c r="C22" s="115">
        <v>1204914.8</v>
      </c>
      <c r="D22" s="115" t="s">
        <v>108</v>
      </c>
      <c r="E22" s="115">
        <v>1204914.8</v>
      </c>
      <c r="F22" s="115" t="s">
        <v>108</v>
      </c>
      <c r="G22" s="115" t="s">
        <v>108</v>
      </c>
      <c r="H22" s="115" t="s">
        <v>108</v>
      </c>
      <c r="I22" s="115" t="s">
        <v>108</v>
      </c>
      <c r="J22" s="106" t="s">
        <v>108</v>
      </c>
      <c r="K22" s="106" t="s">
        <v>108</v>
      </c>
      <c r="L22" s="106" t="s">
        <v>108</v>
      </c>
      <c r="M22" s="106" t="s">
        <v>108</v>
      </c>
      <c r="N22" s="106" t="s">
        <v>108</v>
      </c>
    </row>
    <row r="23" ht="19.5" customHeight="1" spans="1:14">
      <c r="A23" s="117" t="s">
        <v>137</v>
      </c>
      <c r="B23" s="118" t="s">
        <v>138</v>
      </c>
      <c r="C23" s="115">
        <v>1204914.8</v>
      </c>
      <c r="D23" s="115" t="s">
        <v>108</v>
      </c>
      <c r="E23" s="115">
        <v>1204914.8</v>
      </c>
      <c r="F23" s="115" t="s">
        <v>108</v>
      </c>
      <c r="G23" s="115" t="s">
        <v>108</v>
      </c>
      <c r="H23" s="115" t="s">
        <v>108</v>
      </c>
      <c r="I23" s="115" t="s">
        <v>108</v>
      </c>
      <c r="J23" s="106" t="s">
        <v>108</v>
      </c>
      <c r="K23" s="106" t="s">
        <v>108</v>
      </c>
      <c r="L23" s="106" t="s">
        <v>108</v>
      </c>
      <c r="M23" s="106" t="s">
        <v>108</v>
      </c>
      <c r="N23" s="106" t="s">
        <v>108</v>
      </c>
    </row>
    <row r="24" ht="19.5" customHeight="1" spans="1:14">
      <c r="A24" s="117" t="s">
        <v>139</v>
      </c>
      <c r="B24" s="118" t="s">
        <v>85</v>
      </c>
      <c r="C24" s="115">
        <v>1133897.76</v>
      </c>
      <c r="D24" s="115" t="s">
        <v>108</v>
      </c>
      <c r="E24" s="115">
        <v>1133897.76</v>
      </c>
      <c r="F24" s="115" t="s">
        <v>108</v>
      </c>
      <c r="G24" s="115" t="s">
        <v>108</v>
      </c>
      <c r="H24" s="115" t="s">
        <v>108</v>
      </c>
      <c r="I24" s="115" t="s">
        <v>108</v>
      </c>
      <c r="J24" s="106" t="s">
        <v>108</v>
      </c>
      <c r="K24" s="106" t="s">
        <v>108</v>
      </c>
      <c r="L24" s="106" t="s">
        <v>108</v>
      </c>
      <c r="M24" s="106" t="s">
        <v>108</v>
      </c>
      <c r="N24" s="106" t="s">
        <v>108</v>
      </c>
    </row>
    <row r="25" ht="19.5" customHeight="1" spans="1:14">
      <c r="A25" s="117" t="s">
        <v>140</v>
      </c>
      <c r="B25" s="118" t="s">
        <v>141</v>
      </c>
      <c r="C25" s="115">
        <v>1133897.76</v>
      </c>
      <c r="D25" s="115" t="s">
        <v>108</v>
      </c>
      <c r="E25" s="115">
        <v>1133897.76</v>
      </c>
      <c r="F25" s="115" t="s">
        <v>108</v>
      </c>
      <c r="G25" s="115" t="s">
        <v>108</v>
      </c>
      <c r="H25" s="115" t="s">
        <v>108</v>
      </c>
      <c r="I25" s="115" t="s">
        <v>108</v>
      </c>
      <c r="J25" s="106" t="s">
        <v>108</v>
      </c>
      <c r="K25" s="106" t="s">
        <v>108</v>
      </c>
      <c r="L25" s="106" t="s">
        <v>108</v>
      </c>
      <c r="M25" s="106" t="s">
        <v>108</v>
      </c>
      <c r="N25" s="106" t="s">
        <v>108</v>
      </c>
    </row>
    <row r="26" ht="19.5" customHeight="1" spans="1:14">
      <c r="A26" s="117" t="s">
        <v>142</v>
      </c>
      <c r="B26" s="118" t="s">
        <v>143</v>
      </c>
      <c r="C26" s="115">
        <v>1133897.76</v>
      </c>
      <c r="D26" s="115" t="s">
        <v>108</v>
      </c>
      <c r="E26" s="115">
        <v>1133897.76</v>
      </c>
      <c r="F26" s="115" t="s">
        <v>108</v>
      </c>
      <c r="G26" s="115" t="s">
        <v>108</v>
      </c>
      <c r="H26" s="115" t="s">
        <v>108</v>
      </c>
      <c r="I26" s="115" t="s">
        <v>108</v>
      </c>
      <c r="J26" s="106" t="s">
        <v>108</v>
      </c>
      <c r="K26" s="106" t="s">
        <v>108</v>
      </c>
      <c r="L26" s="106" t="s">
        <v>108</v>
      </c>
      <c r="M26" s="106" t="s">
        <v>108</v>
      </c>
      <c r="N26" s="106" t="s">
        <v>108</v>
      </c>
    </row>
  </sheetData>
  <mergeCells count="16">
    <mergeCell ref="A2:N2"/>
    <mergeCell ref="A3:B3"/>
    <mergeCell ref="C3:M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551181102362" right="0.590551181102362" top="0.748031496062992" bottom="0.748031496062992" header="0.31496062992126" footer="0.31496062992126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4" workbookViewId="0">
      <selection activeCell="D5" sqref="D5:E5"/>
    </sheetView>
  </sheetViews>
  <sheetFormatPr defaultColWidth="9.33333333333333" defaultRowHeight="11.25" outlineLevelCol="7"/>
  <cols>
    <col min="1" max="1" width="22" customWidth="1"/>
    <col min="2" max="2" width="47.1666666666667" customWidth="1"/>
    <col min="3" max="4" width="21.3333333333333" customWidth="1"/>
    <col min="5" max="5" width="21" customWidth="1"/>
    <col min="6" max="8" width="19" customWidth="1"/>
  </cols>
  <sheetData>
    <row r="1" ht="24" customHeight="1" spans="1:1">
      <c r="A1" s="1" t="s">
        <v>144</v>
      </c>
    </row>
    <row r="2" ht="30.75" customHeight="1" spans="1:8">
      <c r="A2" s="2" t="s">
        <v>18</v>
      </c>
      <c r="B2" s="2"/>
      <c r="C2" s="2"/>
      <c r="D2" s="2"/>
      <c r="E2" s="2"/>
      <c r="F2" s="2"/>
      <c r="G2" s="2"/>
      <c r="H2" s="2"/>
    </row>
    <row r="3" ht="27" customHeight="1" spans="1:8">
      <c r="A3" s="3" t="s">
        <v>44</v>
      </c>
      <c r="B3" s="4" t="str">
        <f>表四!B3</f>
        <v>重庆市渝北区疾病预防控制中心</v>
      </c>
      <c r="C3" s="4"/>
      <c r="D3" s="4"/>
      <c r="H3" s="81" t="s">
        <v>145</v>
      </c>
    </row>
    <row r="4" ht="32.25" customHeight="1" spans="1:8">
      <c r="A4" s="76" t="s">
        <v>105</v>
      </c>
      <c r="B4" s="76" t="s">
        <v>106</v>
      </c>
      <c r="C4" s="6" t="s">
        <v>146</v>
      </c>
      <c r="D4" s="6" t="s">
        <v>147</v>
      </c>
      <c r="E4" s="6" t="s">
        <v>148</v>
      </c>
      <c r="F4" s="6" t="s">
        <v>149</v>
      </c>
      <c r="G4" s="6" t="s">
        <v>150</v>
      </c>
      <c r="H4" s="6" t="s">
        <v>151</v>
      </c>
    </row>
    <row r="5" ht="22.5" customHeight="1" spans="1:8">
      <c r="A5" s="76" t="s">
        <v>50</v>
      </c>
      <c r="B5" s="127"/>
      <c r="C5" s="115">
        <f>C6+C9+C14+C23</f>
        <v>196842110.46</v>
      </c>
      <c r="D5" s="115">
        <f>D9+D14+D23</f>
        <v>29018641.84</v>
      </c>
      <c r="E5" s="115">
        <f>E6+E14</f>
        <v>167823468.62</v>
      </c>
      <c r="F5" s="128"/>
      <c r="G5" s="128"/>
      <c r="H5" s="128"/>
    </row>
    <row r="6" ht="22.5" customHeight="1" spans="1:8">
      <c r="A6" s="117" t="s">
        <v>107</v>
      </c>
      <c r="B6" s="127" t="s">
        <v>64</v>
      </c>
      <c r="C6" s="115">
        <v>440000</v>
      </c>
      <c r="D6" s="115" t="s">
        <v>108</v>
      </c>
      <c r="E6" s="115">
        <v>440000</v>
      </c>
      <c r="F6" s="128"/>
      <c r="G6" s="128"/>
      <c r="H6" s="128"/>
    </row>
    <row r="7" ht="22.5" customHeight="1" spans="1:8">
      <c r="A7" s="117" t="s">
        <v>109</v>
      </c>
      <c r="B7" s="127" t="s">
        <v>110</v>
      </c>
      <c r="C7" s="115">
        <v>440000</v>
      </c>
      <c r="D7" s="115" t="s">
        <v>108</v>
      </c>
      <c r="E7" s="115">
        <v>440000</v>
      </c>
      <c r="F7" s="128"/>
      <c r="G7" s="128"/>
      <c r="H7" s="128"/>
    </row>
    <row r="8" ht="22.5" customHeight="1" spans="1:8">
      <c r="A8" s="117" t="s">
        <v>111</v>
      </c>
      <c r="B8" s="127" t="s">
        <v>112</v>
      </c>
      <c r="C8" s="115">
        <v>440000</v>
      </c>
      <c r="D8" s="115" t="s">
        <v>108</v>
      </c>
      <c r="E8" s="115">
        <v>440000</v>
      </c>
      <c r="F8" s="128"/>
      <c r="G8" s="128"/>
      <c r="H8" s="128"/>
    </row>
    <row r="9" ht="22.5" customHeight="1" spans="1:8">
      <c r="A9" s="117" t="s">
        <v>113</v>
      </c>
      <c r="B9" s="127" t="s">
        <v>70</v>
      </c>
      <c r="C9" s="115">
        <v>3012855.52</v>
      </c>
      <c r="D9" s="115">
        <v>3012855.52</v>
      </c>
      <c r="E9" s="115" t="s">
        <v>108</v>
      </c>
      <c r="F9" s="128"/>
      <c r="G9" s="128"/>
      <c r="H9" s="128"/>
    </row>
    <row r="10" ht="22.5" customHeight="1" spans="1:8">
      <c r="A10" s="117" t="s">
        <v>114</v>
      </c>
      <c r="B10" s="127" t="s">
        <v>115</v>
      </c>
      <c r="C10" s="115">
        <v>3012855.52</v>
      </c>
      <c r="D10" s="115">
        <v>3012855.52</v>
      </c>
      <c r="E10" s="115" t="s">
        <v>108</v>
      </c>
      <c r="F10" s="128"/>
      <c r="G10" s="128"/>
      <c r="H10" s="128"/>
    </row>
    <row r="11" ht="22.5" customHeight="1" spans="1:8">
      <c r="A11" s="117" t="s">
        <v>116</v>
      </c>
      <c r="B11" s="127" t="s">
        <v>117</v>
      </c>
      <c r="C11" s="115">
        <v>1511863.68</v>
      </c>
      <c r="D11" s="115">
        <v>1511863.68</v>
      </c>
      <c r="E11" s="115" t="s">
        <v>108</v>
      </c>
      <c r="F11" s="128"/>
      <c r="G11" s="128"/>
      <c r="H11" s="128"/>
    </row>
    <row r="12" ht="22.5" customHeight="1" spans="1:8">
      <c r="A12" s="117" t="s">
        <v>118</v>
      </c>
      <c r="B12" s="127" t="s">
        <v>119</v>
      </c>
      <c r="C12" s="115">
        <v>755931.84</v>
      </c>
      <c r="D12" s="115">
        <v>755931.84</v>
      </c>
      <c r="E12" s="115" t="s">
        <v>108</v>
      </c>
      <c r="F12" s="128"/>
      <c r="G12" s="128"/>
      <c r="H12" s="128"/>
    </row>
    <row r="13" ht="22.5" customHeight="1" spans="1:8">
      <c r="A13" s="117" t="s">
        <v>120</v>
      </c>
      <c r="B13" s="127" t="s">
        <v>121</v>
      </c>
      <c r="C13" s="115">
        <v>745060</v>
      </c>
      <c r="D13" s="115">
        <v>745060</v>
      </c>
      <c r="E13" s="115" t="s">
        <v>108</v>
      </c>
      <c r="F13" s="128"/>
      <c r="G13" s="128"/>
      <c r="H13" s="128"/>
    </row>
    <row r="14" ht="22.5" customHeight="1" spans="1:8">
      <c r="A14" s="117" t="s">
        <v>122</v>
      </c>
      <c r="B14" s="127" t="s">
        <v>74</v>
      </c>
      <c r="C14" s="115">
        <v>192255357.18</v>
      </c>
      <c r="D14" s="115">
        <v>24871888.56</v>
      </c>
      <c r="E14" s="115">
        <v>167383468.62</v>
      </c>
      <c r="F14" s="128"/>
      <c r="G14" s="128"/>
      <c r="H14" s="128"/>
    </row>
    <row r="15" ht="22.5" customHeight="1" spans="1:8">
      <c r="A15" s="117" t="s">
        <v>123</v>
      </c>
      <c r="B15" s="127" t="s">
        <v>124</v>
      </c>
      <c r="C15" s="115">
        <v>191050442.38</v>
      </c>
      <c r="D15" s="115">
        <v>23666973.76</v>
      </c>
      <c r="E15" s="115">
        <v>167383468.62</v>
      </c>
      <c r="F15" s="128"/>
      <c r="G15" s="128"/>
      <c r="H15" s="128"/>
    </row>
    <row r="16" ht="22.5" customHeight="1" spans="1:8">
      <c r="A16" s="117" t="s">
        <v>125</v>
      </c>
      <c r="B16" s="127" t="s">
        <v>126</v>
      </c>
      <c r="C16" s="115">
        <v>179026973.76</v>
      </c>
      <c r="D16" s="115">
        <v>23666973.76</v>
      </c>
      <c r="E16" s="115">
        <v>155360000</v>
      </c>
      <c r="F16" s="128"/>
      <c r="G16" s="128"/>
      <c r="H16" s="128"/>
    </row>
    <row r="17" ht="22.5" customHeight="1" spans="1:8">
      <c r="A17" s="117" t="s">
        <v>127</v>
      </c>
      <c r="B17" s="127" t="s">
        <v>128</v>
      </c>
      <c r="C17" s="115">
        <v>3963000</v>
      </c>
      <c r="D17" s="115" t="s">
        <v>108</v>
      </c>
      <c r="E17" s="115">
        <v>3963000</v>
      </c>
      <c r="F17" s="128"/>
      <c r="G17" s="128"/>
      <c r="H17" s="128"/>
    </row>
    <row r="18" ht="22.5" customHeight="1" spans="1:8">
      <c r="A18" s="117" t="s">
        <v>129</v>
      </c>
      <c r="B18" s="127" t="s">
        <v>130</v>
      </c>
      <c r="C18" s="115">
        <v>4942468.62</v>
      </c>
      <c r="D18" s="115" t="s">
        <v>108</v>
      </c>
      <c r="E18" s="115">
        <v>4942468.62</v>
      </c>
      <c r="F18" s="128"/>
      <c r="G18" s="128"/>
      <c r="H18" s="128"/>
    </row>
    <row r="19" ht="22.5" customHeight="1" spans="1:8">
      <c r="A19" s="117" t="s">
        <v>131</v>
      </c>
      <c r="B19" s="127" t="s">
        <v>132</v>
      </c>
      <c r="C19" s="115">
        <v>200000</v>
      </c>
      <c r="D19" s="115" t="s">
        <v>108</v>
      </c>
      <c r="E19" s="115">
        <v>200000</v>
      </c>
      <c r="F19" s="128"/>
      <c r="G19" s="128"/>
      <c r="H19" s="128"/>
    </row>
    <row r="20" ht="22.5" customHeight="1" spans="1:8">
      <c r="A20" s="117" t="s">
        <v>133</v>
      </c>
      <c r="B20" s="127" t="s">
        <v>134</v>
      </c>
      <c r="C20" s="115">
        <v>2918000</v>
      </c>
      <c r="D20" s="115" t="s">
        <v>108</v>
      </c>
      <c r="E20" s="115">
        <v>2918000</v>
      </c>
      <c r="F20" s="128"/>
      <c r="G20" s="128"/>
      <c r="H20" s="128"/>
    </row>
    <row r="21" ht="22.5" customHeight="1" spans="1:8">
      <c r="A21" s="117" t="s">
        <v>135</v>
      </c>
      <c r="B21" s="127" t="s">
        <v>136</v>
      </c>
      <c r="C21" s="115">
        <v>1204914.8</v>
      </c>
      <c r="D21" s="115">
        <v>1204914.8</v>
      </c>
      <c r="E21" s="115" t="s">
        <v>108</v>
      </c>
      <c r="F21" s="128"/>
      <c r="G21" s="128"/>
      <c r="H21" s="128"/>
    </row>
    <row r="22" ht="22.5" customHeight="1" spans="1:8">
      <c r="A22" s="117" t="s">
        <v>137</v>
      </c>
      <c r="B22" s="127" t="s">
        <v>138</v>
      </c>
      <c r="C22" s="115">
        <v>1204914.8</v>
      </c>
      <c r="D22" s="115">
        <v>1204914.8</v>
      </c>
      <c r="E22" s="115" t="s">
        <v>108</v>
      </c>
      <c r="F22" s="128"/>
      <c r="G22" s="128"/>
      <c r="H22" s="128"/>
    </row>
    <row r="23" ht="22.5" customHeight="1" spans="1:8">
      <c r="A23" s="117" t="s">
        <v>139</v>
      </c>
      <c r="B23" s="127" t="s">
        <v>85</v>
      </c>
      <c r="C23" s="115">
        <v>1133897.76</v>
      </c>
      <c r="D23" s="115">
        <v>1133897.76</v>
      </c>
      <c r="E23" s="115" t="s">
        <v>108</v>
      </c>
      <c r="F23" s="128"/>
      <c r="G23" s="128"/>
      <c r="H23" s="128"/>
    </row>
    <row r="24" ht="22.5" customHeight="1" spans="1:8">
      <c r="A24" s="117" t="s">
        <v>140</v>
      </c>
      <c r="B24" s="127" t="s">
        <v>141</v>
      </c>
      <c r="C24" s="115">
        <v>1133897.76</v>
      </c>
      <c r="D24" s="115">
        <v>1133897.76</v>
      </c>
      <c r="E24" s="115" t="s">
        <v>108</v>
      </c>
      <c r="F24" s="128"/>
      <c r="G24" s="128"/>
      <c r="H24" s="128"/>
    </row>
    <row r="25" ht="22.5" customHeight="1" spans="1:8">
      <c r="A25" s="117" t="s">
        <v>142</v>
      </c>
      <c r="B25" s="127" t="s">
        <v>143</v>
      </c>
      <c r="C25" s="115">
        <v>1133897.76</v>
      </c>
      <c r="D25" s="115">
        <v>1133897.76</v>
      </c>
      <c r="E25" s="115" t="s">
        <v>108</v>
      </c>
      <c r="F25" s="128"/>
      <c r="G25" s="128"/>
      <c r="H25" s="128"/>
    </row>
  </sheetData>
  <mergeCells count="1">
    <mergeCell ref="A2:H2"/>
  </mergeCells>
  <printOptions horizontalCentered="1"/>
  <pageMargins left="0.590551181102362" right="0.590551181102362" top="0.748031496062992" bottom="0.393700787401575" header="0.31496062992126" footer="0.31496062992126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workbookViewId="0">
      <selection activeCell="E5" sqref="E5:F5"/>
    </sheetView>
  </sheetViews>
  <sheetFormatPr defaultColWidth="9.33333333333333" defaultRowHeight="11.25" outlineLevelCol="6"/>
  <cols>
    <col min="1" max="1" width="32.8333333333333" style="50" customWidth="1"/>
    <col min="2" max="2" width="21.8333333333333" customWidth="1"/>
    <col min="3" max="3" width="27.1666666666667" customWidth="1"/>
    <col min="4" max="4" width="15.6666666666667" customWidth="1"/>
    <col min="5" max="5" width="23.6666666666667" customWidth="1"/>
    <col min="6" max="6" width="26" customWidth="1"/>
    <col min="7" max="7" width="18.6666666666667" customWidth="1"/>
  </cols>
  <sheetData>
    <row r="1" ht="18" customHeight="1" spans="1:1">
      <c r="A1" s="120" t="s">
        <v>152</v>
      </c>
    </row>
    <row r="2" ht="24.75" customHeight="1" spans="1:7">
      <c r="A2" s="121" t="s">
        <v>20</v>
      </c>
      <c r="B2" s="121"/>
      <c r="C2" s="121"/>
      <c r="D2" s="121"/>
      <c r="E2" s="121"/>
      <c r="F2" s="121"/>
      <c r="G2" s="121"/>
    </row>
    <row r="3" s="50" customFormat="1" ht="24" customHeight="1" spans="1:7">
      <c r="A3" s="3" t="s">
        <v>44</v>
      </c>
      <c r="B3" s="109" t="s">
        <v>153</v>
      </c>
      <c r="C3" s="122"/>
      <c r="D3" s="122"/>
      <c r="E3" s="122"/>
      <c r="F3" s="122"/>
      <c r="G3" s="123" t="s">
        <v>145</v>
      </c>
    </row>
    <row r="4" ht="15" customHeight="1" spans="1:7">
      <c r="A4" s="114" t="s">
        <v>46</v>
      </c>
      <c r="B4" s="114"/>
      <c r="C4" s="114" t="s">
        <v>47</v>
      </c>
      <c r="D4" s="114"/>
      <c r="E4" s="114"/>
      <c r="F4" s="114"/>
      <c r="G4" s="114"/>
    </row>
    <row r="5" ht="15" customHeight="1" spans="1:7">
      <c r="A5" s="77" t="s">
        <v>48</v>
      </c>
      <c r="B5" s="6" t="s">
        <v>49</v>
      </c>
      <c r="C5" s="6" t="s">
        <v>48</v>
      </c>
      <c r="D5" s="6" t="s">
        <v>50</v>
      </c>
      <c r="E5" s="76" t="s">
        <v>154</v>
      </c>
      <c r="F5" s="76" t="s">
        <v>155</v>
      </c>
      <c r="G5" s="76" t="s">
        <v>156</v>
      </c>
    </row>
    <row r="6" ht="15" customHeight="1" spans="1:7">
      <c r="A6" s="124" t="s">
        <v>157</v>
      </c>
      <c r="B6" s="115">
        <f>B7</f>
        <v>43252110.46</v>
      </c>
      <c r="C6" s="125" t="s">
        <v>54</v>
      </c>
      <c r="D6" s="115">
        <f>D11+D14+D15+D25</f>
        <v>43252110.46</v>
      </c>
      <c r="E6" s="115">
        <f>E11+E14+E15+E25</f>
        <v>43252110.46</v>
      </c>
      <c r="F6" s="115"/>
      <c r="G6" s="115"/>
    </row>
    <row r="7" ht="15" customHeight="1" spans="1:7">
      <c r="A7" s="126" t="s">
        <v>158</v>
      </c>
      <c r="B7" s="115">
        <v>43252110.46</v>
      </c>
      <c r="C7" s="117" t="s">
        <v>56</v>
      </c>
      <c r="D7" s="115"/>
      <c r="E7" s="115"/>
      <c r="F7" s="115"/>
      <c r="G7" s="115"/>
    </row>
    <row r="8" ht="15" customHeight="1" spans="1:7">
      <c r="A8" s="126" t="s">
        <v>159</v>
      </c>
      <c r="B8" s="115"/>
      <c r="C8" s="117" t="s">
        <v>58</v>
      </c>
      <c r="D8" s="115"/>
      <c r="E8" s="115"/>
      <c r="F8" s="115"/>
      <c r="G8" s="115"/>
    </row>
    <row r="9" ht="15" customHeight="1" spans="1:7">
      <c r="A9" s="126" t="s">
        <v>160</v>
      </c>
      <c r="B9" s="115"/>
      <c r="C9" s="117" t="s">
        <v>60</v>
      </c>
      <c r="D9" s="115"/>
      <c r="E9" s="115"/>
      <c r="F9" s="115"/>
      <c r="G9" s="115"/>
    </row>
    <row r="10" ht="15" customHeight="1" spans="1:7">
      <c r="A10" s="124"/>
      <c r="B10" s="115"/>
      <c r="C10" s="117" t="s">
        <v>62</v>
      </c>
      <c r="D10" s="115"/>
      <c r="E10" s="115"/>
      <c r="F10" s="115"/>
      <c r="G10" s="115"/>
    </row>
    <row r="11" ht="15" customHeight="1" spans="1:7">
      <c r="A11" s="124" t="s">
        <v>73</v>
      </c>
      <c r="B11" s="115"/>
      <c r="C11" s="117" t="s">
        <v>64</v>
      </c>
      <c r="D11" s="115">
        <f>E11</f>
        <v>440000</v>
      </c>
      <c r="E11" s="115">
        <v>440000</v>
      </c>
      <c r="F11" s="115"/>
      <c r="G11" s="115"/>
    </row>
    <row r="12" ht="15" customHeight="1" spans="1:7">
      <c r="A12" s="126" t="s">
        <v>158</v>
      </c>
      <c r="B12" s="115"/>
      <c r="C12" s="117" t="s">
        <v>66</v>
      </c>
      <c r="D12" s="115"/>
      <c r="E12" s="115"/>
      <c r="F12" s="115"/>
      <c r="G12" s="115"/>
    </row>
    <row r="13" ht="15" customHeight="1" spans="1:7">
      <c r="A13" s="126" t="s">
        <v>159</v>
      </c>
      <c r="B13" s="115"/>
      <c r="C13" s="117" t="s">
        <v>68</v>
      </c>
      <c r="D13" s="115"/>
      <c r="E13" s="115"/>
      <c r="F13" s="115"/>
      <c r="G13" s="115"/>
    </row>
    <row r="14" ht="15" customHeight="1" spans="1:7">
      <c r="A14" s="126" t="s">
        <v>160</v>
      </c>
      <c r="B14" s="115"/>
      <c r="C14" s="117" t="s">
        <v>70</v>
      </c>
      <c r="D14" s="115">
        <f>E14</f>
        <v>3012855.52</v>
      </c>
      <c r="E14" s="115">
        <v>3012855.52</v>
      </c>
      <c r="F14" s="115"/>
      <c r="G14" s="115"/>
    </row>
    <row r="15" ht="15" customHeight="1" spans="1:7">
      <c r="A15" s="124"/>
      <c r="B15" s="115"/>
      <c r="C15" s="117" t="s">
        <v>74</v>
      </c>
      <c r="D15" s="115">
        <f>E15</f>
        <v>38665357.18</v>
      </c>
      <c r="E15" s="115">
        <v>38665357.18</v>
      </c>
      <c r="F15" s="115"/>
      <c r="G15" s="115"/>
    </row>
    <row r="16" ht="15" customHeight="1" spans="1:7">
      <c r="A16" s="124"/>
      <c r="B16" s="115"/>
      <c r="C16" s="117" t="s">
        <v>76</v>
      </c>
      <c r="D16" s="115"/>
      <c r="E16" s="115"/>
      <c r="F16" s="115"/>
      <c r="G16" s="115"/>
    </row>
    <row r="17" ht="15" customHeight="1" spans="1:7">
      <c r="A17" s="124"/>
      <c r="B17" s="115"/>
      <c r="C17" s="117" t="s">
        <v>77</v>
      </c>
      <c r="D17" s="115"/>
      <c r="E17" s="115"/>
      <c r="F17" s="115"/>
      <c r="G17" s="115"/>
    </row>
    <row r="18" ht="15" customHeight="1" spans="1:7">
      <c r="A18" s="124"/>
      <c r="B18" s="115"/>
      <c r="C18" s="117" t="s">
        <v>78</v>
      </c>
      <c r="D18" s="115"/>
      <c r="E18" s="115"/>
      <c r="F18" s="115"/>
      <c r="G18" s="115"/>
    </row>
    <row r="19" ht="15" customHeight="1" spans="1:7">
      <c r="A19" s="124"/>
      <c r="B19" s="115"/>
      <c r="C19" s="117" t="s">
        <v>79</v>
      </c>
      <c r="D19" s="115"/>
      <c r="E19" s="115"/>
      <c r="F19" s="115"/>
      <c r="G19" s="115"/>
    </row>
    <row r="20" ht="15" customHeight="1" spans="1:7">
      <c r="A20" s="124"/>
      <c r="B20" s="115"/>
      <c r="C20" s="117" t="s">
        <v>80</v>
      </c>
      <c r="D20" s="115"/>
      <c r="E20" s="115"/>
      <c r="F20" s="115"/>
      <c r="G20" s="115"/>
    </row>
    <row r="21" ht="15" customHeight="1" spans="1:7">
      <c r="A21" s="124"/>
      <c r="B21" s="115"/>
      <c r="C21" s="117" t="s">
        <v>81</v>
      </c>
      <c r="D21" s="115"/>
      <c r="E21" s="115"/>
      <c r="F21" s="115"/>
      <c r="G21" s="115"/>
    </row>
    <row r="22" ht="15" customHeight="1" spans="1:7">
      <c r="A22" s="124"/>
      <c r="B22" s="115"/>
      <c r="C22" s="117" t="s">
        <v>82</v>
      </c>
      <c r="D22" s="115"/>
      <c r="E22" s="115"/>
      <c r="F22" s="115"/>
      <c r="G22" s="115"/>
    </row>
    <row r="23" ht="15" customHeight="1" spans="1:7">
      <c r="A23" s="124"/>
      <c r="B23" s="115"/>
      <c r="C23" s="117" t="s">
        <v>83</v>
      </c>
      <c r="D23" s="115"/>
      <c r="E23" s="115"/>
      <c r="F23" s="115"/>
      <c r="G23" s="115"/>
    </row>
    <row r="24" ht="15" customHeight="1" spans="1:7">
      <c r="A24" s="124"/>
      <c r="B24" s="115"/>
      <c r="C24" s="117" t="s">
        <v>84</v>
      </c>
      <c r="D24" s="115"/>
      <c r="E24" s="115"/>
      <c r="F24" s="115"/>
      <c r="G24" s="115"/>
    </row>
    <row r="25" ht="15" customHeight="1" spans="1:7">
      <c r="A25" s="124"/>
      <c r="B25" s="115"/>
      <c r="C25" s="117" t="s">
        <v>85</v>
      </c>
      <c r="D25" s="115">
        <f>E25</f>
        <v>1133897.76</v>
      </c>
      <c r="E25" s="115">
        <v>1133897.76</v>
      </c>
      <c r="F25" s="115"/>
      <c r="G25" s="115"/>
    </row>
    <row r="26" ht="15" customHeight="1" spans="1:7">
      <c r="A26" s="124"/>
      <c r="B26" s="115"/>
      <c r="C26" s="117" t="s">
        <v>86</v>
      </c>
      <c r="D26" s="115"/>
      <c r="E26" s="115"/>
      <c r="F26" s="115"/>
      <c r="G26" s="115"/>
    </row>
    <row r="27" ht="15" customHeight="1" spans="1:7">
      <c r="A27" s="124"/>
      <c r="B27" s="115"/>
      <c r="C27" s="117" t="s">
        <v>88</v>
      </c>
      <c r="D27" s="115"/>
      <c r="E27" s="115"/>
      <c r="F27" s="115"/>
      <c r="G27" s="115"/>
    </row>
    <row r="28" ht="15" customHeight="1" spans="1:7">
      <c r="A28" s="124"/>
      <c r="B28" s="115"/>
      <c r="C28" s="117" t="s">
        <v>89</v>
      </c>
      <c r="D28" s="115"/>
      <c r="E28" s="115"/>
      <c r="F28" s="115"/>
      <c r="G28" s="115"/>
    </row>
    <row r="29" ht="15" customHeight="1" spans="1:7">
      <c r="A29" s="124"/>
      <c r="B29" s="115"/>
      <c r="C29" s="117" t="s">
        <v>90</v>
      </c>
      <c r="D29" s="115"/>
      <c r="E29" s="115"/>
      <c r="F29" s="115"/>
      <c r="G29" s="115"/>
    </row>
    <row r="30" ht="15" customHeight="1" spans="1:7">
      <c r="A30" s="124"/>
      <c r="B30" s="115"/>
      <c r="C30" s="127" t="s">
        <v>91</v>
      </c>
      <c r="D30" s="115"/>
      <c r="E30" s="115"/>
      <c r="F30" s="115"/>
      <c r="G30" s="115"/>
    </row>
    <row r="31" ht="15" customHeight="1" spans="1:7">
      <c r="A31" s="77" t="s">
        <v>51</v>
      </c>
      <c r="B31" s="115">
        <f>B6</f>
        <v>43252110.46</v>
      </c>
      <c r="C31" s="76" t="s">
        <v>52</v>
      </c>
      <c r="D31" s="115">
        <f>D30+D6</f>
        <v>43252110.46</v>
      </c>
      <c r="E31" s="115">
        <f>E30+E6</f>
        <v>43252110.46</v>
      </c>
      <c r="F31" s="115"/>
      <c r="G31" s="115"/>
    </row>
  </sheetData>
  <mergeCells count="4">
    <mergeCell ref="A2:G2"/>
    <mergeCell ref="B3:F3"/>
    <mergeCell ref="A4:B4"/>
    <mergeCell ref="C4:G4"/>
  </mergeCells>
  <printOptions horizontalCentered="1"/>
  <pageMargins left="0.393700787401575" right="0.393700787401575" top="0.393700787401575" bottom="0.196850393700787" header="0" footer="0"/>
  <pageSetup paperSize="9" orientation="landscape"/>
  <headerFooter alignWithMargins="0"/>
  <rowBreaks count="1" manualBreakCount="1">
    <brk id="20" max="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J25" sqref="J25"/>
    </sheetView>
  </sheetViews>
  <sheetFormatPr defaultColWidth="9.33333333333333" defaultRowHeight="11.25" outlineLevelCol="6"/>
  <cols>
    <col min="1" max="1" width="19.3333333333333" customWidth="1"/>
    <col min="2" max="2" width="48.1666666666667" customWidth="1"/>
    <col min="3" max="6" width="15.6666666666667" customWidth="1"/>
    <col min="7" max="7" width="16.3333333333333" customWidth="1"/>
  </cols>
  <sheetData>
    <row r="1" ht="21.75" customHeight="1" spans="1:6">
      <c r="A1" s="1" t="s">
        <v>161</v>
      </c>
      <c r="B1" s="10"/>
      <c r="C1" s="10"/>
      <c r="D1" s="10"/>
      <c r="E1" s="10"/>
      <c r="F1" s="10"/>
    </row>
    <row r="2" ht="18.75" spans="1:7">
      <c r="A2" s="107" t="s">
        <v>22</v>
      </c>
      <c r="B2" s="107"/>
      <c r="C2" s="107"/>
      <c r="D2" s="107"/>
      <c r="E2" s="107"/>
      <c r="F2" s="107"/>
      <c r="G2" s="107"/>
    </row>
    <row r="3" s="50" customFormat="1" ht="29.25" customHeight="1" spans="1:7">
      <c r="A3" s="108" t="s">
        <v>44</v>
      </c>
      <c r="B3" s="109" t="str">
        <f>表四!B3</f>
        <v>重庆市渝北区疾病预防控制中心</v>
      </c>
      <c r="C3" s="109"/>
      <c r="D3" s="109"/>
      <c r="E3" s="109"/>
      <c r="F3" s="109"/>
      <c r="G3" s="3" t="s">
        <v>45</v>
      </c>
    </row>
    <row r="4" s="50" customFormat="1" ht="15" customHeight="1" spans="1:7">
      <c r="A4" s="110" t="s">
        <v>162</v>
      </c>
      <c r="B4" s="110"/>
      <c r="C4" s="111" t="s">
        <v>163</v>
      </c>
      <c r="D4" s="111" t="s">
        <v>164</v>
      </c>
      <c r="E4" s="110"/>
      <c r="F4" s="110"/>
      <c r="G4" s="112" t="s">
        <v>165</v>
      </c>
    </row>
    <row r="5" s="50" customFormat="1" ht="15" customHeight="1" spans="1:7">
      <c r="A5" s="110" t="s">
        <v>105</v>
      </c>
      <c r="B5" s="110" t="s">
        <v>106</v>
      </c>
      <c r="C5" s="110"/>
      <c r="D5" s="110" t="s">
        <v>166</v>
      </c>
      <c r="E5" s="110" t="s">
        <v>147</v>
      </c>
      <c r="F5" s="110" t="s">
        <v>148</v>
      </c>
      <c r="G5" s="113"/>
    </row>
    <row r="6" ht="15" customHeight="1" spans="1:7">
      <c r="A6" s="5"/>
      <c r="B6" s="114" t="s">
        <v>50</v>
      </c>
      <c r="C6" s="115">
        <f>C7+C10+C15+C24</f>
        <v>37146635.8</v>
      </c>
      <c r="D6" s="115">
        <f>D7+D10+D15+D24</f>
        <v>43252110.46</v>
      </c>
      <c r="E6" s="115">
        <f>E10+E15+E24</f>
        <v>29018641.84</v>
      </c>
      <c r="F6" s="115">
        <f>F7+F15</f>
        <v>14233468.62</v>
      </c>
      <c r="G6" s="116">
        <f>ROUND((D6-C6)/C6,4)</f>
        <v>0.1644</v>
      </c>
    </row>
    <row r="7" ht="15" customHeight="1" spans="1:7">
      <c r="A7" s="117" t="s">
        <v>107</v>
      </c>
      <c r="B7" s="118" t="s">
        <v>64</v>
      </c>
      <c r="C7" s="115"/>
      <c r="D7" s="115">
        <v>440000</v>
      </c>
      <c r="E7" s="115" t="s">
        <v>108</v>
      </c>
      <c r="F7" s="115">
        <v>440000</v>
      </c>
      <c r="G7" s="119" t="s">
        <v>167</v>
      </c>
    </row>
    <row r="8" ht="15" customHeight="1" spans="1:7">
      <c r="A8" s="117" t="s">
        <v>109</v>
      </c>
      <c r="B8" s="118" t="s">
        <v>110</v>
      </c>
      <c r="C8" s="115"/>
      <c r="D8" s="115">
        <v>440000</v>
      </c>
      <c r="E8" s="115" t="s">
        <v>108</v>
      </c>
      <c r="F8" s="115">
        <v>440000</v>
      </c>
      <c r="G8" s="119" t="s">
        <v>167</v>
      </c>
    </row>
    <row r="9" ht="15" customHeight="1" spans="1:7">
      <c r="A9" s="117" t="s">
        <v>111</v>
      </c>
      <c r="B9" s="118" t="s">
        <v>112</v>
      </c>
      <c r="C9" s="115"/>
      <c r="D9" s="115">
        <v>440000</v>
      </c>
      <c r="E9" s="115" t="s">
        <v>108</v>
      </c>
      <c r="F9" s="115">
        <v>440000</v>
      </c>
      <c r="G9" s="119" t="s">
        <v>167</v>
      </c>
    </row>
    <row r="10" ht="15" customHeight="1" spans="1:7">
      <c r="A10" s="117" t="s">
        <v>113</v>
      </c>
      <c r="B10" s="118" t="s">
        <v>70</v>
      </c>
      <c r="C10" s="115">
        <f>C11</f>
        <v>2344582.06</v>
      </c>
      <c r="D10" s="115">
        <v>3012855.52</v>
      </c>
      <c r="E10" s="115">
        <v>3012855.52</v>
      </c>
      <c r="F10" s="115" t="s">
        <v>108</v>
      </c>
      <c r="G10" s="116">
        <f t="shared" ref="G10:G26" si="0">ROUND((D10-C10)/C10,4)</f>
        <v>0.285</v>
      </c>
    </row>
    <row r="11" ht="15" customHeight="1" spans="1:7">
      <c r="A11" s="117" t="s">
        <v>114</v>
      </c>
      <c r="B11" s="118" t="s">
        <v>115</v>
      </c>
      <c r="C11" s="115">
        <f>C12+C13+C14</f>
        <v>2344582.06</v>
      </c>
      <c r="D11" s="115">
        <v>3012855.52</v>
      </c>
      <c r="E11" s="115">
        <v>3012855.52</v>
      </c>
      <c r="F11" s="115" t="s">
        <v>108</v>
      </c>
      <c r="G11" s="116">
        <f t="shared" si="0"/>
        <v>0.285</v>
      </c>
    </row>
    <row r="12" ht="15" customHeight="1" spans="1:7">
      <c r="A12" s="117" t="s">
        <v>116</v>
      </c>
      <c r="B12" s="118" t="s">
        <v>117</v>
      </c>
      <c r="C12" s="115">
        <v>1213050.24</v>
      </c>
      <c r="D12" s="115">
        <v>1511863.68</v>
      </c>
      <c r="E12" s="115">
        <v>1511863.68</v>
      </c>
      <c r="F12" s="115" t="s">
        <v>108</v>
      </c>
      <c r="G12" s="116">
        <f t="shared" si="0"/>
        <v>0.2463</v>
      </c>
    </row>
    <row r="13" ht="15" customHeight="1" spans="1:7">
      <c r="A13" s="117" t="s">
        <v>118</v>
      </c>
      <c r="B13" s="118" t="s">
        <v>119</v>
      </c>
      <c r="C13" s="115">
        <v>606525.12</v>
      </c>
      <c r="D13" s="115">
        <v>755931.84</v>
      </c>
      <c r="E13" s="115">
        <v>755931.84</v>
      </c>
      <c r="F13" s="115" t="s">
        <v>108</v>
      </c>
      <c r="G13" s="116">
        <f t="shared" si="0"/>
        <v>0.2463</v>
      </c>
    </row>
    <row r="14" ht="15" customHeight="1" spans="1:7">
      <c r="A14" s="117" t="s">
        <v>120</v>
      </c>
      <c r="B14" s="118" t="s">
        <v>121</v>
      </c>
      <c r="C14" s="115">
        <v>525006.7</v>
      </c>
      <c r="D14" s="115">
        <v>745060</v>
      </c>
      <c r="E14" s="115">
        <v>745060</v>
      </c>
      <c r="F14" s="115" t="s">
        <v>108</v>
      </c>
      <c r="G14" s="116">
        <f t="shared" si="0"/>
        <v>0.4191</v>
      </c>
    </row>
    <row r="15" ht="15" customHeight="1" spans="1:7">
      <c r="A15" s="117" t="s">
        <v>122</v>
      </c>
      <c r="B15" s="118" t="s">
        <v>74</v>
      </c>
      <c r="C15" s="115">
        <f>C16+C22</f>
        <v>33892266.06</v>
      </c>
      <c r="D15" s="115">
        <f>D16+D22</f>
        <v>38665357.18</v>
      </c>
      <c r="E15" s="115">
        <v>24871888.56</v>
      </c>
      <c r="F15" s="115">
        <f>F16</f>
        <v>13793468.62</v>
      </c>
      <c r="G15" s="116">
        <f t="shared" si="0"/>
        <v>0.1408</v>
      </c>
    </row>
    <row r="16" ht="15" customHeight="1" spans="1:7">
      <c r="A16" s="117" t="s">
        <v>123</v>
      </c>
      <c r="B16" s="118" t="s">
        <v>124</v>
      </c>
      <c r="C16" s="115">
        <f>SUM(C17:C21)</f>
        <v>32913709.66</v>
      </c>
      <c r="D16" s="115">
        <f>SUM(D17:D21)</f>
        <v>37460442.38</v>
      </c>
      <c r="E16" s="115">
        <v>23666973.76</v>
      </c>
      <c r="F16" s="115">
        <f>SUM(F17:F21)</f>
        <v>13793468.62</v>
      </c>
      <c r="G16" s="116">
        <f t="shared" si="0"/>
        <v>0.1381</v>
      </c>
    </row>
    <row r="17" ht="15" customHeight="1" spans="1:7">
      <c r="A17" s="117" t="s">
        <v>125</v>
      </c>
      <c r="B17" s="118" t="s">
        <v>126</v>
      </c>
      <c r="C17" s="115">
        <v>27723709.66</v>
      </c>
      <c r="D17" s="115">
        <f>E17+F17</f>
        <v>25436973.76</v>
      </c>
      <c r="E17" s="115">
        <v>23666973.76</v>
      </c>
      <c r="F17" s="115">
        <f>155360000-153590000</f>
        <v>1770000</v>
      </c>
      <c r="G17" s="116">
        <f t="shared" si="0"/>
        <v>-0.0825</v>
      </c>
    </row>
    <row r="18" ht="15" customHeight="1" spans="1:7">
      <c r="A18" s="117" t="s">
        <v>127</v>
      </c>
      <c r="B18" s="118" t="s">
        <v>128</v>
      </c>
      <c r="C18" s="115"/>
      <c r="D18" s="115">
        <v>3963000</v>
      </c>
      <c r="E18" s="115" t="s">
        <v>108</v>
      </c>
      <c r="F18" s="115">
        <v>3963000</v>
      </c>
      <c r="G18" s="119" t="s">
        <v>167</v>
      </c>
    </row>
    <row r="19" ht="15" customHeight="1" spans="1:7">
      <c r="A19" s="117" t="s">
        <v>129</v>
      </c>
      <c r="B19" s="118" t="s">
        <v>130</v>
      </c>
      <c r="C19" s="115">
        <v>4890000</v>
      </c>
      <c r="D19" s="115">
        <v>4942468.62</v>
      </c>
      <c r="E19" s="115" t="s">
        <v>108</v>
      </c>
      <c r="F19" s="115">
        <v>4942468.62</v>
      </c>
      <c r="G19" s="116">
        <f t="shared" si="0"/>
        <v>0.0107</v>
      </c>
    </row>
    <row r="20" ht="15" customHeight="1" spans="1:7">
      <c r="A20" s="117" t="s">
        <v>131</v>
      </c>
      <c r="B20" s="118" t="s">
        <v>132</v>
      </c>
      <c r="C20" s="115">
        <v>300000</v>
      </c>
      <c r="D20" s="115">
        <v>200000</v>
      </c>
      <c r="E20" s="115" t="s">
        <v>108</v>
      </c>
      <c r="F20" s="115">
        <v>200000</v>
      </c>
      <c r="G20" s="116">
        <f t="shared" si="0"/>
        <v>-0.3333</v>
      </c>
    </row>
    <row r="21" ht="15" customHeight="1" spans="1:7">
      <c r="A21" s="117" t="s">
        <v>133</v>
      </c>
      <c r="B21" s="118" t="s">
        <v>134</v>
      </c>
      <c r="C21" s="115"/>
      <c r="D21" s="115">
        <v>2918000</v>
      </c>
      <c r="E21" s="115" t="s">
        <v>108</v>
      </c>
      <c r="F21" s="115">
        <v>2918000</v>
      </c>
      <c r="G21" s="119" t="s">
        <v>167</v>
      </c>
    </row>
    <row r="22" ht="15" customHeight="1" spans="1:7">
      <c r="A22" s="117" t="s">
        <v>135</v>
      </c>
      <c r="B22" s="118" t="s">
        <v>136</v>
      </c>
      <c r="C22" s="115">
        <f>C23</f>
        <v>978556.4</v>
      </c>
      <c r="D22" s="115">
        <v>1204914.8</v>
      </c>
      <c r="E22" s="115">
        <v>1204914.8</v>
      </c>
      <c r="F22" s="115" t="s">
        <v>108</v>
      </c>
      <c r="G22" s="116">
        <f t="shared" si="0"/>
        <v>0.2313</v>
      </c>
    </row>
    <row r="23" ht="15" customHeight="1" spans="1:7">
      <c r="A23" s="117" t="s">
        <v>137</v>
      </c>
      <c r="B23" s="118" t="s">
        <v>138</v>
      </c>
      <c r="C23" s="115">
        <v>978556.4</v>
      </c>
      <c r="D23" s="115">
        <v>1204914.8</v>
      </c>
      <c r="E23" s="115">
        <v>1204914.8</v>
      </c>
      <c r="F23" s="115" t="s">
        <v>108</v>
      </c>
      <c r="G23" s="116">
        <f t="shared" si="0"/>
        <v>0.2313</v>
      </c>
    </row>
    <row r="24" ht="15" customHeight="1" spans="1:7">
      <c r="A24" s="117" t="s">
        <v>139</v>
      </c>
      <c r="B24" s="118" t="s">
        <v>85</v>
      </c>
      <c r="C24" s="115">
        <f>C25</f>
        <v>909787.68</v>
      </c>
      <c r="D24" s="115">
        <v>1133897.76</v>
      </c>
      <c r="E24" s="115">
        <v>1133897.76</v>
      </c>
      <c r="F24" s="115" t="s">
        <v>108</v>
      </c>
      <c r="G24" s="116">
        <f t="shared" si="0"/>
        <v>0.2463</v>
      </c>
    </row>
    <row r="25" ht="15" customHeight="1" spans="1:7">
      <c r="A25" s="117" t="s">
        <v>140</v>
      </c>
      <c r="B25" s="118" t="s">
        <v>141</v>
      </c>
      <c r="C25" s="115">
        <f>C26</f>
        <v>909787.68</v>
      </c>
      <c r="D25" s="115">
        <v>1133897.76</v>
      </c>
      <c r="E25" s="115">
        <v>1133897.76</v>
      </c>
      <c r="F25" s="115" t="s">
        <v>108</v>
      </c>
      <c r="G25" s="116">
        <f t="shared" si="0"/>
        <v>0.2463</v>
      </c>
    </row>
    <row r="26" ht="15" customHeight="1" spans="1:7">
      <c r="A26" s="117" t="s">
        <v>142</v>
      </c>
      <c r="B26" s="118" t="s">
        <v>143</v>
      </c>
      <c r="C26" s="115">
        <v>909787.68</v>
      </c>
      <c r="D26" s="115">
        <v>1133897.76</v>
      </c>
      <c r="E26" s="115">
        <v>1133897.76</v>
      </c>
      <c r="F26" s="115" t="s">
        <v>108</v>
      </c>
      <c r="G26" s="116">
        <f t="shared" si="0"/>
        <v>0.2463</v>
      </c>
    </row>
  </sheetData>
  <mergeCells count="6">
    <mergeCell ref="A2:G2"/>
    <mergeCell ref="B3:F3"/>
    <mergeCell ref="A4:B4"/>
    <mergeCell ref="D4:F4"/>
    <mergeCell ref="C4:C5"/>
    <mergeCell ref="G4:G5"/>
  </mergeCells>
  <printOptions horizontalCentered="1"/>
  <pageMargins left="0.590551181102362" right="0.590551181102362" top="0.590551181102362" bottom="0.393700787401575" header="0.31496062992126" footer="0.31496062992126"/>
  <pageSetup paperSize="9" scale="7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E11" sqref="E11"/>
    </sheetView>
  </sheetViews>
  <sheetFormatPr defaultColWidth="9.33333333333333" defaultRowHeight="11.25" outlineLevelCol="4"/>
  <cols>
    <col min="1" max="1" width="13.1666666666667" customWidth="1"/>
    <col min="2" max="2" width="41.5" customWidth="1"/>
    <col min="3" max="5" width="22.1666666666667" customWidth="1"/>
  </cols>
  <sheetData>
    <row r="1" ht="16.35" customHeight="1" spans="1:5">
      <c r="A1" s="1" t="s">
        <v>168</v>
      </c>
      <c r="B1" s="10"/>
      <c r="C1" s="10"/>
      <c r="D1" s="10"/>
      <c r="E1" s="10"/>
    </row>
    <row r="2" ht="43.5" customHeight="1" spans="1:5">
      <c r="A2" s="95" t="s">
        <v>169</v>
      </c>
      <c r="B2" s="95"/>
      <c r="C2" s="95"/>
      <c r="D2" s="95"/>
      <c r="E2" s="95"/>
    </row>
    <row r="3" ht="21.75" customHeight="1" spans="1:5">
      <c r="A3" s="102" t="s">
        <v>170</v>
      </c>
      <c r="B3" s="102"/>
      <c r="C3" s="102"/>
      <c r="D3" s="102"/>
      <c r="E3" s="102"/>
    </row>
    <row r="4" s="50" customFormat="1" ht="24" customHeight="1" spans="1:5">
      <c r="A4" s="53" t="s">
        <v>44</v>
      </c>
      <c r="B4" s="103" t="str">
        <f>表四!B3</f>
        <v>重庆市渝北区疾病预防控制中心</v>
      </c>
      <c r="C4" s="103"/>
      <c r="D4" s="103"/>
      <c r="E4" s="55" t="s">
        <v>45</v>
      </c>
    </row>
    <row r="5" ht="36" customHeight="1" spans="1:5">
      <c r="A5" s="99" t="s">
        <v>171</v>
      </c>
      <c r="B5" s="100"/>
      <c r="C5" s="99" t="s">
        <v>172</v>
      </c>
      <c r="D5" s="104"/>
      <c r="E5" s="100"/>
    </row>
    <row r="6" ht="36" customHeight="1" spans="1:5">
      <c r="A6" s="56" t="s">
        <v>105</v>
      </c>
      <c r="B6" s="56" t="s">
        <v>106</v>
      </c>
      <c r="C6" s="57" t="s">
        <v>50</v>
      </c>
      <c r="D6" s="56" t="s">
        <v>173</v>
      </c>
      <c r="E6" s="56" t="s">
        <v>174</v>
      </c>
    </row>
    <row r="7" ht="26.65" customHeight="1" spans="1:5">
      <c r="A7" s="56"/>
      <c r="B7" s="56" t="s">
        <v>50</v>
      </c>
      <c r="C7" s="105">
        <f>C8+C18+C35</f>
        <v>29018641.84</v>
      </c>
      <c r="D7" s="105">
        <f>D8+D35</f>
        <v>23459083.52</v>
      </c>
      <c r="E7" s="105">
        <f>E18</f>
        <v>5559558.32</v>
      </c>
    </row>
    <row r="8" ht="19.5" customHeight="1" spans="1:5">
      <c r="A8" s="91" t="s">
        <v>175</v>
      </c>
      <c r="B8" s="59" t="s">
        <v>176</v>
      </c>
      <c r="C8" s="106">
        <v>22690103.52</v>
      </c>
      <c r="D8" s="106">
        <v>22690103.52</v>
      </c>
      <c r="E8" s="106" t="s">
        <v>108</v>
      </c>
    </row>
    <row r="9" ht="19.5" customHeight="1" spans="1:5">
      <c r="A9" s="93" t="s">
        <v>177</v>
      </c>
      <c r="B9" s="59" t="s">
        <v>178</v>
      </c>
      <c r="C9" s="106">
        <v>4716648</v>
      </c>
      <c r="D9" s="106">
        <v>4716648</v>
      </c>
      <c r="E9" s="106" t="s">
        <v>108</v>
      </c>
    </row>
    <row r="10" ht="19.5" customHeight="1" spans="1:5">
      <c r="A10" s="93" t="s">
        <v>179</v>
      </c>
      <c r="B10" s="59" t="s">
        <v>180</v>
      </c>
      <c r="C10" s="106">
        <v>441648</v>
      </c>
      <c r="D10" s="106">
        <v>441648</v>
      </c>
      <c r="E10" s="106" t="s">
        <v>108</v>
      </c>
    </row>
    <row r="11" ht="19.5" customHeight="1" spans="1:5">
      <c r="A11" s="93" t="s">
        <v>181</v>
      </c>
      <c r="B11" s="59" t="s">
        <v>182</v>
      </c>
      <c r="C11" s="106">
        <v>12948852</v>
      </c>
      <c r="D11" s="106">
        <v>12948852</v>
      </c>
      <c r="E11" s="106" t="s">
        <v>108</v>
      </c>
    </row>
    <row r="12" ht="19.5" customHeight="1" spans="1:5">
      <c r="A12" s="93" t="s">
        <v>183</v>
      </c>
      <c r="B12" s="59" t="s">
        <v>184</v>
      </c>
      <c r="C12" s="106">
        <v>1511863.68</v>
      </c>
      <c r="D12" s="106">
        <v>1511863.68</v>
      </c>
      <c r="E12" s="106" t="s">
        <v>108</v>
      </c>
    </row>
    <row r="13" ht="19.5" customHeight="1" spans="1:5">
      <c r="A13" s="93" t="s">
        <v>185</v>
      </c>
      <c r="B13" s="59" t="s">
        <v>186</v>
      </c>
      <c r="C13" s="106">
        <v>755931.84</v>
      </c>
      <c r="D13" s="106">
        <v>755931.84</v>
      </c>
      <c r="E13" s="106" t="s">
        <v>108</v>
      </c>
    </row>
    <row r="14" ht="19.5" customHeight="1" spans="1:5">
      <c r="A14" s="93" t="s">
        <v>187</v>
      </c>
      <c r="B14" s="59" t="s">
        <v>188</v>
      </c>
      <c r="C14" s="106">
        <v>803177.58</v>
      </c>
      <c r="D14" s="106">
        <v>803177.58</v>
      </c>
      <c r="E14" s="106" t="s">
        <v>108</v>
      </c>
    </row>
    <row r="15" ht="19.5" customHeight="1" spans="1:5">
      <c r="A15" s="93" t="s">
        <v>189</v>
      </c>
      <c r="B15" s="59" t="s">
        <v>190</v>
      </c>
      <c r="C15" s="106">
        <v>170084.66</v>
      </c>
      <c r="D15" s="106">
        <v>170084.66</v>
      </c>
      <c r="E15" s="106" t="s">
        <v>108</v>
      </c>
    </row>
    <row r="16" ht="19.5" customHeight="1" spans="1:5">
      <c r="A16" s="93" t="s">
        <v>191</v>
      </c>
      <c r="B16" s="59" t="s">
        <v>192</v>
      </c>
      <c r="C16" s="106">
        <v>1133897.76</v>
      </c>
      <c r="D16" s="106">
        <v>1133897.76</v>
      </c>
      <c r="E16" s="106" t="s">
        <v>108</v>
      </c>
    </row>
    <row r="17" ht="19.5" customHeight="1" spans="1:5">
      <c r="A17" s="93" t="s">
        <v>193</v>
      </c>
      <c r="B17" s="59" t="s">
        <v>194</v>
      </c>
      <c r="C17" s="106">
        <v>208000</v>
      </c>
      <c r="D17" s="106">
        <v>208000</v>
      </c>
      <c r="E17" s="106" t="s">
        <v>108</v>
      </c>
    </row>
    <row r="18" ht="19.5" customHeight="1" spans="1:5">
      <c r="A18" s="91" t="s">
        <v>195</v>
      </c>
      <c r="B18" s="59" t="s">
        <v>196</v>
      </c>
      <c r="C18" s="106">
        <v>5559558.32</v>
      </c>
      <c r="D18" s="106" t="s">
        <v>108</v>
      </c>
      <c r="E18" s="106">
        <v>5559558.32</v>
      </c>
    </row>
    <row r="19" ht="19.5" customHeight="1" spans="1:5">
      <c r="A19" s="93" t="s">
        <v>197</v>
      </c>
      <c r="B19" s="59" t="s">
        <v>198</v>
      </c>
      <c r="C19" s="106">
        <v>2000000</v>
      </c>
      <c r="D19" s="106" t="s">
        <v>108</v>
      </c>
      <c r="E19" s="106">
        <v>2000000</v>
      </c>
    </row>
    <row r="20" ht="19.5" customHeight="1" spans="1:5">
      <c r="A20" s="93" t="s">
        <v>199</v>
      </c>
      <c r="B20" s="59" t="s">
        <v>200</v>
      </c>
      <c r="C20" s="106">
        <v>10000</v>
      </c>
      <c r="D20" s="106" t="s">
        <v>108</v>
      </c>
      <c r="E20" s="106">
        <v>10000</v>
      </c>
    </row>
    <row r="21" ht="19.5" customHeight="1" spans="1:5">
      <c r="A21" s="93" t="s">
        <v>201</v>
      </c>
      <c r="B21" s="59" t="s">
        <v>202</v>
      </c>
      <c r="C21" s="106">
        <v>12000</v>
      </c>
      <c r="D21" s="106" t="s">
        <v>108</v>
      </c>
      <c r="E21" s="106">
        <v>12000</v>
      </c>
    </row>
    <row r="22" ht="19.5" customHeight="1" spans="1:5">
      <c r="A22" s="93" t="s">
        <v>203</v>
      </c>
      <c r="B22" s="59" t="s">
        <v>204</v>
      </c>
      <c r="C22" s="106">
        <v>440000</v>
      </c>
      <c r="D22" s="106" t="s">
        <v>108</v>
      </c>
      <c r="E22" s="106">
        <v>440000</v>
      </c>
    </row>
    <row r="23" ht="19.5" customHeight="1" spans="1:5">
      <c r="A23" s="93" t="s">
        <v>205</v>
      </c>
      <c r="B23" s="59" t="s">
        <v>206</v>
      </c>
      <c r="C23" s="106">
        <v>100000</v>
      </c>
      <c r="D23" s="106" t="s">
        <v>108</v>
      </c>
      <c r="E23" s="106">
        <v>100000</v>
      </c>
    </row>
    <row r="24" ht="19.5" customHeight="1" spans="1:5">
      <c r="A24" s="93" t="s">
        <v>207</v>
      </c>
      <c r="B24" s="59" t="s">
        <v>208</v>
      </c>
      <c r="C24" s="106">
        <v>200000</v>
      </c>
      <c r="D24" s="106" t="s">
        <v>108</v>
      </c>
      <c r="E24" s="106">
        <v>200000</v>
      </c>
    </row>
    <row r="25" ht="19.5" customHeight="1" spans="1:5">
      <c r="A25" s="93" t="s">
        <v>209</v>
      </c>
      <c r="B25" s="59" t="s">
        <v>210</v>
      </c>
      <c r="C25" s="106">
        <v>50000</v>
      </c>
      <c r="D25" s="106" t="s">
        <v>108</v>
      </c>
      <c r="E25" s="106">
        <v>50000</v>
      </c>
    </row>
    <row r="26" ht="19.5" customHeight="1" spans="1:5">
      <c r="A26" s="93" t="s">
        <v>211</v>
      </c>
      <c r="B26" s="59" t="s">
        <v>212</v>
      </c>
      <c r="C26" s="106">
        <v>200000</v>
      </c>
      <c r="D26" s="106" t="s">
        <v>108</v>
      </c>
      <c r="E26" s="106">
        <v>200000</v>
      </c>
    </row>
    <row r="27" ht="19.5" customHeight="1" spans="1:5">
      <c r="A27" s="93" t="s">
        <v>213</v>
      </c>
      <c r="B27" s="59" t="s">
        <v>214</v>
      </c>
      <c r="C27" s="106">
        <v>140032.16</v>
      </c>
      <c r="D27" s="106" t="s">
        <v>108</v>
      </c>
      <c r="E27" s="106">
        <v>140032.16</v>
      </c>
    </row>
    <row r="28" ht="19.5" customHeight="1" spans="1:5">
      <c r="A28" s="93" t="s">
        <v>215</v>
      </c>
      <c r="B28" s="59" t="s">
        <v>216</v>
      </c>
      <c r="C28" s="106">
        <v>5000</v>
      </c>
      <c r="D28" s="106" t="s">
        <v>108</v>
      </c>
      <c r="E28" s="106">
        <v>5000</v>
      </c>
    </row>
    <row r="29" ht="19.5" customHeight="1" spans="1:5">
      <c r="A29" s="93" t="s">
        <v>217</v>
      </c>
      <c r="B29" s="59" t="s">
        <v>218</v>
      </c>
      <c r="C29" s="106">
        <v>109000</v>
      </c>
      <c r="D29" s="106" t="s">
        <v>108</v>
      </c>
      <c r="E29" s="106">
        <v>109000</v>
      </c>
    </row>
    <row r="30" ht="19.5" customHeight="1" spans="1:5">
      <c r="A30" s="93" t="s">
        <v>219</v>
      </c>
      <c r="B30" s="59" t="s">
        <v>220</v>
      </c>
      <c r="C30" s="106">
        <v>100000</v>
      </c>
      <c r="D30" s="106" t="s">
        <v>108</v>
      </c>
      <c r="E30" s="106">
        <v>100000</v>
      </c>
    </row>
    <row r="31" ht="19.5" customHeight="1" spans="1:5">
      <c r="A31" s="93" t="s">
        <v>221</v>
      </c>
      <c r="B31" s="59" t="s">
        <v>222</v>
      </c>
      <c r="C31" s="106">
        <v>149991.12</v>
      </c>
      <c r="D31" s="106" t="s">
        <v>108</v>
      </c>
      <c r="E31" s="106">
        <v>149991.12</v>
      </c>
    </row>
    <row r="32" ht="19.5" customHeight="1" spans="1:5">
      <c r="A32" s="93" t="s">
        <v>223</v>
      </c>
      <c r="B32" s="59" t="s">
        <v>224</v>
      </c>
      <c r="C32" s="106">
        <v>140075.04</v>
      </c>
      <c r="D32" s="106" t="s">
        <v>108</v>
      </c>
      <c r="E32" s="106">
        <v>140075.04</v>
      </c>
    </row>
    <row r="33" ht="19.5" customHeight="1" spans="1:5">
      <c r="A33" s="93" t="s">
        <v>225</v>
      </c>
      <c r="B33" s="59" t="s">
        <v>226</v>
      </c>
      <c r="C33" s="106">
        <v>450000</v>
      </c>
      <c r="D33" s="106" t="s">
        <v>108</v>
      </c>
      <c r="E33" s="106">
        <v>450000</v>
      </c>
    </row>
    <row r="34" ht="19.5" customHeight="1" spans="1:5">
      <c r="A34" s="93" t="s">
        <v>227</v>
      </c>
      <c r="B34" s="59" t="s">
        <v>228</v>
      </c>
      <c r="C34" s="106">
        <v>1453460</v>
      </c>
      <c r="D34" s="106" t="s">
        <v>108</v>
      </c>
      <c r="E34" s="106">
        <v>1453460</v>
      </c>
    </row>
    <row r="35" ht="19.5" customHeight="1" spans="1:5">
      <c r="A35" s="91" t="s">
        <v>229</v>
      </c>
      <c r="B35" s="59" t="s">
        <v>230</v>
      </c>
      <c r="C35" s="106">
        <v>768980</v>
      </c>
      <c r="D35" s="106">
        <v>768980</v>
      </c>
      <c r="E35" s="106" t="s">
        <v>108</v>
      </c>
    </row>
    <row r="36" ht="19.5" customHeight="1" spans="1:5">
      <c r="A36" s="93" t="s">
        <v>231</v>
      </c>
      <c r="B36" s="59" t="s">
        <v>232</v>
      </c>
      <c r="C36" s="106">
        <v>25200</v>
      </c>
      <c r="D36" s="106">
        <v>25200</v>
      </c>
      <c r="E36" s="106" t="s">
        <v>108</v>
      </c>
    </row>
    <row r="37" ht="19.5" customHeight="1" spans="1:5">
      <c r="A37" s="93" t="s">
        <v>233</v>
      </c>
      <c r="B37" s="59" t="s">
        <v>234</v>
      </c>
      <c r="C37" s="106">
        <v>691600</v>
      </c>
      <c r="D37" s="106">
        <v>691600</v>
      </c>
      <c r="E37" s="106" t="s">
        <v>108</v>
      </c>
    </row>
    <row r="38" ht="19.5" customHeight="1" spans="1:5">
      <c r="A38" s="93" t="s">
        <v>235</v>
      </c>
      <c r="B38" s="59" t="s">
        <v>236</v>
      </c>
      <c r="C38" s="106">
        <v>52000</v>
      </c>
      <c r="D38" s="106">
        <v>52000</v>
      </c>
      <c r="E38" s="106" t="s">
        <v>108</v>
      </c>
    </row>
    <row r="39" ht="19.5" customHeight="1" spans="1:5">
      <c r="A39" s="93" t="s">
        <v>237</v>
      </c>
      <c r="B39" s="59" t="s">
        <v>238</v>
      </c>
      <c r="C39" s="106">
        <v>180</v>
      </c>
      <c r="D39" s="106">
        <v>180</v>
      </c>
      <c r="E39" s="106" t="s">
        <v>108</v>
      </c>
    </row>
  </sheetData>
  <mergeCells count="5">
    <mergeCell ref="A2:E2"/>
    <mergeCell ref="A3:E3"/>
    <mergeCell ref="B4:D4"/>
    <mergeCell ref="A5:B5"/>
    <mergeCell ref="C5:E5"/>
  </mergeCells>
  <printOptions horizontalCentered="1"/>
  <pageMargins left="0.590551181102362" right="0.590551181102362" top="0.748031496062992" bottom="0.393700787401575" header="0.31496062992126" footer="0.31496062992126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C7" sqref="C7"/>
    </sheetView>
  </sheetViews>
  <sheetFormatPr defaultColWidth="13.3333333333333" defaultRowHeight="11.25" outlineLevelCol="2"/>
  <cols>
    <col min="1" max="1" width="20.3333333333333" style="10" customWidth="1"/>
    <col min="2" max="2" width="47.6666666666667" style="10" customWidth="1"/>
    <col min="3" max="3" width="48.8333333333333" style="10" customWidth="1"/>
    <col min="4" max="4" width="13" style="10" customWidth="1"/>
    <col min="5" max="16384" width="13.3333333333333" style="10"/>
  </cols>
  <sheetData>
    <row r="1" ht="16.35" customHeight="1" spans="1:1">
      <c r="A1" s="83" t="s">
        <v>239</v>
      </c>
    </row>
    <row r="2" ht="38.25" customHeight="1" spans="1:3">
      <c r="A2" s="84" t="s">
        <v>169</v>
      </c>
      <c r="B2" s="84"/>
      <c r="C2" s="84"/>
    </row>
    <row r="3" ht="21.75" customHeight="1" spans="1:3">
      <c r="A3" s="85" t="s">
        <v>240</v>
      </c>
      <c r="B3" s="85"/>
      <c r="C3" s="85"/>
    </row>
    <row r="4" ht="19.9" customHeight="1" spans="1:3">
      <c r="A4" s="86" t="s">
        <v>44</v>
      </c>
      <c r="B4" s="86" t="s">
        <v>153</v>
      </c>
      <c r="C4" s="66" t="s">
        <v>45</v>
      </c>
    </row>
    <row r="5" ht="42.2" customHeight="1" spans="1:3">
      <c r="A5" s="87" t="s">
        <v>241</v>
      </c>
      <c r="B5" s="87"/>
      <c r="C5" s="87" t="s">
        <v>147</v>
      </c>
    </row>
    <row r="6" ht="26.65" customHeight="1" spans="1:3">
      <c r="A6" s="88" t="s">
        <v>105</v>
      </c>
      <c r="B6" s="88" t="s">
        <v>106</v>
      </c>
      <c r="C6" s="87"/>
    </row>
    <row r="7" s="82" customFormat="1" ht="21" customHeight="1" spans="1:3">
      <c r="A7" s="89" t="s">
        <v>50</v>
      </c>
      <c r="B7" s="89"/>
      <c r="C7" s="90">
        <f>C8+C11</f>
        <v>29018641.84</v>
      </c>
    </row>
    <row r="8" s="82" customFormat="1" ht="21" customHeight="1" spans="1:3">
      <c r="A8" s="93" t="s">
        <v>242</v>
      </c>
      <c r="B8" s="93" t="s">
        <v>243</v>
      </c>
      <c r="C8" s="92">
        <v>28249661.84</v>
      </c>
    </row>
    <row r="9" s="82" customFormat="1" ht="21" customHeight="1" spans="1:3">
      <c r="A9" s="93" t="s">
        <v>244</v>
      </c>
      <c r="B9" s="93" t="s">
        <v>245</v>
      </c>
      <c r="C9" s="92">
        <v>22690103.52</v>
      </c>
    </row>
    <row r="10" s="82" customFormat="1" ht="21" customHeight="1" spans="1:3">
      <c r="A10" s="93" t="s">
        <v>246</v>
      </c>
      <c r="B10" s="93" t="s">
        <v>247</v>
      </c>
      <c r="C10" s="92">
        <v>5559558.32</v>
      </c>
    </row>
    <row r="11" s="82" customFormat="1" ht="21" customHeight="1" spans="1:3">
      <c r="A11" s="93" t="s">
        <v>248</v>
      </c>
      <c r="B11" s="93" t="s">
        <v>230</v>
      </c>
      <c r="C11" s="92">
        <v>768980</v>
      </c>
    </row>
    <row r="12" s="82" customFormat="1" ht="21" customHeight="1" spans="1:3">
      <c r="A12" s="93" t="s">
        <v>249</v>
      </c>
      <c r="B12" s="93" t="s">
        <v>250</v>
      </c>
      <c r="C12" s="92">
        <v>768980</v>
      </c>
    </row>
  </sheetData>
  <mergeCells count="5">
    <mergeCell ref="A2:C2"/>
    <mergeCell ref="A3:C3"/>
    <mergeCell ref="A5:B5"/>
    <mergeCell ref="A7:B7"/>
    <mergeCell ref="C5:C6"/>
  </mergeCells>
  <pageMargins left="0.7" right="0.7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目录 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dante</cp:lastModifiedBy>
  <dcterms:created xsi:type="dcterms:W3CDTF">2023-03-01T02:28:00Z</dcterms:created>
  <cp:lastPrinted>2023-03-09T04:47:00Z</cp:lastPrinted>
  <dcterms:modified xsi:type="dcterms:W3CDTF">2023-03-09T05:36:10Z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BC215D6C14C24265A34A6755CFA0C77E</vt:lpwstr>
  </property>
  <property fmtid="{D5CDD505-2E9C-101B-9397-08002B2CF9AE}" pid="3" name="KSOProductBuildVer">
    <vt:lpwstr>2052-11.1.0.12132</vt:lpwstr>
  </property>
</Properties>
</file>