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firstSheet="1" activeTab="10"/>
  </bookViews>
  <sheets>
    <sheet name="资金量汇总" sheetId="1" r:id="rId1"/>
    <sheet name="统景镇" sheetId="5" r:id="rId2"/>
    <sheet name="兴隆镇" sheetId="2" r:id="rId3"/>
    <sheet name="茨竹镇" sheetId="3" r:id="rId4"/>
    <sheet name="大盛镇" sheetId="4" r:id="rId5"/>
    <sheet name="石船镇" sheetId="11" r:id="rId6"/>
    <sheet name="大湾镇" sheetId="8" r:id="rId7"/>
    <sheet name="古路镇" sheetId="6" r:id="rId8"/>
    <sheet name="洛碛镇" sheetId="7" r:id="rId9"/>
    <sheet name="双凤桥街道" sheetId="10" r:id="rId10"/>
    <sheet name="木耳镇" sheetId="9" r:id="rId11"/>
  </sheets>
  <definedNames>
    <definedName name="_xlnm._FilterDatabase" localSheetId="2" hidden="1">兴隆镇!$A$6:$AG$17</definedName>
    <definedName name="_xlnm._FilterDatabase" localSheetId="4" hidden="1">大盛镇!$A$6:$AG$11</definedName>
    <definedName name="_xlnm._FilterDatabase" localSheetId="8" hidden="1">洛碛镇!$AA$7:$AA$16</definedName>
    <definedName name="_xlnm.Print_Area" localSheetId="8">洛碛镇!$A$1:$AG$25</definedName>
    <definedName name="_xlnm.Print_Area" localSheetId="10">木耳镇!$A$1:$AH$12</definedName>
    <definedName name="_xlnm.Print_Area" localSheetId="5">石船镇!$A$1:$AH$26</definedName>
    <definedName name="_xlnm.Print_Titles" localSheetId="3">茨竹镇!$2:$6</definedName>
    <definedName name="_xlnm.Print_Titles" localSheetId="4">大盛镇!$2:$6</definedName>
    <definedName name="_xlnm.Print_Titles" localSheetId="6">大湾镇!$2:$6</definedName>
    <definedName name="_xlnm.Print_Titles" localSheetId="7">古路镇!$2:$6</definedName>
    <definedName name="_xlnm.Print_Titles" localSheetId="8">洛碛镇!$2:$6</definedName>
    <definedName name="_xlnm.Print_Titles" localSheetId="10">木耳镇!$2:$6</definedName>
    <definedName name="_xlnm.Print_Titles" localSheetId="5">石船镇!$1:$5</definedName>
    <definedName name="_xlnm.Print_Titles" localSheetId="2">兴隆镇!$2:$6</definedName>
  </definedNames>
  <calcPr calcId="144525"/>
</workbook>
</file>

<file path=xl/sharedStrings.xml><?xml version="1.0" encoding="utf-8"?>
<sst xmlns="http://schemas.openxmlformats.org/spreadsheetml/2006/main" count="1238" uniqueCount="454">
  <si>
    <t>2021年一事一议拟支持项目公示表</t>
  </si>
  <si>
    <t>序号</t>
  </si>
  <si>
    <t>镇街</t>
  </si>
  <si>
    <t>项目数（个）</t>
  </si>
  <si>
    <t>申请金额（万元）</t>
  </si>
  <si>
    <t>统景镇</t>
  </si>
  <si>
    <t>兴隆镇</t>
  </si>
  <si>
    <t>茨竹镇</t>
  </si>
  <si>
    <t>石船镇</t>
  </si>
  <si>
    <t>大盛镇</t>
  </si>
  <si>
    <t>大湾镇</t>
  </si>
  <si>
    <t>古路镇</t>
  </si>
  <si>
    <t>洛碛镇</t>
  </si>
  <si>
    <t>双凤桥</t>
  </si>
  <si>
    <t>木耳镇</t>
  </si>
  <si>
    <t>合计</t>
  </si>
  <si>
    <t>重庆市渝北区村级公益事业建设一事一议财政奖补项目资金项目公示表</t>
  </si>
  <si>
    <t>编制单位:统景镇</t>
  </si>
  <si>
    <t>单位：道路里程/公里，灌溉面积/亩，蓄水/立方米，改造面积/平方米，金额/万元,人数/人，项目建设周期/天</t>
  </si>
  <si>
    <t>项目数</t>
  </si>
  <si>
    <t>区县名称</t>
  </si>
  <si>
    <t>乡镇
名称</t>
  </si>
  <si>
    <t>一事一议财政奖补项目</t>
  </si>
  <si>
    <t>项目预算</t>
  </si>
  <si>
    <t>项目造价明细</t>
  </si>
  <si>
    <t>村民议事情况</t>
  </si>
  <si>
    <t>项目建设成效</t>
  </si>
  <si>
    <t>总投资金额合计(万元)</t>
  </si>
  <si>
    <t>财政投入</t>
  </si>
  <si>
    <t>村级筹集</t>
  </si>
  <si>
    <t>社会捐赠金额</t>
  </si>
  <si>
    <t>平均造价（元/米、元/平方米、元/立方米）</t>
  </si>
  <si>
    <t>平均造价中人工费用占比（%）</t>
  </si>
  <si>
    <t>平均造价中材料费用占比（%）</t>
  </si>
  <si>
    <t>村名称</t>
  </si>
  <si>
    <t>项目实施类别</t>
  </si>
  <si>
    <t>项目名称</t>
  </si>
  <si>
    <t>项目建设主要内容</t>
  </si>
  <si>
    <t xml:space="preserve">项目建设地点
</t>
  </si>
  <si>
    <t>项目建设周期</t>
  </si>
  <si>
    <t>项目
负责人</t>
  </si>
  <si>
    <t>申请市财政奖补金额</t>
  </si>
  <si>
    <t>区县财政奖补金额</t>
  </si>
  <si>
    <t>乡镇财政奖补金额</t>
  </si>
  <si>
    <t>整合其他资金金额</t>
  </si>
  <si>
    <t>村民筹资金额</t>
  </si>
  <si>
    <t>村民以资代劳金额</t>
  </si>
  <si>
    <t>村民筹劳折资</t>
  </si>
  <si>
    <t>村民自愿捐赠金额</t>
  </si>
  <si>
    <t>村集体投入金额</t>
  </si>
  <si>
    <t>本村农业人口数</t>
  </si>
  <si>
    <t>筹资人数</t>
  </si>
  <si>
    <t>筹劳人数</t>
  </si>
  <si>
    <t>以资代劳人数</t>
  </si>
  <si>
    <t>受益人数</t>
  </si>
  <si>
    <t>增加道路里程</t>
  </si>
  <si>
    <t>增加灌溉面积</t>
  </si>
  <si>
    <t>增加蓄水</t>
  </si>
  <si>
    <t>村容村貌改造面积</t>
  </si>
  <si>
    <t>渝北</t>
  </si>
  <si>
    <t>江口村</t>
  </si>
  <si>
    <t>村容
村貌</t>
  </si>
  <si>
    <t>山坪塘驳岸处理和环境打造</t>
  </si>
  <si>
    <t xml:space="preserve">3处山坪塘驳岸处理和绿化
规格：虎皮石人行道1094㎡，C20砼排水沟420m，整地及绿化2000㎡，防水抹灰130㎡，红枫7株，三角梅49株。
</t>
  </si>
  <si>
    <t>江口村1社</t>
  </si>
  <si>
    <t>90天</t>
  </si>
  <si>
    <t>余才兵</t>
  </si>
  <si>
    <t>300元/平方米</t>
  </si>
  <si>
    <t>3000平方米</t>
  </si>
  <si>
    <t>基础
设施</t>
  </si>
  <si>
    <t>田牧沟农机站</t>
  </si>
  <si>
    <t>农机库房及环境打造
规格：200㎡圆形两层钢结构主体，φ50-φ200圆木半圆木200m，20厚老木板墙面110㎡，化粪池1个（长2m，宽1.5m，高1.2m，容量3.6m³），木平台77㎡，沥青路面150㎡，碎石铺路326㎡，环境绿化整治900㎡。</t>
  </si>
  <si>
    <t>江口村2社</t>
  </si>
  <si>
    <t>800元/平方米</t>
  </si>
  <si>
    <t>1200平方米</t>
  </si>
  <si>
    <t>渝北区</t>
  </si>
  <si>
    <t>远景村</t>
  </si>
  <si>
    <t xml:space="preserve">
山坪塘驳岸处理和环境打造</t>
  </si>
  <si>
    <t>1.石砌驳岸
（1）石材规格：取用当地自然石材108吨；
（2）驳岸底层：M7.5水泥砂浆砌MU10砖砌体；3、防水层：20mm厚C20防水混凝土）
2.砖栏杆拆除20.35立方米
3.绿化部分：
（1）整理绿化用地925.3平方米；（2）栽种景观植物：乌桕6株、桃树6株、黄葛树1株、紫花葱兰731.1平方米、再力花194.2平方米、水生菖蒲208平方米、荷花813.7平方米。</t>
  </si>
  <si>
    <t>远景村7社</t>
  </si>
  <si>
    <t>卢瑞贤</t>
  </si>
  <si>
    <t>306元/平方米</t>
  </si>
  <si>
    <t>荣光村</t>
  </si>
  <si>
    <t>农田水利</t>
  </si>
  <si>
    <t>排水沟</t>
  </si>
  <si>
    <t>新建排水沟
规格：长200米，宽0.5米、深0.5米，墙体用10cm混凝土C20浇筑，沟底用C20砼浇筑、厚度10厘米</t>
  </si>
  <si>
    <t>荣光村2社</t>
  </si>
  <si>
    <t>黄伟</t>
  </si>
  <si>
    <t>150元/米</t>
  </si>
  <si>
    <t>新建排水沟
规格：长800米，宽0.8米、深1米，墙体用10cm混凝土C20浇筑，沟底用C20砼浇筑、厚度10厘米</t>
  </si>
  <si>
    <t>荣光村8社</t>
  </si>
  <si>
    <t>270元/米</t>
  </si>
  <si>
    <t>骆塘村</t>
  </si>
  <si>
    <t>村内道路</t>
  </si>
  <si>
    <t>产业便道</t>
  </si>
  <si>
    <t xml:space="preserve">新建便道
规格：共计7000米，宽1.5米，厚12厘米，C20砼路浇筑。
</t>
  </si>
  <si>
    <t>骆塘村2、3、4、5、6社</t>
  </si>
  <si>
    <t>彭光伦</t>
  </si>
  <si>
    <t>140元/米</t>
  </si>
  <si>
    <t>7000米</t>
  </si>
  <si>
    <t>新建排水沟
规格：总长2000米，宽0.5米，深0.5米，墙体用10cm混凝土C20浇筑，沟底用C20砼浇筑、厚度10厘米</t>
  </si>
  <si>
    <t>骆塘村5社</t>
  </si>
  <si>
    <t>平安村</t>
  </si>
  <si>
    <t>便道硬化</t>
  </si>
  <si>
    <t>新建人行便道
规格：总长1000米，宽1米，厚10厘米，C20砼路浇筑</t>
  </si>
  <si>
    <t>平安村1、2、4、社</t>
  </si>
  <si>
    <t>涂良宏</t>
  </si>
  <si>
    <t>80元/米</t>
  </si>
  <si>
    <t>2000米</t>
  </si>
  <si>
    <t>新建生产便道
规格：总长1000米，宽1.5米，厚12厘米，C20砼路浇筑</t>
  </si>
  <si>
    <t>平安村2、4、5社</t>
  </si>
  <si>
    <t>兴发村</t>
  </si>
  <si>
    <t xml:space="preserve">
规格：总长2000米，宽1米，厚10厘米，C20砼路浇筑</t>
  </si>
  <si>
    <t>兴发村8、9、10社</t>
  </si>
  <si>
    <t>王晓华</t>
  </si>
  <si>
    <t>3000米</t>
  </si>
  <si>
    <t>兴发村4社</t>
  </si>
  <si>
    <t>印盒村</t>
  </si>
  <si>
    <t>人行便道</t>
  </si>
  <si>
    <t>新建人行便道
规格：总长7000米，宽1米，厚10厘米，C20砼路浇筑</t>
  </si>
  <si>
    <t>印盒村1、2、3、4、5、6、7社</t>
  </si>
  <si>
    <t>周恒举</t>
  </si>
  <si>
    <t>黄印村</t>
  </si>
  <si>
    <t>新建人行便道
规格：总长3000米，宽1米，厚10厘米，C20砼路浇筑</t>
  </si>
  <si>
    <t>黄印村7、9社</t>
  </si>
  <si>
    <t>唐富云</t>
  </si>
  <si>
    <t>附件1</t>
  </si>
  <si>
    <t>编制单位:兴隆镇</t>
  </si>
  <si>
    <t>乡镇名称</t>
  </si>
  <si>
    <t>项目负责人</t>
  </si>
  <si>
    <t>新寨村</t>
  </si>
  <si>
    <t>生产便道</t>
  </si>
  <si>
    <t>新建生产便道
规格：总长1500米，宽1米，C20混凝土10cm厚。</t>
  </si>
  <si>
    <t>新寨村16社</t>
  </si>
  <si>
    <t>邱学琪</t>
  </si>
  <si>
    <t>新建排水沟
规格：总长800米，内宽0.5米，深0.5米，墙体用10cmC20混凝土浇筑，沟底10厘米厚C20砼底板，面用2cm厚铸铁水篦子盖板覆盖。</t>
  </si>
  <si>
    <t>保胜寺村</t>
  </si>
  <si>
    <t>泥结石道路</t>
  </si>
  <si>
    <t>新建泥结石道路
规格：总长3000米，道宽4.5米，20厘米厚片石，8厘米厚碎石泥结石，土边沟50cm*50cm。</t>
  </si>
  <si>
    <t>保胜寺村5、16、17社</t>
  </si>
  <si>
    <t>朱华</t>
  </si>
  <si>
    <t>350元/米</t>
  </si>
  <si>
    <t>公益设施</t>
  </si>
  <si>
    <t>太阳能路灯</t>
  </si>
  <si>
    <t>安装太阳能路灯
规格：共43盏，磷酸铁锂电池30安时，六米锥形圆杆，不锈钢壁厚2.3mm，光源35瓦，光伏板580*350mm.</t>
  </si>
  <si>
    <t>保胜寺村3社</t>
  </si>
  <si>
    <t>2400元/盏</t>
  </si>
  <si>
    <t>牛皇村</t>
  </si>
  <si>
    <t>新建生产便道
规格：总长600米，宽1.5米，C20混凝土12cm厚。</t>
  </si>
  <si>
    <t>牛皇村7社</t>
  </si>
  <si>
    <t>汪清文</t>
  </si>
  <si>
    <t>新建排水沟
规格：总长400米，内宽0.5米，深0.5米，墙体用10cmC20混凝土浇筑，沟底10厘米厚C20砼底板，面用2cm厚铸铁水篦子盖板覆盖。</t>
  </si>
  <si>
    <t>天堡寨村</t>
  </si>
  <si>
    <t>新建泥结石道路
规格：总长3000米，宽4.5米，20厘米厚片石，8厘米厚碎石泥结石，土边沟50cm*50cm。</t>
  </si>
  <si>
    <t>天堡寨村1、2、3社</t>
  </si>
  <si>
    <t>曾送华</t>
  </si>
  <si>
    <t>永兴村</t>
  </si>
  <si>
    <r>
      <rPr>
        <sz val="12"/>
        <rFont val="宋体"/>
        <charset val="134"/>
      </rPr>
      <t>新建泥结石道路
规格：长</t>
    </r>
    <r>
      <rPr>
        <sz val="12"/>
        <rFont val="Times New Roman"/>
        <charset val="134"/>
      </rPr>
      <t>2300</t>
    </r>
    <r>
      <rPr>
        <sz val="12"/>
        <rFont val="宋体"/>
        <charset val="134"/>
      </rPr>
      <t>米，宽</t>
    </r>
    <r>
      <rPr>
        <sz val="12"/>
        <rFont val="Times New Roman"/>
        <charset val="134"/>
      </rPr>
      <t>4.5</t>
    </r>
    <r>
      <rPr>
        <sz val="12"/>
        <rFont val="宋体"/>
        <charset val="134"/>
      </rPr>
      <t>米，</t>
    </r>
    <r>
      <rPr>
        <sz val="12"/>
        <rFont val="Times New Roman"/>
        <charset val="134"/>
      </rPr>
      <t>20cm</t>
    </r>
    <r>
      <rPr>
        <sz val="12"/>
        <rFont val="宋体"/>
        <charset val="134"/>
      </rPr>
      <t>厚片石，8厘米厚碎石泥结石</t>
    </r>
    <r>
      <rPr>
        <sz val="12"/>
        <rFont val="Times New Roman"/>
        <charset val="134"/>
      </rPr>
      <t>,</t>
    </r>
    <r>
      <rPr>
        <sz val="12"/>
        <rFont val="宋体"/>
        <charset val="134"/>
      </rPr>
      <t>土边沟</t>
    </r>
    <r>
      <rPr>
        <sz val="12"/>
        <rFont val="Times New Roman"/>
        <charset val="134"/>
      </rPr>
      <t>50cm*50cm</t>
    </r>
    <r>
      <rPr>
        <sz val="12"/>
        <rFont val="宋体"/>
        <charset val="134"/>
      </rPr>
      <t>。</t>
    </r>
  </si>
  <si>
    <t>永兴村4、16、19社</t>
  </si>
  <si>
    <t>余世强</t>
  </si>
  <si>
    <t>新建生产便道
规格：总长2500米，宽2米，厚15cm,C20砼路浇筑+10cm厚碎石垫层</t>
  </si>
  <si>
    <t>永兴村3、13社</t>
  </si>
  <si>
    <t>300元/米</t>
  </si>
  <si>
    <t>新建排水沟
规格：总长2500米，内宽0.5米，深0.5米，墙体用10cmC20混凝土，沟底10厘米厚C20砼底板，面用2cm厚铸铁水篦子盖板覆盖。</t>
  </si>
  <si>
    <t>永兴村3、11社</t>
  </si>
  <si>
    <t>编制单位:茨竹镇</t>
  </si>
  <si>
    <t>大面坡村</t>
  </si>
  <si>
    <t>泥结石公路</t>
  </si>
  <si>
    <t>新建大面坡村王家塝至小弯拱拱泥结石公路。
规格：
宽4.5米，长2千米，20厘米厚片石，8厘米厚碎石泥结石，土边沟50cm×50cm</t>
  </si>
  <si>
    <t>大面坡村7社</t>
  </si>
  <si>
    <t>周孝林</t>
  </si>
  <si>
    <t>自力村</t>
  </si>
  <si>
    <t>毛渠</t>
  </si>
  <si>
    <t>为方便排水，保护好粮田；在1组雷竹林区域建设毛渠，采用条石砌成，总长度约680米，约1848立方米。                                             1.长630米×平均高2.6米×平均宽1米；                                 2.长50米×平均高2.6米×平均宽1.4米。各地毛渠深度不一，根据地形决定，最终根据实施方量决定。</t>
  </si>
  <si>
    <t>自力村1组</t>
  </si>
  <si>
    <t>蒋登荣</t>
  </si>
  <si>
    <t>870元/米</t>
  </si>
  <si>
    <t>放牛坪村</t>
  </si>
  <si>
    <t>基础设施建设</t>
  </si>
  <si>
    <t>休闲亭及长廊升级改造工程</t>
  </si>
  <si>
    <t xml:space="preserve">1.大小休闲亭及长廊外墙漆2815平方米维修;
2.搭、拆钢管架2815平方米
</t>
  </si>
  <si>
    <t>放牛坪村8社</t>
  </si>
  <si>
    <t>陈华</t>
  </si>
  <si>
    <t>65/平方米</t>
  </si>
  <si>
    <t>建设生态停车场</t>
  </si>
  <si>
    <t>1.平场2518平方米（10公分石子碾压平整） 
2.C20混凝土浇筑垫层1753平方米
3.C20混凝土浇筑停车场通道（160米*4.5米宽*0.2米厚）
4.八字砖、透水砖1753平方米，
5.桂花树（8公分胸径110棵）,包运输、包种植、包成活。</t>
  </si>
  <si>
    <t>223元/平方米</t>
  </si>
  <si>
    <t>修建农夫集市</t>
  </si>
  <si>
    <t>1.透水砖地面240平方米
2.地坪240平方米C20垫层
3.实心砖摊位6立方米
4.钢架主体及屋面385平方米
5.给排水及照明电安装1套</t>
  </si>
  <si>
    <t>1736/平方米</t>
  </si>
  <si>
    <t>方家沟村</t>
  </si>
  <si>
    <t>混凝土路面</t>
  </si>
  <si>
    <t>新建水泥混凝土路面710米及附属设施
规格：宽度4.5米，厚度20厘米，C25砼路浇筑，（具体以设计为准，惠及农户近40户）。</t>
  </si>
  <si>
    <t>方家沟村3社、10社</t>
  </si>
  <si>
    <t>王遗伟</t>
  </si>
  <si>
    <t>645元/米</t>
  </si>
  <si>
    <t>民生工程建设项目</t>
  </si>
  <si>
    <t>天然气主管道建设项目
规格：挖填管沟、铺设安装PE50燃气管，0.6兆帕及以上（含三通、安装），建设长度6800m（惠及农户近100户）。</t>
  </si>
  <si>
    <t>方家沟村3社、4社、9社、10社</t>
  </si>
  <si>
    <t>45元/米</t>
  </si>
  <si>
    <t>自来水主管网建设项目
规格：铺设安装PE50给水管，0.8兆帕及以上（含三通、安装），建设长度800m（惠及农户30余户）。</t>
  </si>
  <si>
    <t>30元/米</t>
  </si>
  <si>
    <t>半边月村</t>
  </si>
  <si>
    <t>河道保护工程</t>
  </si>
  <si>
    <t>实施沿河堡坎工程
规格：堡坎长610米，宽0.6米，高1.5米，采用条石砌成，混凝土勾缝</t>
  </si>
  <si>
    <t>半边月村4社</t>
  </si>
  <si>
    <t>陈伯兵</t>
  </si>
  <si>
    <t>530元/立方米</t>
  </si>
  <si>
    <t>编制单位:大盛镇</t>
  </si>
  <si>
    <t>东山村</t>
  </si>
  <si>
    <t>新建泥结石道路 
规格：总长2400米，宽5米，20厘米厚片石，8厘米厚碎石泥结石；
涵洞10个，直径500mm,长6米。</t>
  </si>
  <si>
    <t>东山村5、9、14社</t>
  </si>
  <si>
    <t>陈强</t>
  </si>
  <si>
    <r>
      <rPr>
        <sz val="11"/>
        <rFont val="Times New Roman"/>
        <charset val="134"/>
      </rPr>
      <t>388.8</t>
    </r>
    <r>
      <rPr>
        <sz val="11"/>
        <rFont val="宋体"/>
        <charset val="134"/>
      </rPr>
      <t>元</t>
    </r>
    <r>
      <rPr>
        <sz val="11"/>
        <rFont val="Times New Roman"/>
        <charset val="134"/>
      </rPr>
      <t>/</t>
    </r>
    <r>
      <rPr>
        <sz val="11"/>
        <rFont val="宋体"/>
        <charset val="134"/>
      </rPr>
      <t>米</t>
    </r>
  </si>
  <si>
    <t>青龙村</t>
  </si>
  <si>
    <t>环境整治</t>
  </si>
  <si>
    <t xml:space="preserve">1、太和场环境整治搭杂物间12个，材料：小青瓦10000匹，木棒60根，割条75捆，水泥10吨；石粉60吨，河沙25吨，人工费55天。                      
2、蒋家湾路面整治：条石道路136.7m，宽度1.6米；砖砌挡墙370墙1.6m³；砖砌挡墙240墙0.95m³；成品水篦子28.6m；混凝土构件拆除2.66m³；挖一般土方4.52m³；
平滩湾路面整治：C20混凝土梯步96.16m，宽度1.8米；平滩湾路面整治：C20混凝土路面193.1m，宽度1.8米，；二次搬运混凝土28.34m³；排水沟、截水沟55.4m，内宽0.7米，深0.5米；建筑垃圾清运24m³。     </t>
  </si>
  <si>
    <t>青龙村1、2、3社</t>
  </si>
  <si>
    <t>黄志</t>
  </si>
  <si>
    <r>
      <rPr>
        <sz val="11"/>
        <rFont val="Times New Roman"/>
        <charset val="134"/>
      </rPr>
      <t>500</t>
    </r>
    <r>
      <rPr>
        <sz val="11"/>
        <rFont val="宋体"/>
        <charset val="134"/>
      </rPr>
      <t>元</t>
    </r>
    <r>
      <rPr>
        <sz val="11"/>
        <rFont val="Times New Roman"/>
        <charset val="134"/>
      </rPr>
      <t>/</t>
    </r>
    <r>
      <rPr>
        <sz val="11"/>
        <rFont val="宋体"/>
        <charset val="134"/>
      </rPr>
      <t>平方米</t>
    </r>
  </si>
  <si>
    <t>设施建设</t>
  </si>
  <si>
    <t>农机库房</t>
  </si>
  <si>
    <r>
      <rPr>
        <sz val="12"/>
        <rFont val="宋体"/>
        <charset val="134"/>
      </rPr>
      <t>农机库房建设</t>
    </r>
    <r>
      <rPr>
        <b/>
        <sz val="12"/>
        <rFont val="宋体"/>
        <charset val="134"/>
      </rPr>
      <t xml:space="preserve">
</t>
    </r>
    <r>
      <rPr>
        <sz val="12"/>
        <rFont val="宋体"/>
        <charset val="134"/>
      </rPr>
      <t>规格</t>
    </r>
    <r>
      <rPr>
        <b/>
        <sz val="12"/>
        <rFont val="宋体"/>
        <charset val="134"/>
      </rPr>
      <t>：</t>
    </r>
    <r>
      <rPr>
        <sz val="12"/>
        <rFont val="宋体"/>
        <charset val="134"/>
      </rPr>
      <t>（1）钢筋混凝土结构，建设面积共计1000㎡，机库面积650㎡、维修面积50㎡、库房面积300㎡。（2）水电安装。(以具体设计方案为准)</t>
    </r>
  </si>
  <si>
    <t>青龙村3社</t>
  </si>
  <si>
    <r>
      <rPr>
        <sz val="11"/>
        <rFont val="Times New Roman"/>
        <charset val="134"/>
      </rPr>
      <t>1000</t>
    </r>
    <r>
      <rPr>
        <sz val="11"/>
        <rFont val="宋体"/>
        <charset val="134"/>
      </rPr>
      <t>元</t>
    </r>
    <r>
      <rPr>
        <sz val="11"/>
        <rFont val="Times New Roman"/>
        <charset val="134"/>
      </rPr>
      <t>/</t>
    </r>
    <r>
      <rPr>
        <sz val="11"/>
        <rFont val="宋体"/>
        <charset val="134"/>
      </rPr>
      <t>平方米</t>
    </r>
  </si>
  <si>
    <t>云龙村</t>
  </si>
  <si>
    <r>
      <rPr>
        <sz val="12"/>
        <rFont val="宋体"/>
        <charset val="134"/>
      </rPr>
      <t>1社冯家湾修建排水沟整治工程</t>
    </r>
    <r>
      <rPr>
        <b/>
        <sz val="12"/>
        <rFont val="宋体"/>
        <charset val="134"/>
      </rPr>
      <t xml:space="preserve">
</t>
    </r>
    <r>
      <rPr>
        <sz val="12"/>
        <rFont val="宋体"/>
        <charset val="134"/>
      </rPr>
      <t>规格</t>
    </r>
    <r>
      <rPr>
        <b/>
        <sz val="12"/>
        <rFont val="宋体"/>
        <charset val="134"/>
      </rPr>
      <t>：</t>
    </r>
    <r>
      <rPr>
        <sz val="12"/>
        <rFont val="宋体"/>
        <charset val="134"/>
      </rPr>
      <t>共330米，宽2米，深1.5米
（1）人工费用：人工开挖土石方；碎石垫层；波纹管开挖；浆砌排水沟等
（2）排水沟底板：采用C20现浇混凝土，厚度0.2米，宽2.2米，长330米
（3）排水沟侧墙：采用C20现浇混凝土和浆砌条石结合，先浇筑混凝土侧墙（高0.8米*宽0.5米），再砌筑M7.5浆砌条石（规格0.25米*0.25米*0.8米）
（4）排水沟挡墙：浆砌条石挡墙（长15米*宽0.5米*高0.75米*两侧）
（5）建筑材料：波纹管、钢筋、盖板等</t>
    </r>
  </si>
  <si>
    <t>云龙村1社</t>
  </si>
  <si>
    <t>游佐容</t>
  </si>
  <si>
    <r>
      <rPr>
        <sz val="11"/>
        <rFont val="Times New Roman"/>
        <charset val="134"/>
      </rPr>
      <t>1249.44</t>
    </r>
    <r>
      <rPr>
        <sz val="11"/>
        <rFont val="宋体"/>
        <charset val="134"/>
      </rPr>
      <t>元</t>
    </r>
    <r>
      <rPr>
        <sz val="11"/>
        <rFont val="Times New Roman"/>
        <charset val="134"/>
      </rPr>
      <t>/</t>
    </r>
    <r>
      <rPr>
        <sz val="11"/>
        <rFont val="宋体"/>
        <charset val="134"/>
      </rPr>
      <t>米</t>
    </r>
  </si>
  <si>
    <t>编制单位:石船镇</t>
  </si>
  <si>
    <t>项目建设主要内容
(关兴村已建项目，皆须在申报材料中提供预算资料等)</t>
  </si>
  <si>
    <t>关兴村</t>
  </si>
  <si>
    <t>村内道路建设及环境美化</t>
  </si>
  <si>
    <t>关兴村村内道路建设及环境美化工程</t>
  </si>
  <si>
    <t xml:space="preserve">新建斧劈石路
规格：1705平方米，C15砼垫层厚10厘米；1：5水泥细砂层30mm-50mm厚；1：1水泥砂浆粘结层10mm-15mm厚；20mm-25mm厚斧劈石路面铺装
</t>
  </si>
  <si>
    <t>关兴12社</t>
  </si>
  <si>
    <t>段志明</t>
  </si>
  <si>
    <t>1、斧劈石路230元/平方米</t>
  </si>
  <si>
    <t>下山步道人行毛石砌拱桥
规格：64.25m³，长13.5米 ，宽2.9米 ，高3.6米；基础石方开挖；200mm厚钢筋砼基础 ；1：2水泥沙浆毛石砌桥墩；支桥拱钢模；1：2水泥沙浆毛石砌筑桥身；1：2水泥沙浆砌筑毛石护栏300厚；材料场内人工转运300米；</t>
  </si>
  <si>
    <t>2、下山步道人行毛石砌拱桥860元/立方米</t>
  </si>
  <si>
    <t>新建干砌片石挡墙84立方米
规格：10mm厚C15砼基础垫层；干砌筑片石直径30-40cm；材料场内人工转运500米；</t>
  </si>
  <si>
    <t>3、干砌片石挡墙520元/立方米</t>
  </si>
  <si>
    <t>新建休闲小平台17个
规格：合计729平方米，全架空设计。120直径镀锌钢管立柱；70mm*140mm*3mm镀锌方钢平台承架；50mm厚120mm宽防腐木平铺；</t>
  </si>
  <si>
    <t>4、休闲小平台580元/平方米</t>
  </si>
  <si>
    <t>新建天然景观石水上汀步
数量及规格：87立方米 ；300mm厚片石回填基础；100mm厚C25砼垫层；景观石安装；（机械吊运安装）；场内吊运600米</t>
  </si>
  <si>
    <t>关兴14社</t>
  </si>
  <si>
    <t>5、天然景观石水上汀步875元/立方米</t>
  </si>
  <si>
    <t>污水处理及环境美化</t>
  </si>
  <si>
    <t>关兴村污水处理及环境美化工程项目</t>
  </si>
  <si>
    <t>新建排污管
规格及材质：高密度聚乙烯双壁波纹管(HDPE)DN315数量：754米 ；高密度聚乙烯双壁波纹管（HDPE）DN200,数量：240米；聚乙烯PE100管DN140,数量：长度300米 ；沟槽开挖约940立方米，粗沙垫层100mm厚；土石回填夯实 （土石比例7：3 ）</t>
  </si>
  <si>
    <t>关兴13社</t>
  </si>
  <si>
    <t>高密度聚乙烯双壁波纹管（HDPE）DN315，245元/米；高密度聚乙烯双壁波纹管（HDPE）DN200,185元/ 米；聚乙烯PE100管DN140,95元/米</t>
  </si>
  <si>
    <t>新建检查井33个
规格：土石开挖（土石比7：3）直径1.2米，平均深度1米 ；C25砼基础12厘米厚；砖砌24厘米厚检查井壁；双面2厘米厚1：2水泥沙浆抹灰层；水泥沙浆防水剂二道；ф700球墨铸铁井盖33个。</t>
  </si>
  <si>
    <t>1、检查井1980元/个</t>
  </si>
  <si>
    <t>新建化粪池4个
规格：容积合计219m³，土石开挖（土石比3：7）池墙采用0.25米厚、C20混凝土加双向钢筋现浇结构（钢筋直径8毫米、间距25厘米）。池底用C20混凝土加双向钢筋现浇结构（钢筋直径8毫米、间距25厘米），厚度0.1米，内壁和底面均做防渗处理；ф600球墨铸铁检查盖；所有材料含场内500米人工转运</t>
  </si>
  <si>
    <t>2、化粪池400元/立方米</t>
  </si>
  <si>
    <t>新建污水池1个
规格：容积20m³，土石开挖（土石比3：7）；池墙采用0.25米厚、C20混凝土加双向钢筋现浇结构（钢筋直径8毫米、间距25厘米）。池底用C20混凝土加双向钢筋现浇结构（钢筋直径8毫米、间距25厘米），厚度0.1米，内壁和底面均做防渗处理；ф600球墨铸铁检查盖。</t>
  </si>
  <si>
    <t>关兴11社</t>
  </si>
  <si>
    <t>3、污水池400元/立方米</t>
  </si>
  <si>
    <t>新建生态公厕2个
规格：合计82平方米，混凝土基础+木结构建筑1座；砼框架结构+砖墙1座，仿古建筑（含内部装饰）。（详情见设计图）</t>
  </si>
  <si>
    <t>4、生态公厕3600元/平方米</t>
  </si>
  <si>
    <t xml:space="preserve">1、艺术造型仿枯木护栏，长度：548m。规格：主立柱，直径80mm镀锌钢管；次柱，直径50mm镀锌钢管，直径10mm二级钢筋造型；20mm*20mm孔径 0.1mm直径钢丝网造型；1：1水泥沙浆仿枯木造型；矿物颜料上色三遍。 </t>
  </si>
  <si>
    <t>1、艺术造型仿枯木护栏450元/米</t>
  </si>
  <si>
    <t>葛口村</t>
  </si>
  <si>
    <t>葛口村人行便道硬化工程</t>
  </si>
  <si>
    <t>砼宽2.5米，厚15厘米，C20砼路浇筑+10厘米厚碎石垫层，1330米长</t>
  </si>
  <si>
    <t>葛口村25社、26社</t>
  </si>
  <si>
    <t>胡平</t>
  </si>
  <si>
    <t>357.6元/米</t>
  </si>
  <si>
    <t>砼宽2.0米，厚15厘米，C20砼路浇筑+10厘米厚碎石垫层，长347.5米</t>
  </si>
  <si>
    <t>砼宽1.5米，厚12厘米，C20砼路浇筑，长1370米</t>
  </si>
  <si>
    <t>长71.25米，砼宽1米，厚10厘米，C20砼路浇筑。</t>
  </si>
  <si>
    <t>石船</t>
  </si>
  <si>
    <t>胜天村</t>
  </si>
  <si>
    <t>农田水利设施</t>
  </si>
  <si>
    <t>新建排水沟</t>
  </si>
  <si>
    <t>新建排水沟
规格：长768米，沟宽0.5米、深0.5米，墙体和沟底采用C20混凝土砼浇筑，厚度10公分</t>
  </si>
  <si>
    <t>胜天6社、16社、17社、22社</t>
  </si>
  <si>
    <t>王兴强</t>
  </si>
  <si>
    <t>新建排水沟
规格：长250米，宽0.8米、深1米，，墙体和沟底采用C20混凝土砼浇筑，厚度10公分。</t>
  </si>
  <si>
    <t>村内道路及硬化</t>
  </si>
  <si>
    <t>人行便道硬化</t>
  </si>
  <si>
    <t>硬化人行便道
规格：长2200米，砼宽1米，厚10厘米，C20砼路浇筑。</t>
  </si>
  <si>
    <t>胜天村6社、16社、17社、19社、22社、23社、25社</t>
  </si>
  <si>
    <t>道路里程有增加</t>
  </si>
  <si>
    <t>战旗村</t>
  </si>
  <si>
    <t>人行便桥</t>
  </si>
  <si>
    <t>人行便桥修缮</t>
  </si>
  <si>
    <t>战旗村12社危桥重建
规格：拆除旧桥；新建桥墩2座，砼C30浇筑，高3米、长4米、厚1米；新建桥面6.2米长，砼C30浇筑宽2米、厚0.2米；新建水沟边坡长3.5米，规格：砼C30浇筑高3米、厚0.5米，共计31.73立方米；钢筋20毫米x9米，1.3吨；新建栏杆长17米，1米高，规格：直径6厘米不锈钢管、壁厚1.5毫米进行焊接；模板制作安装52平方米。</t>
  </si>
  <si>
    <t>战旗村12社</t>
  </si>
  <si>
    <t>罗怀清</t>
  </si>
  <si>
    <t xml:space="preserve">拆除旧桥8000元，
砼C30浇筑1000元/立方米
不锈钢栏杆230元/米
钢筋20毫米8000元/吨
</t>
  </si>
  <si>
    <t>战旗村6社危桥重建
规格：危桥拆除；新建1号桥墩规格：砼C30浇筑，高3米、长6米、厚1.3米；新建2号桥墩规格：砼C30浇筑，高3米、长2.5米、厚1.7米；新建桥面规格：砼C30浇筑，长6米、宽2米、厚0.2米；新建水沟边坡长3.6米，高2.2米，厚0.2米；合计40.134立方米；钢筋20毫米x9米，1.5吨；新建栏杆长16米，1米高，规格：直径6厘米不锈钢管、壁厚1.5毫米进行焊接；模板制作安装55平方米。</t>
  </si>
  <si>
    <t>战旗村6社</t>
  </si>
  <si>
    <t>编制单位:大湾镇</t>
  </si>
  <si>
    <t>大湾村</t>
  </si>
  <si>
    <t>基础设施</t>
  </si>
  <si>
    <t>新建钢筋混凝土便桥
规格：长10米，宽1.5米，厚20cm,C30混凝土10.8立方米,钢筋2吨，桥墩（长1.5米X宽0.5米X高4米）4个。
（地下2.5m，地面1.5m）
桥两端新建生活便道及硬化
规格：总长100米，宽1.5米，厚12cm，C20砼路浇筑。</t>
  </si>
  <si>
    <t>大湾村1社、2社、3社</t>
  </si>
  <si>
    <t>唐德辉</t>
  </si>
  <si>
    <t xml:space="preserve">
生活便道140元/米</t>
  </si>
  <si>
    <t>拱桥村</t>
  </si>
  <si>
    <t>生活便道</t>
  </si>
  <si>
    <t>新建生活道路及硬化
规格：总长2000米,宽1米，厚10cm，C20砼路浇筑。</t>
  </si>
  <si>
    <t>拱桥村4、5社</t>
  </si>
  <si>
    <t>张吉秀</t>
  </si>
  <si>
    <t>龙庙村</t>
  </si>
  <si>
    <t>新建生活便道及硬化
规格：总长5005米,宽1米，厚10cm，C20砼路浇筑。</t>
  </si>
  <si>
    <t>龙庙村4、6社</t>
  </si>
  <si>
    <t>丁厚水</t>
  </si>
  <si>
    <t>高兴村</t>
  </si>
  <si>
    <t>新建生活道路及硬化
规格：总长356米，宽1米，厚10cm，C20砼路浇筑。</t>
  </si>
  <si>
    <t>高兴村3社</t>
  </si>
  <si>
    <t>吕元林</t>
  </si>
  <si>
    <t>天池村</t>
  </si>
  <si>
    <t>新建生活便道及硬化
规格：总长2090米，宽1米，厚10cm，C20砼路浇筑。</t>
  </si>
  <si>
    <t>天池村4社</t>
  </si>
  <si>
    <t>丁海燕</t>
  </si>
  <si>
    <t>凤龙村</t>
  </si>
  <si>
    <t>新建生活便道及硬化
规格：总长136米，宽1米，厚10cm，C20砼路浇筑。
修缮生活便道
规格：总长186米，宽1米，需混凝土38.37立方米，12厘钢筋157.5米。</t>
  </si>
  <si>
    <t>凤龙村3社、8社</t>
  </si>
  <si>
    <t>罗六</t>
  </si>
  <si>
    <r>
      <rPr>
        <sz val="12"/>
        <color theme="1"/>
        <rFont val="宋体"/>
        <charset val="134"/>
      </rPr>
      <t>路面</t>
    </r>
    <r>
      <rPr>
        <sz val="12"/>
        <color theme="1"/>
        <rFont val="Times New Roman"/>
        <charset val="134"/>
      </rPr>
      <t>80</t>
    </r>
    <r>
      <rPr>
        <sz val="12"/>
        <color theme="1"/>
        <rFont val="宋体"/>
        <charset val="134"/>
      </rPr>
      <t>元/米；混凝土800元/立方米；12厘钢筋5.6元/米</t>
    </r>
  </si>
  <si>
    <t>团丘村</t>
  </si>
  <si>
    <t>新建泥结石道路
规格：总长2300米，宽4.5米，20厘米厚片石，8厘米厚碎石泥结石，土边沟50cm×50cm。</t>
  </si>
  <si>
    <t>团丘村2社、3社、5社、6社、8社</t>
  </si>
  <si>
    <t>肖胜武</t>
  </si>
  <si>
    <r>
      <rPr>
        <sz val="12"/>
        <color theme="1"/>
        <rFont val="Times New Roman"/>
        <charset val="134"/>
      </rPr>
      <t>350</t>
    </r>
    <r>
      <rPr>
        <sz val="12"/>
        <color theme="1"/>
        <rFont val="宋体"/>
        <charset val="134"/>
      </rPr>
      <t>元</t>
    </r>
    <r>
      <rPr>
        <sz val="12"/>
        <color theme="1"/>
        <rFont val="Times New Roman"/>
        <charset val="134"/>
      </rPr>
      <t>/</t>
    </r>
    <r>
      <rPr>
        <sz val="12"/>
        <color theme="1"/>
        <rFont val="宋体"/>
        <charset val="134"/>
      </rPr>
      <t>米</t>
    </r>
  </si>
  <si>
    <r>
      <rPr>
        <sz val="12"/>
        <color theme="1"/>
        <rFont val="宋体"/>
        <charset val="134"/>
      </rPr>
      <t>新建生活便道及硬化
规格：总长7250米，宽</t>
    </r>
    <r>
      <rPr>
        <sz val="12"/>
        <color theme="1"/>
        <rFont val="Times New Roman"/>
        <charset val="134"/>
      </rPr>
      <t>1</t>
    </r>
    <r>
      <rPr>
        <sz val="12"/>
        <color theme="1"/>
        <rFont val="宋体"/>
        <charset val="134"/>
      </rPr>
      <t>米，厚10cm，C20砼路浇筑。</t>
    </r>
  </si>
  <si>
    <t>团丘村1社、2社、3社、4社、5社、6社、7社、8社</t>
  </si>
  <si>
    <r>
      <rPr>
        <sz val="12"/>
        <color theme="1"/>
        <rFont val="Times New Roman"/>
        <charset val="134"/>
      </rPr>
      <t>80</t>
    </r>
    <r>
      <rPr>
        <sz val="12"/>
        <color theme="1"/>
        <rFont val="宋体"/>
        <charset val="134"/>
      </rPr>
      <t>元</t>
    </r>
    <r>
      <rPr>
        <sz val="12"/>
        <color theme="1"/>
        <rFont val="Times New Roman"/>
        <charset val="134"/>
      </rPr>
      <t>/</t>
    </r>
    <r>
      <rPr>
        <sz val="12"/>
        <color theme="1"/>
        <rFont val="宋体"/>
        <charset val="134"/>
      </rPr>
      <t>米</t>
    </r>
  </si>
  <si>
    <t>新建生活便道及硬化
规格：总长750米，宽1.5米,厚12cm，C20砼路浇筑。</t>
  </si>
  <si>
    <t>团丘村1社、2社、3社、4社、7社</t>
  </si>
  <si>
    <r>
      <rPr>
        <sz val="12"/>
        <color theme="1"/>
        <rFont val="Times New Roman"/>
        <charset val="134"/>
      </rPr>
      <t>140</t>
    </r>
    <r>
      <rPr>
        <sz val="12"/>
        <color theme="1"/>
        <rFont val="宋体"/>
        <charset val="134"/>
      </rPr>
      <t>元</t>
    </r>
    <r>
      <rPr>
        <sz val="12"/>
        <color theme="1"/>
        <rFont val="Times New Roman"/>
        <charset val="134"/>
      </rPr>
      <t>/</t>
    </r>
    <r>
      <rPr>
        <sz val="12"/>
        <color theme="1"/>
        <rFont val="宋体"/>
        <charset val="134"/>
      </rPr>
      <t>米</t>
    </r>
  </si>
  <si>
    <t>编制单位:古路镇</t>
  </si>
  <si>
    <t>乌牛村</t>
  </si>
  <si>
    <t>新建排水沟
规格：长400米，宽0.5米，深0.5米，沟底用C20砼浇筑，厚度10厘米，墙体采用10cmC20混凝土浇筑。</t>
  </si>
  <si>
    <t>乌牛村4,5,11社</t>
  </si>
  <si>
    <t>阙兴国</t>
  </si>
  <si>
    <t>熊家村</t>
  </si>
  <si>
    <t>泥结石路</t>
  </si>
  <si>
    <t>新建泥结石路
规格：总长2.1公里，宽6.5米，20厘米厚片石，8厘米厚碎石泥结石，土边沟50cm×50cm</t>
  </si>
  <si>
    <t>熊家村4,15,16,21,22社</t>
  </si>
  <si>
    <t>鲁汉均</t>
  </si>
  <si>
    <t>505元/米</t>
  </si>
  <si>
    <t>管涵</t>
  </si>
  <si>
    <t>新建管涵（详见设计方案）
规格：2孔-内径1.5m钢筋混凝土圆管涵，单孔长11.5m,总长23m，单价5458.65元/米；涵洞采用C30钢筋砼预制，管壁厚度16cm，主受力钢筋采用直径12mm的HRB400钢筋。左右洞口均为一字墙，两边内外洞口浆砌片石挡墙。</t>
  </si>
  <si>
    <t>熊家村19社</t>
  </si>
  <si>
    <t>管涵5458.65元/米</t>
  </si>
  <si>
    <t>吉星村</t>
  </si>
  <si>
    <t>硬化路面</t>
  </si>
  <si>
    <t>混凝土路面
规格：总长1500米，砼宽3.0米，每5米一个伸缩缝，厚20厘米，C25砼路浇筑+10厘米厚碎石垫层</t>
  </si>
  <si>
    <t>吉星村14社</t>
  </si>
  <si>
    <t>冉孟芳</t>
  </si>
  <si>
    <t>420元/米</t>
  </si>
  <si>
    <t>整治山坪塘</t>
  </si>
  <si>
    <t>整治山坪塘两口
规格：（1）桂花屋基山坪塘挡土墙长85米，高1.5米，厚0.25米，采用C20混凝土加双向钢筋现浇结构，（钢筋直径8毫米间距25厘米）。
（2）沟田堰塘挡土墙长68米，高1.5米，厚0.25米，采用C20混凝土加双向钢筋现浇结构，（钢筋直径8毫米间距25厘米）。</t>
  </si>
  <si>
    <t>吉星村21,22社</t>
  </si>
  <si>
    <t xml:space="preserve">400元/平方米    </t>
  </si>
  <si>
    <t>新建泥结石道路
规格：长600米，宽6.5米，20厘米厚片石，8厘米厚碎石泥结石，土边沟50cm×50cm</t>
  </si>
  <si>
    <t>吉星村8社</t>
  </si>
  <si>
    <t>编制单位:洛碛镇</t>
  </si>
  <si>
    <t>洛碛村</t>
  </si>
  <si>
    <t>人行小路建设</t>
  </si>
  <si>
    <t>新建人行小路
规格：总长650米，宽1米，厚10cm，C20砼路浇筑。</t>
  </si>
  <si>
    <t>洛碛村-3、4、5、9、10、14社</t>
  </si>
  <si>
    <t>张怀林</t>
  </si>
  <si>
    <t>2427</t>
  </si>
  <si>
    <t>675</t>
  </si>
  <si>
    <t>0.65</t>
  </si>
  <si>
    <t>重建人行小路
规格：总长150米，宽1米，厚10cm，C20砼路浇筑。</t>
  </si>
  <si>
    <t>洛碛村-4、5、9、10社</t>
  </si>
  <si>
    <t>青木村</t>
  </si>
  <si>
    <t>人行小路维修</t>
  </si>
  <si>
    <t>重建人行小路
规格：总长1003米，宽1米,厚10cm，C20砼路浇筑。</t>
  </si>
  <si>
    <t>青木村-1、2、5、6、7、8社</t>
  </si>
  <si>
    <t>郝永梅</t>
  </si>
  <si>
    <t>太洪岗村</t>
  </si>
  <si>
    <t>人行小路硬化</t>
  </si>
  <si>
    <t>人行小路硬化
规格：总长436米，宽1米，厚10cm，C20砼路浇筑。</t>
  </si>
  <si>
    <t>太洪岗村-5、6组</t>
  </si>
  <si>
    <t>武亚</t>
  </si>
  <si>
    <t>幸福村</t>
  </si>
  <si>
    <t>人行便道硬化
规格：总长282米，宽1米，厚10cm，C20砼路浇筑。</t>
  </si>
  <si>
    <t>幸福村-2、3、4、6社</t>
  </si>
  <si>
    <t>张兴华</t>
  </si>
  <si>
    <t>上坝村</t>
  </si>
  <si>
    <t>人行便道硬化
规格：总长2800米，宽1米，厚10cm，C20砼路浇筑。</t>
  </si>
  <si>
    <t>上坝村-2、3、9社</t>
  </si>
  <si>
    <t>张平</t>
  </si>
  <si>
    <t>村社便道堡坎修复</t>
  </si>
  <si>
    <t>重建生产便道                    规格：总长40米、宽1米，厚10cm，C20砼路浇筑。</t>
  </si>
  <si>
    <t>上坝村-1、2、3、7、8社</t>
  </si>
  <si>
    <t xml:space="preserve">修复生产便道堡坎                  规格：堡坎长80米、宽0.25米、高2米；采用120砖浆砌（包含挖方，填方）   </t>
  </si>
  <si>
    <t>620元/立方</t>
  </si>
  <si>
    <t>水溶洞村</t>
  </si>
  <si>
    <t>新建泥结石公路
规格：总长1300米，宽5米，20厘米厚片石，8厘米厚碎石泥结石，土边沟50cm×50cm。</t>
  </si>
  <si>
    <t>水溶洞村-2社</t>
  </si>
  <si>
    <t>张万成</t>
  </si>
  <si>
    <t>388.8元/米</t>
  </si>
  <si>
    <t>人行便道建设</t>
  </si>
  <si>
    <t>新建生产道路
规格：总长2000米，宽1米，厚10cm，C20砼路浇筑。</t>
  </si>
  <si>
    <t>水溶洞村-1社</t>
  </si>
  <si>
    <t>小路路基堡坎维修</t>
  </si>
  <si>
    <t>实施堡坎工程
规格：长7.8米，宽1米，2.2米，采用片石、混凝土C20砌成。</t>
  </si>
  <si>
    <t>太洪岗村-6组</t>
  </si>
  <si>
    <t>420.48元/立方米</t>
  </si>
  <si>
    <t>实施堡坎工程
规格：长30.6米，宽1米，高2.5米，采用片石、混凝土C20砌成。</t>
  </si>
  <si>
    <t>实施堡坎工程
规格：长11米，宽1米，高2.8米，采用片石、混凝土C20砌成。</t>
  </si>
  <si>
    <t>实施堡坎工程
规格：长10.5米，宽1米，高1.6米，采用片石、混凝土C20砌成。</t>
  </si>
  <si>
    <t>实施堡坎工程
规格：长8米，宽1米，高3.2米，采用片石、混凝土C20砌成。</t>
  </si>
  <si>
    <t>实施堡坎工程
规格：长8.1米，宽1米，高2米，采用片石、混凝土C20砌成。</t>
  </si>
  <si>
    <t>太洪岗村-5组</t>
  </si>
  <si>
    <t>实施堡坎工程
规格：长8.8米，宽1米，高1.7米，采用片石、混凝土C20砌成。</t>
  </si>
  <si>
    <t>实施堡坎工程
规格：长26米，宽0.5米，高0.6米，采用片石、混凝土C20砌成。</t>
  </si>
  <si>
    <t>编制单位:双凤桥街道</t>
  </si>
  <si>
    <t>双凤桥街道</t>
  </si>
  <si>
    <t>兴旺村</t>
  </si>
  <si>
    <t>生产生活便道硬化项目</t>
  </si>
  <si>
    <r>
      <rPr>
        <b/>
        <sz val="11"/>
        <rFont val="宋体"/>
        <charset val="134"/>
      </rPr>
      <t>硬化生产生活便道</t>
    </r>
    <r>
      <rPr>
        <sz val="11"/>
        <rFont val="宋体"/>
        <charset val="134"/>
      </rPr>
      <t xml:space="preserve">
规格：
长1736米,砼宽1.0米，厚10厘米，C20砼路浇筑；
长131.2米，砼宽1.5米，厚12厘米，C20砼路浇筑。</t>
    </r>
  </si>
  <si>
    <t>兴旺村1.2.5.6.8.10社</t>
  </si>
  <si>
    <t>何世伟</t>
  </si>
  <si>
    <t>砼宽1.0米，80元/米；砼宽1.5米，140元/米</t>
  </si>
  <si>
    <t>村内水利</t>
  </si>
  <si>
    <t>堰塘、拦山堰修复项目</t>
  </si>
  <si>
    <r>
      <rPr>
        <b/>
        <sz val="11"/>
        <rFont val="宋体"/>
        <charset val="134"/>
      </rPr>
      <t xml:space="preserve">新建排水沟
</t>
    </r>
    <r>
      <rPr>
        <sz val="11"/>
        <rFont val="宋体"/>
        <charset val="134"/>
      </rPr>
      <t xml:space="preserve">规格：总长2500米，宽0.5米、深0.5米，沟底用C20砼浇筑，厚度10公分，墙体用10cmC20混凝土浇筑。
</t>
    </r>
    <r>
      <rPr>
        <b/>
        <sz val="11"/>
        <rFont val="宋体"/>
        <charset val="134"/>
      </rPr>
      <t>堰塘堡坎修复</t>
    </r>
    <r>
      <rPr>
        <sz val="11"/>
        <rFont val="宋体"/>
        <charset val="134"/>
      </rPr>
      <t xml:space="preserve">
规格：堰塘堡坎修复，规格：</t>
    </r>
    <r>
      <rPr>
        <sz val="11"/>
        <rFont val="Calibri"/>
        <charset val="134"/>
      </rPr>
      <t>①</t>
    </r>
    <r>
      <rPr>
        <sz val="11"/>
        <rFont val="宋体"/>
        <charset val="134"/>
      </rPr>
      <t>黄角湾堰塘：堡坎25.6*1.2*1.5=46.08立方米，挖基槽土石方25.6*1.2*0.7=21.054立方米</t>
    </r>
    <r>
      <rPr>
        <sz val="11"/>
        <rFont val="Calibri"/>
        <charset val="134"/>
      </rPr>
      <t>②</t>
    </r>
    <r>
      <rPr>
        <sz val="11"/>
        <rFont val="宋体"/>
        <charset val="134"/>
      </rPr>
      <t>新田湾小堰塘：堡坎17.5*1.5*2.5=65.625立方米，挖基槽土石方17.5*1.5*0.7=18.375立方米；</t>
    </r>
    <r>
      <rPr>
        <sz val="11"/>
        <rFont val="Calibri"/>
        <charset val="134"/>
      </rPr>
      <t>③</t>
    </r>
    <r>
      <rPr>
        <sz val="11"/>
        <rFont val="宋体"/>
        <charset val="134"/>
      </rPr>
      <t>半坡堰塘：堡坎18.5*1.5*4=111立方米，挖基槽土石方18.5*1.5*0.7=19.425立方米；</t>
    </r>
    <r>
      <rPr>
        <sz val="11"/>
        <rFont val="Microsoft YaHei"/>
        <charset val="134"/>
      </rPr>
      <t>④</t>
    </r>
    <r>
      <rPr>
        <sz val="11"/>
        <rFont val="宋体"/>
        <charset val="134"/>
      </rPr>
      <t>三江口堰塘：堡坎30.1*1*1.5=45.15立方米，挖基槽土石方30.1*1*0.7=21.07立方米；</t>
    </r>
    <r>
      <rPr>
        <sz val="11"/>
        <rFont val="Microsoft YaHei"/>
        <charset val="134"/>
      </rPr>
      <t>⑤</t>
    </r>
    <r>
      <rPr>
        <sz val="11"/>
        <rFont val="宋体"/>
        <charset val="134"/>
      </rPr>
      <t>锁口堰塘：堡坎37.4*1.5*4.4=246.84立方米，挖基槽土石方37.4*1.5*0.7=39.27立方米；</t>
    </r>
    <r>
      <rPr>
        <sz val="11"/>
        <rFont val="Microsoft YaHei"/>
        <charset val="134"/>
      </rPr>
      <t>⑥</t>
    </r>
    <r>
      <rPr>
        <sz val="11"/>
        <rFont val="宋体"/>
        <charset val="134"/>
      </rPr>
      <t>欧家坟堰塘：堡坎45.3*1.2*2=108.72立方米，挖基槽土石方45.3*1.2*0.7=38.052立方米。
共计6口堰塘623.415立方米，采用条石砌成，C20混凝土勾缝。</t>
    </r>
  </si>
  <si>
    <t>兴旺村1.2.5.6.8.9.10社</t>
  </si>
  <si>
    <t>新建排水沟150元/米；堰塘堡坎490元/立方米，挖基槽土石方106.07/立方米</t>
  </si>
  <si>
    <t>编制单位:木耳镇</t>
  </si>
  <si>
    <t>项目建设地点</t>
  </si>
  <si>
    <t>金刚村</t>
  </si>
  <si>
    <t>蓄水池、污水池</t>
  </si>
  <si>
    <t>1、16社新建蓄水池长20m*宽10m*高2m；蓄水量400m3。土石方开挖660m3；四大角钢筋水泥构造柱（主筋Φ12辅筋Φ6箍筋间距150，砼标号Ｃ25），四方钢筋砼墙（主筋Φ10双层双向，间距150，标号Ｃ25）、底板Ｃ25砼0.25m厚40m3、水管长400mＰＶＣ75。
2、16社新建污水池：长4m*宽2.5m*高2m，容量20m3，土石开挖20m3（长7m*宽4m*高2.5m），四方24砖砌体表面搓沙、底子Ｃ25砼2m3（长5m*宽2m*高0.2m）。</t>
  </si>
  <si>
    <t>金刚村16社</t>
  </si>
  <si>
    <t>石元</t>
  </si>
  <si>
    <t>蓄水池398元/m³；
污水池312元/m³</t>
  </si>
  <si>
    <t>人行便道、排水沟、机耕道涵管、护坡</t>
  </si>
  <si>
    <t>20社：1、新修人行便道长1200m，宽1.5m、厚0.12m,Ｃ20砼浇筑。
2、新建排水沟长800m*宽0.5m*高0.5m。开挖土石方，Ｃ20混凝土厚0.1m，边墙Ｃ20混凝土厚0.1m。
3、机耕道涵管5处，含洞口护坡堡坎，涵洞口直径0.3m3个、长6米，直径0.5m2个、长6米，波纹管（无筋）。
4、新建护坡长50m*宽1.2m*高3m，开挖土石方360m3，条石或乱石砼堡坎180m3长50m*宽1.2m*高3m。</t>
  </si>
  <si>
    <t>金刚村20社</t>
  </si>
  <si>
    <r>
      <rPr>
        <sz val="11"/>
        <color theme="1"/>
        <rFont val="宋体"/>
        <charset val="134"/>
      </rPr>
      <t>人行便道140元/m；
排水沟150元/m；
机耕道涵管8000元/个；
条石堡坎650元/m</t>
    </r>
    <r>
      <rPr>
        <vertAlign val="superscript"/>
        <sz val="11"/>
        <color theme="1"/>
        <rFont val="宋体"/>
        <charset val="134"/>
      </rPr>
      <t>3</t>
    </r>
  </si>
  <si>
    <t>石坪村</t>
  </si>
  <si>
    <t>新建人行便道长1000m，宽1m，厚0.1m,Ｃ20砼浇筑。</t>
  </si>
  <si>
    <t>16社邓家马红岩院子到马龙桥</t>
  </si>
  <si>
    <t>曾廷素</t>
  </si>
  <si>
    <t>白云山村</t>
  </si>
  <si>
    <t>化粪池及管网</t>
  </si>
  <si>
    <r>
      <rPr>
        <sz val="11"/>
        <color theme="1"/>
        <rFont val="宋体"/>
        <charset val="134"/>
      </rPr>
      <t>1社1、新建化粪池：坚石开挖59.4m</t>
    </r>
    <r>
      <rPr>
        <vertAlign val="superscript"/>
        <sz val="11"/>
        <color theme="1"/>
        <rFont val="宋体"/>
        <charset val="134"/>
      </rPr>
      <t>3</t>
    </r>
    <r>
      <rPr>
        <sz val="11"/>
        <color theme="1"/>
        <rFont val="宋体"/>
        <charset val="134"/>
      </rPr>
      <t>，长6m*宽4.5m*高2.2m，四大角钢筋水泥构造柱（主筋</t>
    </r>
    <r>
      <rPr>
        <sz val="11"/>
        <color theme="1"/>
        <rFont val="Calibri"/>
        <charset val="134"/>
      </rPr>
      <t>Φ</t>
    </r>
    <r>
      <rPr>
        <sz val="11"/>
        <color theme="1"/>
        <rFont val="宋体"/>
        <charset val="134"/>
      </rPr>
      <t>12辅筋</t>
    </r>
    <r>
      <rPr>
        <sz val="11"/>
        <color theme="1"/>
        <rFont val="Calibri"/>
        <charset val="134"/>
      </rPr>
      <t>Φ</t>
    </r>
    <r>
      <rPr>
        <sz val="11"/>
        <color theme="1"/>
        <rFont val="宋体"/>
        <charset val="134"/>
      </rPr>
      <t>8箍筋间距250，砼标号Ｃ25），顶圈梁（主筋</t>
    </r>
    <r>
      <rPr>
        <sz val="11"/>
        <color theme="1"/>
        <rFont val="Calibri"/>
        <charset val="134"/>
      </rPr>
      <t>Φ</t>
    </r>
    <r>
      <rPr>
        <sz val="11"/>
        <color theme="1"/>
        <rFont val="宋体"/>
        <charset val="134"/>
      </rPr>
      <t>12箍筋间距150，砼标号Ｃ25）加横梁（主筋</t>
    </r>
    <r>
      <rPr>
        <sz val="11"/>
        <color theme="1"/>
        <rFont val="Calibri"/>
        <charset val="134"/>
      </rPr>
      <t>Φ</t>
    </r>
    <r>
      <rPr>
        <sz val="11"/>
        <color theme="1"/>
        <rFont val="宋体"/>
        <charset val="134"/>
      </rPr>
      <t>16箍筋间距200，砼标号Ｃ30），顶盖（主筋</t>
    </r>
    <r>
      <rPr>
        <sz val="11"/>
        <color theme="1"/>
        <rFont val="Calibri"/>
        <charset val="134"/>
      </rPr>
      <t>Φ</t>
    </r>
    <r>
      <rPr>
        <sz val="11"/>
        <color theme="1"/>
        <rFont val="宋体"/>
        <charset val="134"/>
      </rPr>
      <t>10双层双向，间距150，砼标号Ｃ30），四方24砖砌体表面搓沙、底子Ｃ25砼0.15m厚；
2、修建管网500m，320m主管0.3m波纹管，180m支管0.11mPVC管，开挖后填埋深度0.4m。</t>
    </r>
  </si>
  <si>
    <t>白云山村1社</t>
  </si>
  <si>
    <t>吴兴明</t>
  </si>
  <si>
    <r>
      <rPr>
        <sz val="11"/>
        <rFont val="宋体"/>
        <charset val="134"/>
      </rPr>
      <t>化粪池:363元/m</t>
    </r>
    <r>
      <rPr>
        <vertAlign val="superscript"/>
        <sz val="11"/>
        <rFont val="宋体"/>
        <charset val="134"/>
      </rPr>
      <t>3</t>
    </r>
    <r>
      <rPr>
        <sz val="11"/>
        <rFont val="宋体"/>
        <charset val="134"/>
      </rPr>
      <t xml:space="preserve">
管网:122元/m</t>
    </r>
  </si>
  <si>
    <t>五通庙村</t>
  </si>
  <si>
    <t>五通庙村1-4社、12社</t>
  </si>
  <si>
    <t>陈义</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</si>
</sst>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3" formatCode="_ * #,##0.00_ ;_ * \-#,##0.00_ ;_ * &quot;-&quot;??_ ;_ @_ "/>
    <numFmt numFmtId="176" formatCode="0.000_ "/>
    <numFmt numFmtId="177" formatCode="0.0000_ "/>
    <numFmt numFmtId="44" formatCode="_ &quot;￥&quot;* #,##0.00_ ;_ &quot;￥&quot;* \-#,##0.00_ ;_ &quot;￥&quot;* &quot;-&quot;??_ ;_ @_ "/>
    <numFmt numFmtId="178" formatCode="0.00_);[Red]\(0.00\)"/>
    <numFmt numFmtId="179" formatCode="0.000_);[Red]\(0.000\)"/>
  </numFmts>
  <fonts count="59">
    <font>
      <sz val="11"/>
      <color theme="1"/>
      <name val="宋体"/>
      <charset val="134"/>
      <scheme val="minor"/>
    </font>
    <font>
      <sz val="11"/>
      <color theme="1"/>
      <name val="宋体"/>
      <charset val="134"/>
    </font>
    <font>
      <b/>
      <sz val="10"/>
      <color theme="1"/>
      <name val="宋体"/>
      <charset val="134"/>
    </font>
    <font>
      <sz val="12"/>
      <color theme="1"/>
      <name val="方正黑体_GBK"/>
      <charset val="134"/>
    </font>
    <font>
      <sz val="20"/>
      <color theme="1"/>
      <name val="方正小标宋_GBK"/>
      <charset val="134"/>
    </font>
    <font>
      <sz val="10"/>
      <color theme="1"/>
      <name val="宋体"/>
      <charset val="134"/>
    </font>
    <font>
      <sz val="11"/>
      <color theme="1"/>
      <name val="方正黑体_GBK"/>
      <charset val="134"/>
    </font>
    <font>
      <sz val="11"/>
      <name val="方正黑体_GBK"/>
      <charset val="134"/>
    </font>
    <font>
      <sz val="11"/>
      <name val="宋体"/>
      <charset val="134"/>
    </font>
    <font>
      <b/>
      <sz val="11"/>
      <name val="宋体"/>
      <charset val="134"/>
    </font>
    <font>
      <b/>
      <sz val="11"/>
      <color theme="1"/>
      <name val="宋体"/>
      <charset val="134"/>
    </font>
    <font>
      <b/>
      <sz val="10"/>
      <name val="宋体"/>
      <charset val="134"/>
    </font>
    <font>
      <sz val="11"/>
      <color indexed="8"/>
      <name val="宋体"/>
      <charset val="134"/>
    </font>
    <font>
      <sz val="12"/>
      <color indexed="8"/>
      <name val="方正黑体_GBK"/>
      <charset val="134"/>
    </font>
    <font>
      <sz val="20"/>
      <name val="方正小标宋_GBK"/>
      <charset val="134"/>
    </font>
    <font>
      <sz val="10"/>
      <name val="方正黑体_GBK"/>
      <charset val="134"/>
    </font>
    <font>
      <sz val="11"/>
      <name val="宋体"/>
      <charset val="134"/>
      <scheme val="minor"/>
    </font>
    <font>
      <sz val="10"/>
      <name val="宋体"/>
      <charset val="134"/>
    </font>
    <font>
      <sz val="12"/>
      <name val="方正黑体_GBK"/>
      <charset val="134"/>
    </font>
    <font>
      <sz val="10"/>
      <name val="宋体"/>
      <charset val="134"/>
      <scheme val="major"/>
    </font>
    <font>
      <sz val="10"/>
      <name val="黑体"/>
      <charset val="134"/>
    </font>
    <font>
      <sz val="10"/>
      <name val="宋体"/>
      <charset val="134"/>
      <scheme val="minor"/>
    </font>
    <font>
      <sz val="12"/>
      <color theme="1"/>
      <name val="宋体"/>
      <charset val="134"/>
    </font>
    <font>
      <sz val="12"/>
      <color theme="1"/>
      <name val="Times New Roman"/>
      <charset val="134"/>
    </font>
    <font>
      <b/>
      <sz val="12"/>
      <color theme="1"/>
      <name val="宋体"/>
      <charset val="134"/>
    </font>
    <font>
      <sz val="12"/>
      <name val="宋体"/>
      <charset val="134"/>
    </font>
    <font>
      <sz val="20"/>
      <name val="方正黑体_GBK"/>
      <charset val="134"/>
    </font>
    <font>
      <sz val="11"/>
      <name val="方正小标宋_GBK"/>
      <charset val="134"/>
    </font>
    <font>
      <sz val="11"/>
      <name val="仿宋_GB2312"/>
      <charset val="134"/>
    </font>
    <font>
      <sz val="11"/>
      <name val="Times New Roman"/>
      <charset val="134"/>
    </font>
    <font>
      <sz val="11"/>
      <color rgb="FFFF0000"/>
      <name val="宋体"/>
      <charset val="134"/>
    </font>
    <font>
      <sz val="11"/>
      <color theme="4" tint="-0.249977111117893"/>
      <name val="宋体"/>
      <charset val="134"/>
    </font>
    <font>
      <sz val="11"/>
      <color rgb="FF000000"/>
      <name val="宋体"/>
      <charset val="134"/>
    </font>
    <font>
      <sz val="11"/>
      <color theme="1"/>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vertAlign val="superscript"/>
      <sz val="11"/>
      <color theme="1"/>
      <name val="宋体"/>
      <charset val="134"/>
    </font>
    <font>
      <sz val="11"/>
      <color theme="1"/>
      <name val="Calibri"/>
      <charset val="134"/>
    </font>
    <font>
      <vertAlign val="superscript"/>
      <sz val="11"/>
      <name val="宋体"/>
      <charset val="134"/>
    </font>
    <font>
      <sz val="11"/>
      <name val="Calibri"/>
      <charset val="134"/>
    </font>
    <font>
      <sz val="11"/>
      <name val="Microsoft YaHei"/>
      <charset val="134"/>
    </font>
    <font>
      <b/>
      <sz val="12"/>
      <name val="宋体"/>
      <charset val="134"/>
    </font>
    <font>
      <sz val="12"/>
      <name val="Times New Roman"/>
      <charset val="134"/>
    </font>
  </fonts>
  <fills count="34">
    <fill>
      <patternFill patternType="none"/>
    </fill>
    <fill>
      <patternFill patternType="gray125"/>
    </fill>
    <fill>
      <patternFill patternType="solid">
        <fgColor theme="0"/>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medium">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33" fillId="18" borderId="0" applyNumberFormat="0" applyBorder="0" applyAlignment="0" applyProtection="0">
      <alignment vertical="center"/>
    </xf>
    <xf numFmtId="0" fontId="43" fillId="1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16" borderId="0" applyNumberFormat="0" applyBorder="0" applyAlignment="0" applyProtection="0">
      <alignment vertical="center"/>
    </xf>
    <xf numFmtId="0" fontId="39" fillId="7" borderId="0" applyNumberFormat="0" applyBorder="0" applyAlignment="0" applyProtection="0">
      <alignment vertical="center"/>
    </xf>
    <xf numFmtId="43" fontId="0" fillId="0" borderId="0" applyFont="0" applyFill="0" applyBorder="0" applyAlignment="0" applyProtection="0">
      <alignment vertical="center"/>
    </xf>
    <xf numFmtId="0" fontId="34" fillId="20"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13" borderId="18" applyNumberFormat="0" applyFont="0" applyAlignment="0" applyProtection="0">
      <alignment vertical="center"/>
    </xf>
    <xf numFmtId="0" fontId="34" fillId="25" borderId="0" applyNumberFormat="0" applyBorder="0" applyAlignment="0" applyProtection="0">
      <alignment vertical="center"/>
    </xf>
    <xf numFmtId="0" fontId="3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17" applyNumberFormat="0" applyFill="0" applyAlignment="0" applyProtection="0">
      <alignment vertical="center"/>
    </xf>
    <xf numFmtId="0" fontId="46" fillId="0" borderId="17" applyNumberFormat="0" applyFill="0" applyAlignment="0" applyProtection="0">
      <alignment vertical="center"/>
    </xf>
    <xf numFmtId="0" fontId="34" fillId="23" borderId="0" applyNumberFormat="0" applyBorder="0" applyAlignment="0" applyProtection="0">
      <alignment vertical="center"/>
    </xf>
    <xf numFmtId="0" fontId="36" fillId="0" borderId="15" applyNumberFormat="0" applyFill="0" applyAlignment="0" applyProtection="0">
      <alignment vertical="center"/>
    </xf>
    <xf numFmtId="0" fontId="34" fillId="10" borderId="0" applyNumberFormat="0" applyBorder="0" applyAlignment="0" applyProtection="0">
      <alignment vertical="center"/>
    </xf>
    <xf numFmtId="0" fontId="41" fillId="12" borderId="16" applyNumberFormat="0" applyAlignment="0" applyProtection="0">
      <alignment vertical="center"/>
    </xf>
    <xf numFmtId="0" fontId="49" fillId="12" borderId="19" applyNumberFormat="0" applyAlignment="0" applyProtection="0">
      <alignment vertical="center"/>
    </xf>
    <xf numFmtId="0" fontId="35" fillId="6" borderId="14" applyNumberFormat="0" applyAlignment="0" applyProtection="0">
      <alignment vertical="center"/>
    </xf>
    <xf numFmtId="0" fontId="33" fillId="15" borderId="0" applyNumberFormat="0" applyBorder="0" applyAlignment="0" applyProtection="0">
      <alignment vertical="center"/>
    </xf>
    <xf numFmtId="0" fontId="34" fillId="27" borderId="0" applyNumberFormat="0" applyBorder="0" applyAlignment="0" applyProtection="0">
      <alignment vertical="center"/>
    </xf>
    <xf numFmtId="0" fontId="45" fillId="0" borderId="21" applyNumberFormat="0" applyFill="0" applyAlignment="0" applyProtection="0">
      <alignment vertical="center"/>
    </xf>
    <xf numFmtId="0" fontId="44" fillId="0" borderId="20" applyNumberFormat="0" applyFill="0" applyAlignment="0" applyProtection="0">
      <alignment vertical="center"/>
    </xf>
    <xf numFmtId="0" fontId="40" fillId="9" borderId="0" applyNumberFormat="0" applyBorder="0" applyAlignment="0" applyProtection="0">
      <alignment vertical="center"/>
    </xf>
    <xf numFmtId="0" fontId="48" fillId="21" borderId="0" applyNumberFormat="0" applyBorder="0" applyAlignment="0" applyProtection="0">
      <alignment vertical="center"/>
    </xf>
    <xf numFmtId="0" fontId="33" fillId="29" borderId="0" applyNumberFormat="0" applyBorder="0" applyAlignment="0" applyProtection="0">
      <alignment vertical="center"/>
    </xf>
    <xf numFmtId="0" fontId="34" fillId="8" borderId="0" applyNumberFormat="0" applyBorder="0" applyAlignment="0" applyProtection="0">
      <alignment vertical="center"/>
    </xf>
    <xf numFmtId="0" fontId="33" fillId="4" borderId="0" applyNumberFormat="0" applyBorder="0" applyAlignment="0" applyProtection="0">
      <alignment vertical="center"/>
    </xf>
    <xf numFmtId="0" fontId="33" fillId="22" borderId="0" applyNumberFormat="0" applyBorder="0" applyAlignment="0" applyProtection="0">
      <alignment vertical="center"/>
    </xf>
    <xf numFmtId="0" fontId="33" fillId="3" borderId="0" applyNumberFormat="0" applyBorder="0" applyAlignment="0" applyProtection="0">
      <alignment vertical="center"/>
    </xf>
    <xf numFmtId="0" fontId="33" fillId="11" borderId="0" applyNumberFormat="0" applyBorder="0" applyAlignment="0" applyProtection="0">
      <alignment vertical="center"/>
    </xf>
    <xf numFmtId="0" fontId="34" fillId="31" borderId="0" applyNumberFormat="0" applyBorder="0" applyAlignment="0" applyProtection="0">
      <alignment vertical="center"/>
    </xf>
    <xf numFmtId="0" fontId="34" fillId="26" borderId="0" applyNumberFormat="0" applyBorder="0" applyAlignment="0" applyProtection="0">
      <alignment vertical="center"/>
    </xf>
    <xf numFmtId="0" fontId="33" fillId="19" borderId="0" applyNumberFormat="0" applyBorder="0" applyAlignment="0" applyProtection="0">
      <alignment vertical="center"/>
    </xf>
    <xf numFmtId="0" fontId="33" fillId="24" borderId="0" applyNumberFormat="0" applyBorder="0" applyAlignment="0" applyProtection="0">
      <alignment vertical="center"/>
    </xf>
    <xf numFmtId="0" fontId="34" fillId="33" borderId="0" applyNumberFormat="0" applyBorder="0" applyAlignment="0" applyProtection="0">
      <alignment vertical="center"/>
    </xf>
    <xf numFmtId="0" fontId="33" fillId="28" borderId="0" applyNumberFormat="0" applyBorder="0" applyAlignment="0" applyProtection="0">
      <alignment vertical="center"/>
    </xf>
    <xf numFmtId="0" fontId="34" fillId="17" borderId="0" applyNumberFormat="0" applyBorder="0" applyAlignment="0" applyProtection="0">
      <alignment vertical="center"/>
    </xf>
    <xf numFmtId="0" fontId="34" fillId="30" borderId="0" applyNumberFormat="0" applyBorder="0" applyAlignment="0" applyProtection="0">
      <alignment vertical="center"/>
    </xf>
    <xf numFmtId="0" fontId="33" fillId="32" borderId="0" applyNumberFormat="0" applyBorder="0" applyAlignment="0" applyProtection="0">
      <alignment vertical="center"/>
    </xf>
    <xf numFmtId="0" fontId="34" fillId="5" borderId="0" applyNumberFormat="0" applyBorder="0" applyAlignment="0" applyProtection="0">
      <alignment vertical="center"/>
    </xf>
    <xf numFmtId="0" fontId="12" fillId="0" borderId="0">
      <alignment vertical="center"/>
    </xf>
  </cellStyleXfs>
  <cellXfs count="326">
    <xf numFmtId="0" fontId="0" fillId="0" borderId="0" xfId="0">
      <alignment vertical="center"/>
    </xf>
    <xf numFmtId="0" fontId="1" fillId="0" borderId="0" xfId="49" applyFont="1">
      <alignment vertical="center"/>
    </xf>
    <xf numFmtId="0" fontId="2" fillId="0" borderId="0" xfId="49" applyFont="1" applyFill="1" applyAlignment="1">
      <alignment vertical="center"/>
    </xf>
    <xf numFmtId="0" fontId="1" fillId="0" borderId="0" xfId="49" applyFont="1" applyFill="1" applyAlignment="1">
      <alignment horizontal="center" vertical="center"/>
    </xf>
    <xf numFmtId="0" fontId="1" fillId="0" borderId="0" xfId="49" applyFont="1" applyFill="1" applyAlignment="1">
      <alignment horizontal="left" vertical="center"/>
    </xf>
    <xf numFmtId="176" fontId="1" fillId="0" borderId="0" xfId="49" applyNumberFormat="1" applyFont="1" applyFill="1" applyAlignment="1">
      <alignment horizontal="center" vertical="center"/>
    </xf>
    <xf numFmtId="0" fontId="1" fillId="0" borderId="0" xfId="49" applyFont="1" applyFill="1" applyAlignment="1">
      <alignment horizontal="right" vertical="center"/>
    </xf>
    <xf numFmtId="0" fontId="1" fillId="0" borderId="0" xfId="49" applyFont="1" applyFill="1" applyAlignment="1">
      <alignment vertical="center"/>
    </xf>
    <xf numFmtId="0" fontId="3" fillId="0" borderId="0" xfId="49" applyFont="1" applyFill="1" applyAlignment="1">
      <alignment horizontal="left" vertical="center"/>
    </xf>
    <xf numFmtId="0" fontId="4" fillId="0" borderId="0" xfId="49" applyFont="1" applyFill="1" applyAlignment="1">
      <alignment horizontal="center" vertical="center" wrapText="1"/>
    </xf>
    <xf numFmtId="0" fontId="4" fillId="0" borderId="0" xfId="49" applyFont="1" applyFill="1" applyAlignment="1">
      <alignment horizontal="left" vertical="center" wrapText="1"/>
    </xf>
    <xf numFmtId="0" fontId="5" fillId="0" borderId="0" xfId="49" applyFont="1" applyFill="1" applyBorder="1" applyAlignment="1">
      <alignment horizontal="left" vertical="center"/>
    </xf>
    <xf numFmtId="0" fontId="5" fillId="0" borderId="0" xfId="49" applyFont="1" applyFill="1" applyAlignment="1">
      <alignment horizontal="left" vertical="center"/>
    </xf>
    <xf numFmtId="0" fontId="6" fillId="0" borderId="1"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3" xfId="49" applyFont="1" applyFill="1" applyBorder="1" applyAlignment="1">
      <alignment horizontal="left" vertical="center" wrapText="1"/>
    </xf>
    <xf numFmtId="0" fontId="6" fillId="0" borderId="4"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5"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1" fillId="0" borderId="6" xfId="49" applyFont="1" applyFill="1" applyBorder="1" applyAlignment="1">
      <alignment horizontal="center" vertical="center" wrapText="1"/>
    </xf>
    <xf numFmtId="0" fontId="1" fillId="0" borderId="7"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49" applyFont="1" applyFill="1" applyBorder="1" applyAlignment="1">
      <alignment horizontal="left" vertical="center" wrapText="1"/>
    </xf>
    <xf numFmtId="0" fontId="1" fillId="0" borderId="8" xfId="49" applyFont="1" applyFill="1" applyBorder="1" applyAlignment="1">
      <alignment horizontal="center" vertical="center" wrapText="1"/>
    </xf>
    <xf numFmtId="0" fontId="1" fillId="0" borderId="9" xfId="49" applyFont="1" applyFill="1" applyBorder="1" applyAlignment="1">
      <alignment horizontal="center" vertical="center" wrapText="1"/>
    </xf>
    <xf numFmtId="0" fontId="1" fillId="0" borderId="1" xfId="49" applyFont="1" applyFill="1" applyBorder="1" applyAlignment="1">
      <alignment horizontal="center" vertical="center"/>
    </xf>
    <xf numFmtId="0" fontId="1" fillId="0" borderId="1" xfId="49" applyFont="1" applyFill="1" applyBorder="1" applyAlignment="1">
      <alignment horizontal="left" vertical="center"/>
    </xf>
    <xf numFmtId="176" fontId="4" fillId="0" borderId="0" xfId="49" applyNumberFormat="1" applyFont="1" applyFill="1" applyAlignment="1">
      <alignment horizontal="center" vertical="center" wrapText="1"/>
    </xf>
    <xf numFmtId="176" fontId="5" fillId="0" borderId="0" xfId="49" applyNumberFormat="1" applyFont="1" applyFill="1" applyBorder="1" applyAlignment="1">
      <alignment horizontal="center" vertical="center"/>
    </xf>
    <xf numFmtId="0" fontId="5" fillId="0" borderId="0" xfId="49" applyFont="1" applyFill="1" applyBorder="1" applyAlignment="1">
      <alignment horizontal="center" vertical="center"/>
    </xf>
    <xf numFmtId="176" fontId="6" fillId="0" borderId="1" xfId="49" applyNumberFormat="1" applyFont="1" applyFill="1" applyBorder="1" applyAlignment="1">
      <alignment horizontal="center" vertical="center"/>
    </xf>
    <xf numFmtId="0" fontId="6" fillId="0" borderId="1" xfId="49" applyFont="1" applyFill="1" applyBorder="1" applyAlignment="1">
      <alignment horizontal="center" vertical="center"/>
    </xf>
    <xf numFmtId="176" fontId="6"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7" xfId="49"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8" fillId="0" borderId="1" xfId="49" applyFont="1" applyFill="1" applyBorder="1" applyAlignment="1">
      <alignment horizontal="center" vertical="center" wrapText="1"/>
    </xf>
    <xf numFmtId="177" fontId="1" fillId="0" borderId="1" xfId="49" applyNumberFormat="1" applyFont="1" applyFill="1" applyBorder="1" applyAlignment="1">
      <alignment horizontal="center" vertical="center" wrapText="1"/>
    </xf>
    <xf numFmtId="0" fontId="5" fillId="0" borderId="0"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8" fillId="0" borderId="1" xfId="49" applyFont="1" applyFill="1" applyBorder="1" applyAlignment="1">
      <alignment horizontal="left" vertical="center" wrapText="1"/>
    </xf>
    <xf numFmtId="0" fontId="1" fillId="0" borderId="7" xfId="49" applyFont="1" applyFill="1" applyBorder="1" applyAlignment="1">
      <alignment horizontal="right" vertical="center"/>
    </xf>
    <xf numFmtId="0" fontId="1" fillId="0" borderId="7" xfId="49" applyFont="1" applyFill="1" applyBorder="1" applyAlignment="1">
      <alignment horizontal="left" vertical="center" wrapText="1"/>
    </xf>
    <xf numFmtId="0" fontId="1" fillId="0" borderId="1" xfId="49" applyFont="1" applyFill="1" applyBorder="1" applyAlignment="1">
      <alignment horizontal="right" vertical="center"/>
    </xf>
    <xf numFmtId="0" fontId="10" fillId="0" borderId="1" xfId="49" applyFont="1" applyFill="1" applyBorder="1" applyAlignment="1">
      <alignment horizontal="center" vertical="center" wrapText="1"/>
    </xf>
    <xf numFmtId="0" fontId="11" fillId="0" borderId="0" xfId="49" applyFont="1">
      <alignment vertical="center"/>
    </xf>
    <xf numFmtId="0" fontId="12" fillId="0" borderId="0" xfId="49" applyAlignment="1">
      <alignment horizontal="center" vertical="center"/>
    </xf>
    <xf numFmtId="0" fontId="12" fillId="0" borderId="0" xfId="49" applyAlignment="1">
      <alignment horizontal="left" vertical="center"/>
    </xf>
    <xf numFmtId="0" fontId="12" fillId="0" borderId="0" xfId="49" applyAlignment="1">
      <alignment horizontal="right" vertical="center"/>
    </xf>
    <xf numFmtId="0" fontId="12" fillId="0" borderId="0" xfId="49">
      <alignment vertical="center"/>
    </xf>
    <xf numFmtId="0" fontId="13" fillId="0" borderId="0" xfId="49" applyFont="1" applyAlignment="1">
      <alignment horizontal="left" vertical="center"/>
    </xf>
    <xf numFmtId="0" fontId="14" fillId="0" borderId="0" xfId="49" applyFont="1" applyAlignment="1">
      <alignment horizontal="center" vertical="center" wrapText="1"/>
    </xf>
    <xf numFmtId="0" fontId="15" fillId="0" borderId="0" xfId="49" applyFont="1" applyBorder="1" applyAlignment="1">
      <alignment vertical="center"/>
    </xf>
    <xf numFmtId="0" fontId="15" fillId="0" borderId="0" xfId="49" applyFont="1" applyAlignment="1">
      <alignment vertical="center"/>
    </xf>
    <xf numFmtId="0" fontId="7" fillId="0" borderId="1" xfId="49" applyFont="1" applyBorder="1" applyAlignment="1">
      <alignment horizontal="center" vertical="center" wrapText="1"/>
    </xf>
    <xf numFmtId="0" fontId="7" fillId="0" borderId="2" xfId="49" applyFont="1" applyBorder="1" applyAlignment="1">
      <alignment horizontal="center" vertical="center" wrapText="1"/>
    </xf>
    <xf numFmtId="0" fontId="7" fillId="0" borderId="3" xfId="49" applyFont="1" applyBorder="1" applyAlignment="1">
      <alignment horizontal="center" vertical="center" wrapText="1"/>
    </xf>
    <xf numFmtId="0" fontId="7" fillId="0" borderId="4" xfId="49" applyFont="1" applyBorder="1" applyAlignment="1">
      <alignment horizontal="center" vertical="center" wrapText="1"/>
    </xf>
    <xf numFmtId="0" fontId="7" fillId="0" borderId="5" xfId="49" applyFont="1" applyBorder="1" applyAlignment="1">
      <alignment horizontal="center" vertical="center" wrapText="1"/>
    </xf>
    <xf numFmtId="0" fontId="8" fillId="0" borderId="1" xfId="49" applyFont="1" applyBorder="1" applyAlignment="1">
      <alignment horizontal="center" vertical="center" wrapText="1"/>
    </xf>
    <xf numFmtId="0" fontId="9" fillId="0" borderId="1" xfId="49" applyFont="1" applyBorder="1" applyAlignment="1">
      <alignment horizontal="left" vertical="center" wrapText="1"/>
    </xf>
    <xf numFmtId="0" fontId="16" fillId="0" borderId="1" xfId="49" applyFont="1" applyBorder="1" applyAlignment="1">
      <alignment horizontal="left" vertical="center" wrapText="1"/>
    </xf>
    <xf numFmtId="0" fontId="12" fillId="0" borderId="1" xfId="49" applyBorder="1" applyAlignment="1">
      <alignment horizontal="center" vertical="center"/>
    </xf>
    <xf numFmtId="0" fontId="15" fillId="0" borderId="0" xfId="49" applyFont="1" applyAlignment="1">
      <alignment horizontal="left" vertical="center"/>
    </xf>
    <xf numFmtId="0" fontId="15" fillId="0" borderId="0" xfId="49" applyFont="1" applyBorder="1" applyAlignment="1">
      <alignment horizontal="center" vertical="center"/>
    </xf>
    <xf numFmtId="0" fontId="7" fillId="0" borderId="1" xfId="49" applyFont="1" applyBorder="1" applyAlignment="1">
      <alignment horizontal="center" vertical="center"/>
    </xf>
    <xf numFmtId="0" fontId="15" fillId="0" borderId="0" xfId="49" applyFont="1" applyBorder="1" applyAlignment="1">
      <alignment horizontal="left" vertical="center" wrapText="1"/>
    </xf>
    <xf numFmtId="0" fontId="11" fillId="0" borderId="0" xfId="49" applyFont="1" applyFill="1">
      <alignment vertical="center"/>
    </xf>
    <xf numFmtId="0" fontId="17" fillId="0" borderId="0" xfId="49" applyFont="1" applyFill="1">
      <alignment vertical="center"/>
    </xf>
    <xf numFmtId="0" fontId="8" fillId="0" borderId="0" xfId="49" applyFont="1" applyFill="1" applyAlignment="1">
      <alignment vertical="center" wrapText="1"/>
    </xf>
    <xf numFmtId="0" fontId="8" fillId="0" borderId="0" xfId="49" applyFont="1" applyFill="1">
      <alignment vertical="center"/>
    </xf>
    <xf numFmtId="0" fontId="8" fillId="0" borderId="0" xfId="49" applyFont="1" applyAlignment="1">
      <alignment horizontal="center" vertical="center"/>
    </xf>
    <xf numFmtId="0" fontId="8" fillId="0" borderId="0" xfId="49" applyFont="1" applyAlignment="1">
      <alignment horizontal="left" vertical="center"/>
    </xf>
    <xf numFmtId="0" fontId="8" fillId="0" borderId="0" xfId="49" applyFont="1" applyAlignment="1">
      <alignment horizontal="right" vertical="center"/>
    </xf>
    <xf numFmtId="176" fontId="8" fillId="0" borderId="0" xfId="49" applyNumberFormat="1" applyFont="1" applyAlignment="1">
      <alignment horizontal="right" vertical="center"/>
    </xf>
    <xf numFmtId="0" fontId="8" fillId="0" borderId="0" xfId="49" applyFont="1">
      <alignment vertical="center"/>
    </xf>
    <xf numFmtId="0" fontId="18" fillId="0" borderId="0" xfId="49" applyFont="1" applyAlignment="1">
      <alignment horizontal="center" vertical="center"/>
    </xf>
    <xf numFmtId="0" fontId="18" fillId="0" borderId="0" xfId="49" applyFont="1" applyAlignment="1">
      <alignment horizontal="left" vertical="center"/>
    </xf>
    <xf numFmtId="0" fontId="14" fillId="0" borderId="0" xfId="49" applyFont="1" applyAlignment="1">
      <alignment horizontal="left" vertical="center" wrapText="1"/>
    </xf>
    <xf numFmtId="0" fontId="17" fillId="0" borderId="0" xfId="49" applyFont="1" applyBorder="1" applyAlignment="1">
      <alignment horizontal="left" vertical="center"/>
    </xf>
    <xf numFmtId="0" fontId="17" fillId="0" borderId="0" xfId="49" applyFont="1" applyAlignment="1">
      <alignment horizontal="left" vertical="center"/>
    </xf>
    <xf numFmtId="0" fontId="7" fillId="0" borderId="1" xfId="49" applyFont="1" applyBorder="1" applyAlignment="1">
      <alignment horizontal="left" vertical="center" wrapText="1"/>
    </xf>
    <xf numFmtId="49"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0" fontId="8" fillId="0" borderId="1" xfId="49" applyFont="1" applyFill="1" applyBorder="1" applyAlignment="1">
      <alignment vertical="center" wrapText="1"/>
    </xf>
    <xf numFmtId="0" fontId="8" fillId="0" borderId="7" xfId="49" applyFont="1" applyFill="1" applyBorder="1" applyAlignment="1">
      <alignment horizontal="center" vertical="center" wrapText="1"/>
    </xf>
    <xf numFmtId="0" fontId="8" fillId="0" borderId="7" xfId="49" applyFont="1" applyBorder="1" applyAlignment="1">
      <alignment horizontal="center" vertical="center" wrapText="1"/>
    </xf>
    <xf numFmtId="0" fontId="8" fillId="0" borderId="7" xfId="49" applyFont="1" applyBorder="1" applyAlignment="1">
      <alignment horizontal="left" vertical="center" wrapText="1"/>
    </xf>
    <xf numFmtId="0" fontId="8" fillId="0" borderId="10" xfId="49" applyFont="1" applyFill="1" applyBorder="1" applyAlignment="1">
      <alignment horizontal="center" vertical="center" wrapText="1"/>
    </xf>
    <xf numFmtId="0" fontId="8" fillId="0" borderId="10" xfId="49" applyFont="1" applyBorder="1" applyAlignment="1">
      <alignment horizontal="center" vertical="center" wrapText="1"/>
    </xf>
    <xf numFmtId="0" fontId="8" fillId="0" borderId="9" xfId="49" applyFont="1" applyFill="1" applyBorder="1" applyAlignment="1">
      <alignment horizontal="center" vertical="center" wrapText="1"/>
    </xf>
    <xf numFmtId="0" fontId="8" fillId="0" borderId="9" xfId="49" applyFont="1" applyBorder="1" applyAlignment="1">
      <alignment horizontal="center" vertical="center" wrapText="1"/>
    </xf>
    <xf numFmtId="0" fontId="8" fillId="0" borderId="1" xfId="49" applyFont="1" applyBorder="1" applyAlignment="1">
      <alignment horizontal="left" vertical="center" wrapText="1"/>
    </xf>
    <xf numFmtId="0" fontId="8" fillId="0" borderId="1" xfId="49" applyFont="1" applyBorder="1" applyAlignment="1">
      <alignment horizontal="center" vertical="center"/>
    </xf>
    <xf numFmtId="0" fontId="8" fillId="0" borderId="1" xfId="49" applyFont="1" applyBorder="1" applyAlignment="1">
      <alignment horizontal="left" vertical="center"/>
    </xf>
    <xf numFmtId="0" fontId="17" fillId="0" borderId="0" xfId="49" applyFont="1" applyBorder="1" applyAlignment="1">
      <alignment horizontal="center" vertical="center"/>
    </xf>
    <xf numFmtId="0" fontId="8" fillId="0" borderId="1" xfId="49" applyFont="1" applyFill="1" applyBorder="1" applyAlignment="1">
      <alignment horizontal="center" vertical="center"/>
    </xf>
    <xf numFmtId="178" fontId="8" fillId="0" borderId="7" xfId="49" applyNumberFormat="1" applyFont="1" applyFill="1" applyBorder="1" applyAlignment="1">
      <alignment horizontal="center" vertical="center" wrapText="1"/>
    </xf>
    <xf numFmtId="178" fontId="8" fillId="0" borderId="9" xfId="49" applyNumberFormat="1" applyFont="1" applyFill="1" applyBorder="1" applyAlignment="1">
      <alignment horizontal="center" vertical="center" wrapText="1"/>
    </xf>
    <xf numFmtId="0" fontId="9" fillId="0" borderId="9" xfId="49" applyFont="1" applyFill="1" applyBorder="1" applyAlignment="1">
      <alignment horizontal="center" vertical="center" wrapText="1"/>
    </xf>
    <xf numFmtId="178" fontId="8" fillId="0" borderId="1" xfId="49" applyNumberFormat="1" applyFont="1" applyFill="1" applyBorder="1" applyAlignment="1">
      <alignment horizontal="center" vertical="center" wrapText="1"/>
    </xf>
    <xf numFmtId="0" fontId="11" fillId="0" borderId="1" xfId="49" applyFont="1" applyFill="1" applyBorder="1">
      <alignment vertical="center"/>
    </xf>
    <xf numFmtId="0" fontId="8" fillId="0" borderId="1" xfId="49" applyNumberFormat="1" applyFont="1" applyFill="1" applyBorder="1" applyAlignment="1">
      <alignment horizontal="center" vertical="center" wrapText="1"/>
    </xf>
    <xf numFmtId="0" fontId="17" fillId="0" borderId="1" xfId="49" applyFont="1" applyFill="1" applyBorder="1" applyAlignment="1">
      <alignment horizontal="center" vertical="center"/>
    </xf>
    <xf numFmtId="0" fontId="17" fillId="0" borderId="7" xfId="49" applyFont="1" applyFill="1" applyBorder="1" applyAlignment="1">
      <alignment horizontal="center" vertical="center"/>
    </xf>
    <xf numFmtId="0" fontId="17" fillId="0" borderId="9" xfId="49" applyFont="1" applyFill="1" applyBorder="1" applyAlignment="1">
      <alignment horizontal="center" vertical="center"/>
    </xf>
    <xf numFmtId="0" fontId="8" fillId="0" borderId="7" xfId="49" applyFont="1" applyBorder="1" applyAlignment="1">
      <alignment horizontal="center" vertical="center"/>
    </xf>
    <xf numFmtId="0" fontId="8" fillId="0" borderId="7" xfId="49" applyNumberFormat="1" applyFont="1" applyBorder="1" applyAlignment="1">
      <alignment horizontal="center" vertical="center"/>
    </xf>
    <xf numFmtId="0" fontId="8" fillId="0" borderId="10" xfId="49" applyFont="1" applyBorder="1" applyAlignment="1">
      <alignment horizontal="center" vertical="center"/>
    </xf>
    <xf numFmtId="0" fontId="8" fillId="0" borderId="10" xfId="49" applyNumberFormat="1" applyFont="1" applyBorder="1" applyAlignment="1">
      <alignment horizontal="center" vertical="center"/>
    </xf>
    <xf numFmtId="0" fontId="8" fillId="0" borderId="9" xfId="49" applyFont="1" applyBorder="1" applyAlignment="1">
      <alignment horizontal="center" vertical="center"/>
    </xf>
    <xf numFmtId="0" fontId="8" fillId="0" borderId="9" xfId="49" applyNumberFormat="1" applyFont="1" applyBorder="1" applyAlignment="1">
      <alignment horizontal="center" vertical="center"/>
    </xf>
    <xf numFmtId="0" fontId="8" fillId="0" borderId="11" xfId="49" applyFont="1" applyBorder="1" applyAlignment="1">
      <alignment horizontal="center" vertical="center"/>
    </xf>
    <xf numFmtId="0" fontId="8" fillId="0" borderId="12" xfId="49" applyFont="1" applyBorder="1" applyAlignment="1">
      <alignment horizontal="center" vertical="center"/>
    </xf>
    <xf numFmtId="176" fontId="14" fillId="0" borderId="0" xfId="49" applyNumberFormat="1" applyFont="1" applyAlignment="1">
      <alignment horizontal="center" vertical="center" wrapText="1"/>
    </xf>
    <xf numFmtId="176" fontId="17" fillId="0" borderId="0" xfId="49" applyNumberFormat="1" applyFont="1" applyBorder="1" applyAlignment="1">
      <alignment horizontal="center" vertical="center"/>
    </xf>
    <xf numFmtId="0" fontId="17" fillId="0" borderId="0" xfId="49" applyFont="1" applyBorder="1" applyAlignment="1">
      <alignment horizontal="left" vertical="center" wrapText="1"/>
    </xf>
    <xf numFmtId="176" fontId="7" fillId="0" borderId="1" xfId="49" applyNumberFormat="1" applyFont="1" applyBorder="1" applyAlignment="1">
      <alignment horizontal="center" vertical="center"/>
    </xf>
    <xf numFmtId="176" fontId="7" fillId="0" borderId="1" xfId="49" applyNumberFormat="1" applyFont="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0" fontId="8" fillId="0" borderId="13" xfId="49" applyFont="1" applyBorder="1" applyAlignment="1">
      <alignment horizontal="center" vertical="center"/>
    </xf>
    <xf numFmtId="0" fontId="12" fillId="0" borderId="0" xfId="49" applyAlignment="1">
      <alignment horizontal="right" vertical="center" wrapText="1"/>
    </xf>
    <xf numFmtId="0" fontId="18" fillId="0" borderId="0" xfId="49" applyFont="1" applyBorder="1" applyAlignment="1">
      <alignment horizontal="center" vertical="center"/>
    </xf>
    <xf numFmtId="0" fontId="18" fillId="0" borderId="0" xfId="49" applyFont="1" applyBorder="1" applyAlignment="1">
      <alignment horizontal="left" vertical="center"/>
    </xf>
    <xf numFmtId="0" fontId="8" fillId="0" borderId="0" xfId="49" applyFont="1" applyBorder="1" applyAlignment="1">
      <alignment horizontal="center" vertical="center"/>
    </xf>
    <xf numFmtId="0" fontId="8" fillId="0" borderId="0" xfId="49" applyFont="1" applyBorder="1" applyAlignment="1">
      <alignment horizontal="left" vertical="center"/>
    </xf>
    <xf numFmtId="0" fontId="14" fillId="0" borderId="0" xfId="49" applyFont="1" applyBorder="1" applyAlignment="1">
      <alignment horizontal="center" vertical="center" wrapText="1"/>
    </xf>
    <xf numFmtId="0" fontId="17" fillId="0" borderId="0" xfId="49" applyFont="1" applyBorder="1" applyAlignment="1">
      <alignment horizontal="center" vertical="center" wrapText="1"/>
    </xf>
    <xf numFmtId="0" fontId="16" fillId="0" borderId="1" xfId="49" applyFont="1" applyBorder="1" applyAlignment="1">
      <alignment vertical="center" wrapText="1"/>
    </xf>
    <xf numFmtId="0" fontId="16" fillId="0" borderId="7" xfId="49" applyFont="1" applyBorder="1" applyAlignment="1">
      <alignment horizontal="center" vertical="center" wrapText="1"/>
    </xf>
    <xf numFmtId="0" fontId="16" fillId="2" borderId="1" xfId="49" applyFont="1" applyFill="1" applyBorder="1" applyAlignment="1">
      <alignment vertical="center" wrapText="1"/>
    </xf>
    <xf numFmtId="0" fontId="16" fillId="0" borderId="1" xfId="49" applyFont="1" applyBorder="1" applyAlignment="1">
      <alignment horizontal="center" vertical="center" wrapText="1"/>
    </xf>
    <xf numFmtId="0" fontId="8" fillId="0" borderId="7" xfId="49" applyFont="1" applyBorder="1" applyAlignment="1">
      <alignment vertical="center" wrapText="1"/>
    </xf>
    <xf numFmtId="0" fontId="19" fillId="2" borderId="1" xfId="49" applyFont="1" applyFill="1" applyBorder="1" applyAlignment="1">
      <alignment vertical="center" wrapText="1"/>
    </xf>
    <xf numFmtId="0" fontId="20" fillId="2" borderId="1" xfId="49" applyFont="1" applyFill="1" applyBorder="1" applyAlignment="1">
      <alignment horizontal="center" vertical="center" wrapText="1"/>
    </xf>
    <xf numFmtId="0" fontId="8" fillId="0" borderId="1" xfId="49" applyFont="1" applyBorder="1" applyAlignment="1">
      <alignment vertical="center"/>
    </xf>
    <xf numFmtId="0" fontId="17" fillId="0" borderId="1" xfId="49" applyFont="1" applyBorder="1" applyAlignment="1">
      <alignment horizontal="center" vertical="center" wrapText="1"/>
    </xf>
    <xf numFmtId="0" fontId="17" fillId="0" borderId="1" xfId="49" applyFont="1" applyBorder="1" applyAlignment="1">
      <alignment horizontal="center" vertical="center"/>
    </xf>
    <xf numFmtId="0" fontId="8" fillId="0" borderId="0" xfId="49" applyFont="1" applyBorder="1" applyAlignment="1">
      <alignment horizontal="right" vertical="center"/>
    </xf>
    <xf numFmtId="0" fontId="8" fillId="0" borderId="0" xfId="49" applyFont="1" applyBorder="1" applyAlignment="1">
      <alignment horizontal="right" vertical="center" wrapText="1"/>
    </xf>
    <xf numFmtId="0" fontId="21" fillId="0" borderId="1" xfId="49" applyFont="1" applyFill="1" applyBorder="1" applyAlignment="1">
      <alignment horizontal="center" vertical="center" wrapText="1"/>
    </xf>
    <xf numFmtId="0" fontId="8" fillId="0" borderId="1" xfId="49" applyFont="1" applyBorder="1" applyAlignment="1">
      <alignment horizontal="justify" vertical="center" wrapText="1"/>
    </xf>
    <xf numFmtId="0" fontId="21" fillId="0" borderId="1" xfId="49" applyFont="1" applyFill="1" applyBorder="1" applyAlignment="1">
      <alignment horizontal="justify" vertical="center" wrapText="1"/>
    </xf>
    <xf numFmtId="0" fontId="20" fillId="2" borderId="7" xfId="49" applyFont="1" applyFill="1" applyBorder="1" applyAlignment="1">
      <alignment horizontal="center" vertical="center" wrapText="1"/>
    </xf>
    <xf numFmtId="0" fontId="20" fillId="2" borderId="9" xfId="49" applyFont="1" applyFill="1" applyBorder="1" applyAlignment="1">
      <alignment horizontal="center" vertical="center" wrapText="1"/>
    </xf>
    <xf numFmtId="0" fontId="8" fillId="0" borderId="1" xfId="49" applyFont="1" applyBorder="1" applyAlignment="1">
      <alignment horizontal="right" vertical="center"/>
    </xf>
    <xf numFmtId="0" fontId="12" fillId="0" borderId="0" xfId="49" applyBorder="1">
      <alignment vertical="center"/>
    </xf>
    <xf numFmtId="0" fontId="11" fillId="0" borderId="0" xfId="49" applyFont="1" applyBorder="1">
      <alignment vertical="center"/>
    </xf>
    <xf numFmtId="0" fontId="17" fillId="0" borderId="0" xfId="49" applyFont="1">
      <alignment vertical="center"/>
    </xf>
    <xf numFmtId="0" fontId="3" fillId="0" borderId="0" xfId="49" applyFont="1" applyAlignment="1">
      <alignment horizontal="center" vertical="center"/>
    </xf>
    <xf numFmtId="0" fontId="3" fillId="0" borderId="0" xfId="49" applyFont="1" applyAlignment="1">
      <alignment horizontal="left" vertical="center"/>
    </xf>
    <xf numFmtId="0" fontId="1" fillId="0" borderId="0" xfId="49" applyFont="1" applyAlignment="1">
      <alignment horizontal="center" vertical="center"/>
    </xf>
    <xf numFmtId="0" fontId="1" fillId="0" borderId="0" xfId="49" applyFont="1" applyAlignment="1">
      <alignment horizontal="left" vertical="center"/>
    </xf>
    <xf numFmtId="0" fontId="4" fillId="0" borderId="0" xfId="49" applyFont="1" applyAlignment="1">
      <alignment horizontal="center" vertical="center" wrapText="1"/>
    </xf>
    <xf numFmtId="0" fontId="4" fillId="0" borderId="0" xfId="49" applyFont="1" applyAlignment="1">
      <alignment horizontal="left" vertical="center" wrapText="1"/>
    </xf>
    <xf numFmtId="0" fontId="5" fillId="0" borderId="0" xfId="49" applyFont="1" applyBorder="1" applyAlignment="1">
      <alignment horizontal="center" vertical="center"/>
    </xf>
    <xf numFmtId="0" fontId="5" fillId="0" borderId="0" xfId="49" applyFont="1" applyBorder="1" applyAlignment="1">
      <alignment horizontal="left" vertical="center"/>
    </xf>
    <xf numFmtId="0" fontId="5" fillId="0" borderId="0" xfId="49" applyFont="1" applyAlignment="1">
      <alignment horizontal="left" vertical="center"/>
    </xf>
    <xf numFmtId="0" fontId="6" fillId="0" borderId="1" xfId="49" applyFont="1" applyBorder="1" applyAlignment="1">
      <alignment horizontal="center" vertical="center" wrapText="1"/>
    </xf>
    <xf numFmtId="0" fontId="6" fillId="0" borderId="2" xfId="49" applyFont="1" applyBorder="1" applyAlignment="1">
      <alignment horizontal="center" vertical="center" wrapText="1"/>
    </xf>
    <xf numFmtId="0" fontId="6" fillId="0" borderId="3" xfId="49" applyFont="1" applyBorder="1" applyAlignment="1">
      <alignment horizontal="center" vertical="center" wrapText="1"/>
    </xf>
    <xf numFmtId="0" fontId="6" fillId="0" borderId="3" xfId="49" applyFont="1" applyBorder="1" applyAlignment="1">
      <alignment horizontal="left" vertical="center" wrapText="1"/>
    </xf>
    <xf numFmtId="0" fontId="6" fillId="0" borderId="4" xfId="49" applyFont="1" applyBorder="1" applyAlignment="1">
      <alignment horizontal="center" vertical="center" wrapText="1"/>
    </xf>
    <xf numFmtId="0" fontId="6" fillId="0" borderId="5" xfId="49" applyFont="1" applyBorder="1" applyAlignment="1">
      <alignment horizontal="center" vertical="center" wrapText="1"/>
    </xf>
    <xf numFmtId="0" fontId="6" fillId="0" borderId="5" xfId="49" applyFont="1" applyBorder="1" applyAlignment="1">
      <alignment horizontal="left" vertical="center" wrapText="1"/>
    </xf>
    <xf numFmtId="0" fontId="1" fillId="0" borderId="7" xfId="49" applyFont="1" applyBorder="1" applyAlignment="1">
      <alignment horizontal="center" vertical="center" wrapText="1"/>
    </xf>
    <xf numFmtId="0" fontId="22" fillId="0" borderId="7" xfId="49" applyFont="1" applyBorder="1" applyAlignment="1">
      <alignment horizontal="left" vertical="center" wrapText="1"/>
    </xf>
    <xf numFmtId="0" fontId="1" fillId="0" borderId="1" xfId="49" applyFont="1" applyBorder="1" applyAlignment="1">
      <alignment horizontal="center" vertical="center" wrapText="1"/>
    </xf>
    <xf numFmtId="0" fontId="22" fillId="0" borderId="1" xfId="49" applyFont="1" applyFill="1" applyBorder="1" applyAlignment="1">
      <alignment horizontal="left" vertical="center" wrapText="1"/>
    </xf>
    <xf numFmtId="0" fontId="1" fillId="0" borderId="1" xfId="0" applyFont="1" applyFill="1" applyBorder="1" applyAlignment="1">
      <alignment horizontal="center" vertical="center" wrapText="1"/>
    </xf>
    <xf numFmtId="0" fontId="22" fillId="0" borderId="1" xfId="49" applyFont="1" applyBorder="1" applyAlignment="1">
      <alignment horizontal="left" vertical="center" wrapText="1"/>
    </xf>
    <xf numFmtId="0" fontId="22" fillId="0" borderId="1" xfId="49" applyFont="1" applyBorder="1" applyAlignment="1">
      <alignment horizontal="center" vertical="center" wrapText="1"/>
    </xf>
    <xf numFmtId="0" fontId="22" fillId="0" borderId="7" xfId="49" applyFont="1" applyBorder="1" applyAlignment="1">
      <alignment vertical="center" wrapText="1"/>
    </xf>
    <xf numFmtId="0" fontId="22" fillId="0" borderId="7" xfId="49" applyFont="1" applyBorder="1" applyAlignment="1">
      <alignment horizontal="center" vertical="center" wrapText="1"/>
    </xf>
    <xf numFmtId="0" fontId="1" fillId="0" borderId="1" xfId="49" applyFont="1" applyBorder="1" applyAlignment="1">
      <alignment horizontal="center" vertical="center"/>
    </xf>
    <xf numFmtId="0" fontId="6" fillId="0" borderId="1" xfId="49" applyFont="1" applyBorder="1" applyAlignment="1">
      <alignment horizontal="center" vertical="center"/>
    </xf>
    <xf numFmtId="0" fontId="22" fillId="0" borderId="1" xfId="49" applyFont="1" applyBorder="1">
      <alignment vertical="center"/>
    </xf>
    <xf numFmtId="0" fontId="23" fillId="0" borderId="1" xfId="49" applyFont="1" applyBorder="1" applyAlignment="1">
      <alignment horizontal="center" vertical="center" wrapText="1"/>
    </xf>
    <xf numFmtId="177" fontId="1" fillId="0" borderId="1" xfId="49" applyNumberFormat="1" applyFont="1" applyBorder="1" applyAlignment="1">
      <alignment horizontal="center" vertical="center"/>
    </xf>
    <xf numFmtId="0" fontId="1" fillId="0" borderId="0" xfId="49" applyFont="1" applyAlignment="1">
      <alignment horizontal="right" vertical="center"/>
    </xf>
    <xf numFmtId="0" fontId="5" fillId="0" borderId="0" xfId="49" applyFont="1" applyBorder="1" applyAlignment="1">
      <alignment horizontal="left" vertical="center" wrapText="1"/>
    </xf>
    <xf numFmtId="0" fontId="24" fillId="0" borderId="1" xfId="49" applyFont="1" applyBorder="1" applyAlignment="1">
      <alignment horizontal="center" vertical="center" wrapText="1"/>
    </xf>
    <xf numFmtId="0" fontId="8" fillId="0" borderId="0" xfId="49" applyFont="1" applyAlignment="1">
      <alignment vertical="center" wrapText="1"/>
    </xf>
    <xf numFmtId="0" fontId="11" fillId="0" borderId="0" xfId="49" applyFont="1" applyAlignment="1">
      <alignment vertical="center" wrapText="1"/>
    </xf>
    <xf numFmtId="0" fontId="11" fillId="0" borderId="0" xfId="49" applyFont="1" applyFill="1" applyAlignment="1">
      <alignment vertical="center" wrapText="1"/>
    </xf>
    <xf numFmtId="0" fontId="8" fillId="0" borderId="0" xfId="49" applyFont="1" applyAlignment="1">
      <alignment horizontal="center" vertical="center" wrapText="1"/>
    </xf>
    <xf numFmtId="0" fontId="8" fillId="0" borderId="0" xfId="49" applyFont="1" applyAlignment="1">
      <alignment horizontal="left" vertical="center" wrapText="1"/>
    </xf>
    <xf numFmtId="0" fontId="8" fillId="0" borderId="0" xfId="49" applyFont="1" applyAlignment="1">
      <alignment horizontal="right" vertical="center" wrapText="1"/>
    </xf>
    <xf numFmtId="0" fontId="25" fillId="0" borderId="0" xfId="0" applyFont="1" applyFill="1" applyAlignment="1">
      <alignment vertical="center"/>
    </xf>
    <xf numFmtId="0" fontId="26" fillId="0" borderId="0" xfId="49" applyFont="1" applyAlignment="1">
      <alignment horizontal="center" vertical="center" wrapText="1"/>
    </xf>
    <xf numFmtId="0" fontId="15" fillId="0" borderId="0" xfId="49" applyFont="1" applyAlignment="1">
      <alignment horizontal="left" vertical="center" wrapText="1"/>
    </xf>
    <xf numFmtId="0" fontId="25" fillId="0" borderId="1" xfId="49" applyFont="1" applyBorder="1" applyAlignment="1">
      <alignment horizontal="left" vertical="center" wrapText="1"/>
    </xf>
    <xf numFmtId="0" fontId="25" fillId="0" borderId="9" xfId="49" applyFont="1" applyFill="1" applyBorder="1" applyAlignment="1">
      <alignment horizontal="left" vertical="center" wrapText="1"/>
    </xf>
    <xf numFmtId="0" fontId="25" fillId="0" borderId="1" xfId="49" applyFont="1" applyFill="1" applyBorder="1" applyAlignment="1">
      <alignment horizontal="left" vertical="center" wrapText="1"/>
    </xf>
    <xf numFmtId="0" fontId="25" fillId="0" borderId="7" xfId="49" applyFont="1" applyBorder="1" applyAlignment="1">
      <alignment horizontal="left" vertical="center" wrapText="1"/>
    </xf>
    <xf numFmtId="0" fontId="2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9" xfId="49" applyFont="1" applyFill="1" applyBorder="1" applyAlignment="1">
      <alignment vertical="center" wrapText="1"/>
    </xf>
    <xf numFmtId="0" fontId="25" fillId="0" borderId="1" xfId="0" applyFont="1" applyFill="1" applyBorder="1" applyAlignment="1">
      <alignment horizontal="justify" vertical="center" wrapText="1"/>
    </xf>
    <xf numFmtId="0" fontId="15" fillId="0" borderId="0" xfId="49" applyFont="1" applyBorder="1" applyAlignment="1">
      <alignment horizontal="center" vertical="center" wrapText="1"/>
    </xf>
    <xf numFmtId="178" fontId="8" fillId="0" borderId="1" xfId="49" applyNumberFormat="1" applyFont="1" applyBorder="1" applyAlignment="1">
      <alignment horizontal="center" vertical="center" wrapText="1"/>
    </xf>
    <xf numFmtId="0" fontId="8" fillId="0" borderId="1" xfId="49" applyFont="1" applyBorder="1" applyAlignment="1">
      <alignment vertical="center" wrapText="1"/>
    </xf>
    <xf numFmtId="178" fontId="8" fillId="0" borderId="10" xfId="49" applyNumberFormat="1" applyFont="1" applyFill="1" applyBorder="1" applyAlignment="1">
      <alignment horizontal="center" vertical="center" wrapText="1"/>
    </xf>
    <xf numFmtId="179" fontId="8" fillId="0" borderId="1" xfId="49" applyNumberFormat="1" applyFont="1" applyFill="1" applyBorder="1" applyAlignment="1">
      <alignment horizontal="center" vertical="center" wrapText="1"/>
    </xf>
    <xf numFmtId="179" fontId="8" fillId="0" borderId="1" xfId="49" applyNumberFormat="1" applyFont="1" applyBorder="1" applyAlignment="1">
      <alignment horizontal="center" vertical="center" wrapText="1"/>
    </xf>
    <xf numFmtId="0" fontId="8" fillId="0" borderId="7" xfId="49" applyFont="1" applyBorder="1" applyAlignment="1">
      <alignment horizontal="center" vertical="center" textRotation="255" wrapText="1"/>
    </xf>
    <xf numFmtId="178" fontId="8" fillId="0" borderId="7" xfId="49" applyNumberFormat="1" applyFont="1" applyBorder="1" applyAlignment="1">
      <alignment horizontal="center" vertical="center" wrapText="1"/>
    </xf>
    <xf numFmtId="178" fontId="8" fillId="0" borderId="1" xfId="0" applyNumberFormat="1" applyFont="1" applyFill="1" applyBorder="1" applyAlignment="1">
      <alignment horizontal="center" vertical="center"/>
    </xf>
    <xf numFmtId="0" fontId="8" fillId="0" borderId="7" xfId="49" applyNumberFormat="1" applyFont="1" applyBorder="1" applyAlignment="1">
      <alignment horizontal="center" vertical="center" wrapText="1"/>
    </xf>
    <xf numFmtId="0" fontId="17" fillId="0" borderId="0" xfId="49" applyFont="1" applyAlignment="1">
      <alignment vertical="center" wrapText="1"/>
    </xf>
    <xf numFmtId="0" fontId="17" fillId="0" borderId="1" xfId="49" applyFont="1" applyBorder="1" applyAlignment="1">
      <alignment vertical="center" wrapText="1"/>
    </xf>
    <xf numFmtId="0" fontId="17" fillId="0" borderId="0" xfId="49" applyFont="1" applyFill="1" applyAlignment="1">
      <alignment vertical="center" wrapText="1"/>
    </xf>
    <xf numFmtId="0" fontId="17" fillId="0" borderId="1" xfId="49" applyFont="1" applyFill="1" applyBorder="1">
      <alignment vertical="center"/>
    </xf>
    <xf numFmtId="0" fontId="12" fillId="0" borderId="0" xfId="49" applyFont="1" applyAlignment="1">
      <alignment horizontal="left" vertical="center"/>
    </xf>
    <xf numFmtId="0" fontId="12" fillId="0" borderId="0" xfId="49" applyNumberFormat="1" applyAlignment="1">
      <alignment horizontal="right" vertical="center" wrapText="1"/>
    </xf>
    <xf numFmtId="0" fontId="27" fillId="0" borderId="0" xfId="49" applyFont="1" applyAlignment="1">
      <alignment horizontal="left" vertical="center" wrapText="1"/>
    </xf>
    <xf numFmtId="0" fontId="28" fillId="0" borderId="1" xfId="49" applyFont="1" applyFill="1" applyBorder="1" applyAlignment="1">
      <alignment horizontal="left" vertical="center" wrapText="1"/>
    </xf>
    <xf numFmtId="0" fontId="25" fillId="0" borderId="1" xfId="49" applyNumberFormat="1" applyFont="1" applyFill="1" applyBorder="1" applyAlignment="1">
      <alignment horizontal="left" vertical="center" wrapText="1"/>
    </xf>
    <xf numFmtId="0" fontId="28" fillId="0" borderId="1" xfId="49" applyFont="1" applyFill="1" applyBorder="1" applyAlignment="1">
      <alignment vertical="center" wrapText="1"/>
    </xf>
    <xf numFmtId="0" fontId="9" fillId="0" borderId="1" xfId="49" applyFont="1" applyBorder="1" applyAlignment="1">
      <alignment horizontal="center" vertical="center" wrapText="1"/>
    </xf>
    <xf numFmtId="0" fontId="29" fillId="0" borderId="1" xfId="49" applyFont="1" applyFill="1" applyBorder="1" applyAlignment="1">
      <alignment horizontal="center" vertical="center" wrapText="1"/>
    </xf>
    <xf numFmtId="0" fontId="29" fillId="0" borderId="1" xfId="49" applyFont="1" applyFill="1" applyBorder="1" applyAlignment="1">
      <alignment horizontal="center" vertical="center"/>
    </xf>
    <xf numFmtId="178" fontId="12" fillId="0" borderId="0" xfId="49" applyNumberFormat="1" applyAlignment="1">
      <alignment horizontal="center" vertical="center"/>
    </xf>
    <xf numFmtId="178" fontId="25" fillId="0" borderId="0" xfId="0" applyNumberFormat="1" applyFont="1" applyFill="1" applyBorder="1" applyAlignment="1">
      <alignment horizontal="left" vertical="center"/>
    </xf>
    <xf numFmtId="0" fontId="12" fillId="0" borderId="0" xfId="49" applyFill="1" applyAlignment="1">
      <alignment horizontal="center" vertical="center"/>
    </xf>
    <xf numFmtId="0" fontId="8" fillId="0" borderId="0" xfId="49" applyNumberFormat="1" applyFont="1" applyAlignment="1">
      <alignment horizontal="right" vertical="center" wrapText="1"/>
    </xf>
    <xf numFmtId="0" fontId="14" fillId="0" borderId="0" xfId="49" applyNumberFormat="1" applyFont="1" applyAlignment="1">
      <alignment horizontal="center" vertical="center" wrapText="1"/>
    </xf>
    <xf numFmtId="0" fontId="17" fillId="0" borderId="0" xfId="49" applyNumberFormat="1" applyFont="1" applyBorder="1" applyAlignment="1">
      <alignment horizontal="left" vertical="center" wrapText="1"/>
    </xf>
    <xf numFmtId="0" fontId="7" fillId="0" borderId="1" xfId="49" applyNumberFormat="1" applyFont="1" applyBorder="1" applyAlignment="1">
      <alignment horizontal="center" vertical="center" wrapText="1"/>
    </xf>
    <xf numFmtId="0" fontId="29" fillId="0" borderId="1" xfId="49" applyNumberFormat="1" applyFont="1" applyFill="1" applyBorder="1" applyAlignment="1">
      <alignment horizontal="center" vertical="center" wrapText="1"/>
    </xf>
    <xf numFmtId="0" fontId="29" fillId="0" borderId="1" xfId="49" applyFont="1" applyFill="1" applyBorder="1" applyAlignment="1">
      <alignment horizontal="right" vertical="center"/>
    </xf>
    <xf numFmtId="0" fontId="11" fillId="0" borderId="0" xfId="49" applyFont="1" applyFill="1" applyBorder="1" applyAlignment="1">
      <alignment vertical="center"/>
    </xf>
    <xf numFmtId="0" fontId="12" fillId="0" borderId="0" xfId="49" applyFont="1" applyFill="1" applyBorder="1" applyAlignment="1">
      <alignment vertical="center"/>
    </xf>
    <xf numFmtId="0" fontId="12" fillId="0" borderId="0" xfId="49" applyFill="1" applyBorder="1" applyAlignment="1">
      <alignment horizontal="center" vertical="center"/>
    </xf>
    <xf numFmtId="0" fontId="12" fillId="0" borderId="0" xfId="49" applyFill="1" applyBorder="1" applyAlignment="1">
      <alignment horizontal="left" vertical="center"/>
    </xf>
    <xf numFmtId="0" fontId="12" fillId="0" borderId="0" xfId="49" applyFill="1" applyBorder="1" applyAlignment="1">
      <alignment horizontal="right" vertical="center"/>
    </xf>
    <xf numFmtId="0" fontId="12" fillId="0" borderId="0" xfId="49" applyFill="1" applyBorder="1" applyAlignment="1">
      <alignment vertical="center"/>
    </xf>
    <xf numFmtId="0" fontId="18" fillId="0" borderId="0" xfId="49" applyFont="1" applyFill="1" applyBorder="1" applyAlignment="1">
      <alignment horizontal="left" vertical="center"/>
    </xf>
    <xf numFmtId="0" fontId="8" fillId="0" borderId="0" xfId="49" applyFont="1" applyFill="1" applyBorder="1" applyAlignment="1">
      <alignment horizontal="center" vertical="center"/>
    </xf>
    <xf numFmtId="0" fontId="8" fillId="0" borderId="0" xfId="49" applyFont="1" applyFill="1" applyBorder="1" applyAlignment="1">
      <alignment horizontal="left" vertical="center"/>
    </xf>
    <xf numFmtId="0" fontId="14" fillId="0" borderId="0" xfId="49" applyFont="1" applyFill="1" applyBorder="1" applyAlignment="1">
      <alignment horizontal="center" vertical="center" wrapText="1"/>
    </xf>
    <xf numFmtId="0" fontId="17" fillId="0" borderId="0" xfId="49" applyFont="1" applyFill="1" applyBorder="1" applyAlignment="1">
      <alignment horizontal="left" vertical="center"/>
    </xf>
    <xf numFmtId="0" fontId="7" fillId="0" borderId="2" xfId="49" applyFont="1" applyFill="1" applyBorder="1" applyAlignment="1">
      <alignment horizontal="center" vertical="center" wrapText="1"/>
    </xf>
    <xf numFmtId="0" fontId="7" fillId="0" borderId="3"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8" fillId="0" borderId="1" xfId="49" applyFont="1" applyFill="1" applyBorder="1" applyAlignment="1">
      <alignment horizontal="justify" vertical="center" wrapText="1"/>
    </xf>
    <xf numFmtId="0" fontId="8" fillId="0" borderId="7" xfId="49" applyFont="1" applyFill="1" applyBorder="1" applyAlignment="1">
      <alignment horizontal="center" vertical="center"/>
    </xf>
    <xf numFmtId="0" fontId="8" fillId="0" borderId="7" xfId="49" applyFont="1" applyFill="1" applyBorder="1" applyAlignment="1">
      <alignment horizontal="left" vertical="center" wrapText="1"/>
    </xf>
    <xf numFmtId="0" fontId="8" fillId="0" borderId="7" xfId="49" applyFont="1" applyFill="1" applyBorder="1" applyAlignment="1">
      <alignment vertical="center" wrapText="1"/>
    </xf>
    <xf numFmtId="0" fontId="8" fillId="2" borderId="1" xfId="49" applyFont="1" applyFill="1" applyBorder="1" applyAlignment="1">
      <alignment horizontal="center" vertical="center" wrapText="1"/>
    </xf>
    <xf numFmtId="0" fontId="8" fillId="0" borderId="0" xfId="49" applyFont="1" applyFill="1" applyBorder="1" applyAlignment="1">
      <alignment horizontal="left" vertical="center" wrapText="1"/>
    </xf>
    <xf numFmtId="0" fontId="17" fillId="0" borderId="0" xfId="49" applyFont="1" applyFill="1" applyBorder="1" applyAlignment="1">
      <alignment horizontal="center" vertical="center"/>
    </xf>
    <xf numFmtId="0" fontId="7" fillId="0" borderId="1" xfId="49" applyFont="1" applyFill="1" applyBorder="1" applyAlignment="1">
      <alignment horizontal="center" vertical="center"/>
    </xf>
    <xf numFmtId="0" fontId="8" fillId="2" borderId="1" xfId="49" applyFont="1" applyFill="1" applyBorder="1" applyAlignment="1">
      <alignment horizontal="center" vertical="center"/>
    </xf>
    <xf numFmtId="0" fontId="17" fillId="0" borderId="1" xfId="49" applyFont="1" applyFill="1" applyBorder="1" applyAlignment="1">
      <alignment horizontal="center" vertical="center" wrapText="1"/>
    </xf>
    <xf numFmtId="0" fontId="8" fillId="0" borderId="1" xfId="49" applyNumberFormat="1" applyFont="1" applyFill="1" applyBorder="1" applyAlignment="1">
      <alignment horizontal="center" vertical="center"/>
    </xf>
    <xf numFmtId="0" fontId="8" fillId="0" borderId="0" xfId="49" applyFont="1" applyFill="1" applyBorder="1" applyAlignment="1">
      <alignment horizontal="right" vertical="center"/>
    </xf>
    <xf numFmtId="0" fontId="17" fillId="0" borderId="0" xfId="49" applyFont="1" applyFill="1" applyBorder="1" applyAlignment="1">
      <alignment horizontal="left" vertical="center" wrapText="1"/>
    </xf>
    <xf numFmtId="0" fontId="15" fillId="0" borderId="1" xfId="49" applyFont="1" applyFill="1" applyBorder="1" applyAlignment="1">
      <alignment horizontal="center" vertical="center" wrapText="1"/>
    </xf>
    <xf numFmtId="0" fontId="8" fillId="0" borderId="7" xfId="49" applyNumberFormat="1" applyFont="1" applyFill="1" applyBorder="1" applyAlignment="1" applyProtection="1">
      <alignment horizontal="center" vertical="center" wrapText="1"/>
    </xf>
    <xf numFmtId="0" fontId="8" fillId="0" borderId="1" xfId="49" applyFont="1" applyFill="1" applyBorder="1" applyAlignment="1">
      <alignment vertical="center"/>
    </xf>
    <xf numFmtId="0" fontId="8" fillId="0" borderId="9" xfId="49" applyFont="1" applyFill="1" applyBorder="1" applyAlignment="1">
      <alignment vertical="center"/>
    </xf>
    <xf numFmtId="0" fontId="30" fillId="0" borderId="0" xfId="49" applyFont="1" applyAlignment="1">
      <alignment horizontal="center" vertical="center"/>
    </xf>
    <xf numFmtId="0" fontId="30" fillId="0" borderId="0" xfId="49" applyFont="1" applyAlignment="1">
      <alignment horizontal="right" vertical="center"/>
    </xf>
    <xf numFmtId="0" fontId="12" fillId="0" borderId="0" xfId="49" applyNumberFormat="1" applyAlignment="1">
      <alignment horizontal="right" vertical="center"/>
    </xf>
    <xf numFmtId="0" fontId="8" fillId="0" borderId="1" xfId="49" applyFont="1" applyFill="1" applyBorder="1" applyAlignment="1" applyProtection="1">
      <alignment horizontal="center" vertical="center" wrapText="1"/>
    </xf>
    <xf numFmtId="0" fontId="25" fillId="0" borderId="1" xfId="49" applyFont="1" applyFill="1" applyBorder="1" applyAlignment="1" applyProtection="1">
      <alignment horizontal="left" vertical="center" wrapText="1"/>
    </xf>
    <xf numFmtId="0" fontId="8" fillId="0" borderId="1" xfId="0" applyFont="1" applyFill="1" applyBorder="1" applyAlignment="1">
      <alignment horizontal="justify" vertical="center"/>
    </xf>
    <xf numFmtId="0" fontId="8" fillId="0" borderId="0" xfId="49" applyNumberFormat="1" applyFont="1" applyAlignment="1">
      <alignment horizontal="right" vertical="center"/>
    </xf>
    <xf numFmtId="0" fontId="7" fillId="0" borderId="1" xfId="49" applyNumberFormat="1" applyFont="1" applyBorder="1" applyAlignment="1">
      <alignment horizontal="center" vertical="center"/>
    </xf>
    <xf numFmtId="0" fontId="8" fillId="0" borderId="1" xfId="49" applyNumberFormat="1" applyFont="1" applyFill="1" applyBorder="1" applyAlignment="1" applyProtection="1">
      <alignment horizontal="center" vertical="center" wrapText="1"/>
    </xf>
    <xf numFmtId="0" fontId="8" fillId="0" borderId="1" xfId="49" applyNumberFormat="1" applyFont="1" applyBorder="1" applyAlignment="1">
      <alignment horizontal="right" vertical="center"/>
    </xf>
    <xf numFmtId="0" fontId="8" fillId="0" borderId="1" xfId="49" applyFont="1" applyFill="1" applyBorder="1" applyAlignment="1" applyProtection="1">
      <alignment vertical="center" wrapText="1"/>
    </xf>
    <xf numFmtId="0" fontId="16" fillId="0" borderId="1" xfId="49" applyFont="1" applyFill="1" applyBorder="1" applyAlignment="1">
      <alignment horizontal="center" vertical="center" wrapText="1"/>
    </xf>
    <xf numFmtId="0" fontId="9" fillId="0" borderId="0" xfId="49" applyFont="1" applyAlignment="1">
      <alignment horizontal="left" vertical="center"/>
    </xf>
    <xf numFmtId="0" fontId="1" fillId="0" borderId="0" xfId="0" applyFont="1" applyAlignment="1">
      <alignment horizontal="left" vertical="center"/>
    </xf>
    <xf numFmtId="0" fontId="31" fillId="0" borderId="0" xfId="0" applyFont="1" applyAlignment="1">
      <alignment horizontal="left" vertical="center"/>
    </xf>
    <xf numFmtId="0" fontId="3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32" fillId="0" borderId="0" xfId="0" applyFont="1" applyFill="1" applyAlignment="1">
      <alignment horizontal="left" vertical="center" wrapText="1"/>
    </xf>
    <xf numFmtId="0" fontId="12" fillId="0" borderId="0" xfId="49" applyAlignment="1">
      <alignment horizontal="center" vertical="center" wrapText="1"/>
    </xf>
    <xf numFmtId="0" fontId="18" fillId="0" borderId="0" xfId="49" applyFont="1" applyAlignment="1">
      <alignment horizontal="left" vertical="center" wrapText="1"/>
    </xf>
    <xf numFmtId="0" fontId="8" fillId="0" borderId="0" xfId="49"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7" xfId="0"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vertical="center" wrapText="1"/>
    </xf>
    <xf numFmtId="0" fontId="25" fillId="0" borderId="7"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7" xfId="0" applyFont="1" applyBorder="1" applyAlignment="1">
      <alignment horizontal="center" vertical="center"/>
    </xf>
    <xf numFmtId="0" fontId="8" fillId="0" borderId="7"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9" xfId="0" applyFont="1" applyFill="1" applyBorder="1" applyAlignment="1">
      <alignment horizontal="center" vertical="center" wrapText="1"/>
    </xf>
    <xf numFmtId="0" fontId="9" fillId="0" borderId="7" xfId="49" applyFont="1" applyBorder="1" applyAlignment="1">
      <alignment horizontal="center" vertical="center" wrapText="1"/>
    </xf>
    <xf numFmtId="0" fontId="9" fillId="0" borderId="10" xfId="49" applyFont="1" applyBorder="1" applyAlignment="1">
      <alignment horizontal="center" vertical="center" wrapText="1"/>
    </xf>
    <xf numFmtId="0" fontId="8" fillId="0" borderId="10"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1" xfId="0" applyFont="1" applyFill="1" applyBorder="1" applyAlignment="1">
      <alignment horizontal="center" vertical="top" wrapText="1"/>
    </xf>
    <xf numFmtId="0" fontId="8" fillId="0" borderId="12" xfId="0" applyFont="1" applyFill="1" applyBorder="1" applyAlignment="1">
      <alignment horizontal="center" vertical="top" wrapText="1"/>
    </xf>
    <xf numFmtId="0" fontId="14" fillId="0" borderId="0" xfId="49" applyFont="1" applyAlignment="1">
      <alignment horizontal="center" vertical="center"/>
    </xf>
    <xf numFmtId="0" fontId="7" fillId="0" borderId="1" xfId="49" applyFont="1" applyBorder="1" applyAlignment="1">
      <alignment horizontal="left" vertical="center"/>
    </xf>
    <xf numFmtId="0" fontId="9" fillId="0" borderId="1" xfId="49"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 xfId="49" applyFont="1" applyFill="1" applyBorder="1" applyAlignment="1">
      <alignment horizontal="left" vertical="center"/>
    </xf>
    <xf numFmtId="0" fontId="8" fillId="0" borderId="1" xfId="0" applyNumberFormat="1" applyFont="1" applyFill="1" applyBorder="1" applyAlignment="1" applyProtection="1">
      <alignment horizontal="left" vertical="center"/>
    </xf>
    <xf numFmtId="0" fontId="8" fillId="0" borderId="7" xfId="0" applyNumberFormat="1" applyFont="1" applyFill="1" applyBorder="1" applyAlignment="1" applyProtection="1">
      <alignment horizontal="center" vertical="center"/>
    </xf>
    <xf numFmtId="0" fontId="8" fillId="0" borderId="10" xfId="0" applyNumberFormat="1" applyFont="1" applyFill="1" applyBorder="1" applyAlignment="1" applyProtection="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xf>
    <xf numFmtId="178" fontId="16"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topLeftCell="A4" workbookViewId="0">
      <selection activeCell="E10" sqref="E10"/>
    </sheetView>
  </sheetViews>
  <sheetFormatPr defaultColWidth="9" defaultRowHeight="13.5" outlineLevelCol="3"/>
  <cols>
    <col min="1" max="1" width="8.125" customWidth="1"/>
    <col min="2" max="3" width="19.25" customWidth="1"/>
    <col min="4" max="4" width="19.5" customWidth="1"/>
    <col min="7" max="7" width="13.75" customWidth="1"/>
    <col min="8" max="8" width="17.75" customWidth="1"/>
    <col min="9" max="9" width="25.125" customWidth="1"/>
    <col min="10" max="10" width="26.875" customWidth="1"/>
  </cols>
  <sheetData>
    <row r="1" ht="51" customHeight="1" spans="1:4">
      <c r="A1" s="321" t="s">
        <v>0</v>
      </c>
      <c r="B1" s="321"/>
      <c r="C1" s="321"/>
      <c r="D1" s="321"/>
    </row>
    <row r="2" ht="33" customHeight="1" spans="1:4">
      <c r="A2" s="322" t="s">
        <v>1</v>
      </c>
      <c r="B2" s="322" t="s">
        <v>2</v>
      </c>
      <c r="C2" s="322" t="s">
        <v>3</v>
      </c>
      <c r="D2" s="322" t="s">
        <v>4</v>
      </c>
    </row>
    <row r="3" ht="35.1" customHeight="1" spans="1:4">
      <c r="A3" s="323">
        <v>1</v>
      </c>
      <c r="B3" s="323" t="s">
        <v>5</v>
      </c>
      <c r="C3" s="323">
        <v>10</v>
      </c>
      <c r="D3" s="324">
        <v>514.06</v>
      </c>
    </row>
    <row r="4" ht="35.1" customHeight="1" spans="1:4">
      <c r="A4" s="323">
        <v>2</v>
      </c>
      <c r="B4" s="323" t="s">
        <v>6</v>
      </c>
      <c r="C4" s="324">
        <v>10</v>
      </c>
      <c r="D4" s="324">
        <v>496.05</v>
      </c>
    </row>
    <row r="5" ht="35.1" customHeight="1" spans="1:4">
      <c r="A5" s="323">
        <v>3</v>
      </c>
      <c r="B5" s="323" t="s">
        <v>7</v>
      </c>
      <c r="C5" s="323">
        <v>9</v>
      </c>
      <c r="D5" s="325">
        <v>353.293</v>
      </c>
    </row>
    <row r="6" ht="35.1" customHeight="1" spans="1:4">
      <c r="A6" s="323">
        <v>4</v>
      </c>
      <c r="B6" s="323" t="s">
        <v>8</v>
      </c>
      <c r="C6" s="323">
        <v>6</v>
      </c>
      <c r="D6" s="324">
        <v>319.6</v>
      </c>
    </row>
    <row r="7" ht="35.1" customHeight="1" spans="1:4">
      <c r="A7" s="323">
        <v>5</v>
      </c>
      <c r="B7" s="323" t="s">
        <v>9</v>
      </c>
      <c r="C7" s="323">
        <v>4</v>
      </c>
      <c r="D7" s="324">
        <v>252.25</v>
      </c>
    </row>
    <row r="8" ht="35.1" customHeight="1" spans="1:4">
      <c r="A8" s="323">
        <v>6</v>
      </c>
      <c r="B8" s="323" t="s">
        <v>10</v>
      </c>
      <c r="C8" s="323">
        <v>9</v>
      </c>
      <c r="D8" s="324">
        <v>238.18</v>
      </c>
    </row>
    <row r="9" ht="35.1" customHeight="1" spans="1:4">
      <c r="A9" s="323">
        <v>7</v>
      </c>
      <c r="B9" s="323" t="s">
        <v>11</v>
      </c>
      <c r="C9" s="323">
        <v>6</v>
      </c>
      <c r="D9" s="324">
        <v>229.53</v>
      </c>
    </row>
    <row r="10" ht="35.1" customHeight="1" spans="1:4">
      <c r="A10" s="323">
        <v>8</v>
      </c>
      <c r="B10" s="323" t="s">
        <v>12</v>
      </c>
      <c r="C10" s="323">
        <v>10</v>
      </c>
      <c r="D10" s="324">
        <v>120.56</v>
      </c>
    </row>
    <row r="11" ht="35.1" customHeight="1" spans="1:4">
      <c r="A11" s="323">
        <v>9</v>
      </c>
      <c r="B11" s="323" t="s">
        <v>13</v>
      </c>
      <c r="C11" s="324">
        <v>2</v>
      </c>
      <c r="D11" s="324">
        <v>97.13</v>
      </c>
    </row>
    <row r="12" ht="35.1" customHeight="1" spans="1:4">
      <c r="A12" s="323">
        <v>10</v>
      </c>
      <c r="B12" s="323" t="s">
        <v>14</v>
      </c>
      <c r="C12" s="324">
        <v>4</v>
      </c>
      <c r="D12" s="324">
        <v>85.35</v>
      </c>
    </row>
    <row r="13" ht="35.1" customHeight="1" spans="1:4">
      <c r="A13" s="323" t="s">
        <v>15</v>
      </c>
      <c r="B13" s="323"/>
      <c r="C13" s="323">
        <f>SUM(C3:C12)</f>
        <v>70</v>
      </c>
      <c r="D13" s="325">
        <f>SUM(D3:D12)</f>
        <v>2706.003</v>
      </c>
    </row>
  </sheetData>
  <mergeCells count="2">
    <mergeCell ref="A1:D1"/>
    <mergeCell ref="A13:B13"/>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workbookViewId="0">
      <selection activeCell="K8" sqref="K8"/>
    </sheetView>
  </sheetViews>
  <sheetFormatPr defaultColWidth="9" defaultRowHeight="13.5"/>
  <cols>
    <col min="1" max="1" width="3.25" style="49" customWidth="1"/>
    <col min="2" max="2" width="5" style="49" customWidth="1"/>
    <col min="3" max="3" width="5.5" style="49" customWidth="1"/>
    <col min="4" max="4" width="2.875" style="50" customWidth="1"/>
    <col min="5" max="5" width="5.375" style="50" customWidth="1"/>
    <col min="6" max="6" width="4.625" style="50" customWidth="1"/>
    <col min="7" max="7" width="38.875" style="50" customWidth="1"/>
    <col min="8" max="8" width="14.625" style="50" customWidth="1"/>
    <col min="9" max="9" width="5.25" style="50" customWidth="1"/>
    <col min="10" max="10" width="6.75" style="50" customWidth="1"/>
    <col min="11" max="11" width="9" style="49" customWidth="1"/>
    <col min="12" max="12" width="9.25" style="49" customWidth="1"/>
    <col min="13" max="13" width="8.75" style="49" customWidth="1"/>
    <col min="14" max="14" width="4.875" style="49" customWidth="1"/>
    <col min="15" max="15" width="4.5" style="49" customWidth="1"/>
    <col min="16" max="16" width="8.125" style="49" customWidth="1"/>
    <col min="17" max="17" width="6.25" style="51" customWidth="1"/>
    <col min="18" max="18" width="6.375" style="51" customWidth="1"/>
    <col min="19" max="20" width="4.625" style="51" customWidth="1"/>
    <col min="21" max="21" width="3.5" style="51" customWidth="1"/>
    <col min="22" max="22" width="7.375" style="51" customWidth="1"/>
    <col min="23" max="24" width="4.875" style="51" customWidth="1"/>
    <col min="25" max="25" width="5.625" style="51" customWidth="1"/>
    <col min="26" max="26" width="5.125" style="51" customWidth="1"/>
    <col min="27" max="27" width="4.625" style="51" customWidth="1"/>
    <col min="28" max="28" width="4.25" style="51" customWidth="1"/>
    <col min="29" max="29" width="5.875" style="51" customWidth="1"/>
    <col min="30" max="30" width="4.5" style="51" customWidth="1"/>
    <col min="31" max="31" width="4.625" style="51" customWidth="1"/>
    <col min="32" max="32" width="4.5" style="51" customWidth="1"/>
    <col min="33" max="33" width="6.5" style="51" customWidth="1"/>
    <col min="34" max="16384" width="9" style="52"/>
  </cols>
  <sheetData>
    <row r="1" ht="16.5" spans="1:2">
      <c r="A1" s="53" t="s">
        <v>126</v>
      </c>
      <c r="B1" s="53"/>
    </row>
    <row r="2" ht="42" customHeight="1" spans="1:33">
      <c r="A2" s="54" t="s">
        <v>16</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row>
    <row r="3" s="48" customFormat="1" ht="30" customHeight="1" spans="1:33">
      <c r="A3" s="55" t="s">
        <v>416</v>
      </c>
      <c r="B3" s="55"/>
      <c r="C3" s="55"/>
      <c r="D3" s="55"/>
      <c r="E3" s="55"/>
      <c r="F3" s="55"/>
      <c r="G3" s="56"/>
      <c r="H3" s="56"/>
      <c r="I3" s="56"/>
      <c r="J3" s="66"/>
      <c r="K3" s="67"/>
      <c r="L3" s="67"/>
      <c r="M3" s="67"/>
      <c r="N3" s="67"/>
      <c r="O3" s="67"/>
      <c r="P3" s="67"/>
      <c r="Q3" s="67"/>
      <c r="R3" s="67"/>
      <c r="S3" s="67"/>
      <c r="T3" s="69" t="s">
        <v>18</v>
      </c>
      <c r="U3" s="69"/>
      <c r="V3" s="69"/>
      <c r="W3" s="69"/>
      <c r="X3" s="69"/>
      <c r="Y3" s="69"/>
      <c r="Z3" s="69"/>
      <c r="AA3" s="69"/>
      <c r="AB3" s="69"/>
      <c r="AC3" s="69"/>
      <c r="AD3" s="69"/>
      <c r="AE3" s="69"/>
      <c r="AF3" s="69"/>
      <c r="AG3" s="69"/>
    </row>
    <row r="4" s="48" customFormat="1" ht="17.25" customHeight="1" spans="1:33">
      <c r="A4" s="57" t="s">
        <v>19</v>
      </c>
      <c r="B4" s="57" t="s">
        <v>20</v>
      </c>
      <c r="C4" s="57" t="s">
        <v>128</v>
      </c>
      <c r="D4" s="58" t="s">
        <v>22</v>
      </c>
      <c r="E4" s="59"/>
      <c r="F4" s="59"/>
      <c r="G4" s="59"/>
      <c r="H4" s="59"/>
      <c r="I4" s="59"/>
      <c r="J4" s="59"/>
      <c r="K4" s="68" t="s">
        <v>23</v>
      </c>
      <c r="L4" s="68"/>
      <c r="M4" s="68"/>
      <c r="N4" s="68"/>
      <c r="O4" s="68"/>
      <c r="P4" s="68"/>
      <c r="Q4" s="68"/>
      <c r="R4" s="68"/>
      <c r="S4" s="68"/>
      <c r="T4" s="68"/>
      <c r="U4" s="68"/>
      <c r="V4" s="68" t="s">
        <v>24</v>
      </c>
      <c r="W4" s="68"/>
      <c r="X4" s="68"/>
      <c r="Y4" s="68" t="s">
        <v>25</v>
      </c>
      <c r="Z4" s="68"/>
      <c r="AA4" s="68"/>
      <c r="AB4" s="68"/>
      <c r="AC4" s="57" t="s">
        <v>26</v>
      </c>
      <c r="AD4" s="57"/>
      <c r="AE4" s="57"/>
      <c r="AF4" s="57"/>
      <c r="AG4" s="57"/>
    </row>
    <row r="5" s="48" customFormat="1" ht="19.5" customHeight="1" spans="1:33">
      <c r="A5" s="57"/>
      <c r="B5" s="57"/>
      <c r="C5" s="57"/>
      <c r="D5" s="60"/>
      <c r="E5" s="61"/>
      <c r="F5" s="61"/>
      <c r="G5" s="61"/>
      <c r="H5" s="61"/>
      <c r="I5" s="61"/>
      <c r="J5" s="61"/>
      <c r="K5" s="57" t="s">
        <v>27</v>
      </c>
      <c r="L5" s="68" t="s">
        <v>28</v>
      </c>
      <c r="M5" s="68"/>
      <c r="N5" s="68"/>
      <c r="O5" s="68"/>
      <c r="P5" s="68" t="s">
        <v>29</v>
      </c>
      <c r="Q5" s="68"/>
      <c r="R5" s="68"/>
      <c r="S5" s="68"/>
      <c r="T5" s="68"/>
      <c r="U5" s="57" t="s">
        <v>30</v>
      </c>
      <c r="V5" s="57" t="s">
        <v>31</v>
      </c>
      <c r="W5" s="57" t="s">
        <v>32</v>
      </c>
      <c r="X5" s="57" t="s">
        <v>33</v>
      </c>
      <c r="Y5" s="68"/>
      <c r="Z5" s="68"/>
      <c r="AA5" s="68"/>
      <c r="AB5" s="68"/>
      <c r="AC5" s="57"/>
      <c r="AD5" s="57"/>
      <c r="AE5" s="57"/>
      <c r="AF5" s="57"/>
      <c r="AG5" s="57"/>
    </row>
    <row r="6" s="48" customFormat="1" ht="93" customHeight="1" spans="1:33">
      <c r="A6" s="57"/>
      <c r="B6" s="57"/>
      <c r="C6" s="57"/>
      <c r="D6" s="57" t="s">
        <v>34</v>
      </c>
      <c r="E6" s="57" t="s">
        <v>35</v>
      </c>
      <c r="F6" s="57" t="s">
        <v>36</v>
      </c>
      <c r="G6" s="57" t="s">
        <v>37</v>
      </c>
      <c r="H6" s="20" t="s">
        <v>38</v>
      </c>
      <c r="I6" s="57" t="s">
        <v>39</v>
      </c>
      <c r="J6" s="57" t="s">
        <v>129</v>
      </c>
      <c r="K6" s="57"/>
      <c r="L6" s="57" t="s">
        <v>41</v>
      </c>
      <c r="M6" s="57" t="s">
        <v>42</v>
      </c>
      <c r="N6" s="57" t="s">
        <v>43</v>
      </c>
      <c r="O6" s="57" t="s">
        <v>44</v>
      </c>
      <c r="P6" s="57" t="s">
        <v>45</v>
      </c>
      <c r="Q6" s="57" t="s">
        <v>46</v>
      </c>
      <c r="R6" s="57" t="s">
        <v>47</v>
      </c>
      <c r="S6" s="57" t="s">
        <v>48</v>
      </c>
      <c r="T6" s="57" t="s">
        <v>49</v>
      </c>
      <c r="U6" s="57"/>
      <c r="V6" s="57"/>
      <c r="W6" s="57"/>
      <c r="X6" s="57"/>
      <c r="Y6" s="57" t="s">
        <v>50</v>
      </c>
      <c r="Z6" s="57" t="s">
        <v>51</v>
      </c>
      <c r="AA6" s="57" t="s">
        <v>52</v>
      </c>
      <c r="AB6" s="57" t="s">
        <v>53</v>
      </c>
      <c r="AC6" s="57" t="s">
        <v>54</v>
      </c>
      <c r="AD6" s="57" t="s">
        <v>55</v>
      </c>
      <c r="AE6" s="57" t="s">
        <v>56</v>
      </c>
      <c r="AF6" s="57" t="s">
        <v>57</v>
      </c>
      <c r="AG6" s="57" t="s">
        <v>58</v>
      </c>
    </row>
    <row r="7" s="48" customFormat="1" ht="96" customHeight="1" spans="1:33">
      <c r="A7" s="62">
        <v>1</v>
      </c>
      <c r="B7" s="62" t="s">
        <v>75</v>
      </c>
      <c r="C7" s="62" t="s">
        <v>417</v>
      </c>
      <c r="D7" s="62" t="s">
        <v>418</v>
      </c>
      <c r="E7" s="62" t="s">
        <v>281</v>
      </c>
      <c r="F7" s="62" t="s">
        <v>419</v>
      </c>
      <c r="G7" s="63" t="s">
        <v>420</v>
      </c>
      <c r="H7" s="64" t="s">
        <v>421</v>
      </c>
      <c r="I7" s="62" t="s">
        <v>65</v>
      </c>
      <c r="J7" s="62" t="s">
        <v>422</v>
      </c>
      <c r="K7" s="62">
        <v>15.72</v>
      </c>
      <c r="L7" s="62">
        <v>15.72</v>
      </c>
      <c r="M7" s="62">
        <v>0</v>
      </c>
      <c r="N7" s="62">
        <v>0</v>
      </c>
      <c r="O7" s="62">
        <v>0</v>
      </c>
      <c r="P7" s="62">
        <v>0</v>
      </c>
      <c r="Q7" s="62">
        <v>0</v>
      </c>
      <c r="R7" s="62">
        <v>0</v>
      </c>
      <c r="S7" s="62">
        <v>0</v>
      </c>
      <c r="T7" s="62">
        <v>0</v>
      </c>
      <c r="U7" s="62">
        <v>0</v>
      </c>
      <c r="V7" s="62" t="s">
        <v>423</v>
      </c>
      <c r="W7" s="62">
        <v>30</v>
      </c>
      <c r="X7" s="62">
        <v>70</v>
      </c>
      <c r="Y7" s="62">
        <v>1841</v>
      </c>
      <c r="Z7" s="62">
        <v>0</v>
      </c>
      <c r="AA7" s="62">
        <v>0</v>
      </c>
      <c r="AB7" s="62">
        <v>0</v>
      </c>
      <c r="AC7" s="62">
        <v>259</v>
      </c>
      <c r="AD7" s="62">
        <v>1.86</v>
      </c>
      <c r="AE7" s="62">
        <v>0</v>
      </c>
      <c r="AF7" s="62">
        <v>0</v>
      </c>
      <c r="AG7" s="62">
        <v>6500</v>
      </c>
    </row>
    <row r="8" ht="360.95" customHeight="1" spans="1:33">
      <c r="A8" s="62">
        <v>2</v>
      </c>
      <c r="B8" s="62" t="s">
        <v>75</v>
      </c>
      <c r="C8" s="62" t="s">
        <v>417</v>
      </c>
      <c r="D8" s="62" t="s">
        <v>418</v>
      </c>
      <c r="E8" s="62" t="s">
        <v>424</v>
      </c>
      <c r="F8" s="62" t="s">
        <v>425</v>
      </c>
      <c r="G8" s="63" t="s">
        <v>426</v>
      </c>
      <c r="H8" s="64" t="s">
        <v>427</v>
      </c>
      <c r="I8" s="62" t="s">
        <v>65</v>
      </c>
      <c r="J8" s="62" t="s">
        <v>422</v>
      </c>
      <c r="K8" s="62">
        <v>81.41</v>
      </c>
      <c r="L8" s="62">
        <v>81.41</v>
      </c>
      <c r="M8" s="62">
        <v>0</v>
      </c>
      <c r="N8" s="62">
        <v>0</v>
      </c>
      <c r="O8" s="62">
        <v>0</v>
      </c>
      <c r="P8" s="62">
        <v>0</v>
      </c>
      <c r="Q8" s="62">
        <v>0</v>
      </c>
      <c r="R8" s="62">
        <v>0</v>
      </c>
      <c r="S8" s="62">
        <v>0</v>
      </c>
      <c r="T8" s="62">
        <v>0</v>
      </c>
      <c r="U8" s="62">
        <v>0</v>
      </c>
      <c r="V8" s="62" t="s">
        <v>428</v>
      </c>
      <c r="W8" s="62">
        <v>30</v>
      </c>
      <c r="X8" s="62">
        <v>70</v>
      </c>
      <c r="Y8" s="62">
        <v>1841</v>
      </c>
      <c r="Z8" s="62">
        <v>0</v>
      </c>
      <c r="AA8" s="62">
        <v>0</v>
      </c>
      <c r="AB8" s="62">
        <v>0</v>
      </c>
      <c r="AC8" s="62">
        <v>800</v>
      </c>
      <c r="AD8" s="62">
        <v>0</v>
      </c>
      <c r="AE8" s="62">
        <v>350</v>
      </c>
      <c r="AF8" s="62">
        <v>1449</v>
      </c>
      <c r="AG8" s="62">
        <v>4000</v>
      </c>
    </row>
    <row r="9" ht="26.1" customHeight="1" spans="1:33">
      <c r="A9" s="65" t="s">
        <v>15</v>
      </c>
      <c r="B9" s="65"/>
      <c r="C9" s="65"/>
      <c r="D9" s="65"/>
      <c r="E9" s="65"/>
      <c r="F9" s="65"/>
      <c r="G9" s="65"/>
      <c r="H9" s="65"/>
      <c r="I9" s="65"/>
      <c r="J9" s="65"/>
      <c r="K9" s="65">
        <f>SUM(K7:K8)</f>
        <v>97.13</v>
      </c>
      <c r="L9" s="65">
        <f>SUM(L7:L8)</f>
        <v>97.13</v>
      </c>
      <c r="M9" s="65"/>
      <c r="N9" s="65"/>
      <c r="O9" s="65"/>
      <c r="P9" s="65"/>
      <c r="Q9" s="65"/>
      <c r="R9" s="65"/>
      <c r="S9" s="65"/>
      <c r="T9" s="65"/>
      <c r="U9" s="65"/>
      <c r="V9" s="65"/>
      <c r="W9" s="65"/>
      <c r="X9" s="65"/>
      <c r="Y9" s="65"/>
      <c r="Z9" s="65"/>
      <c r="AA9" s="65"/>
      <c r="AB9" s="65"/>
      <c r="AC9" s="65"/>
      <c r="AD9" s="65"/>
      <c r="AE9" s="65"/>
      <c r="AF9" s="65"/>
      <c r="AG9" s="65"/>
    </row>
  </sheetData>
  <mergeCells count="21">
    <mergeCell ref="A1:B1"/>
    <mergeCell ref="A2:AG2"/>
    <mergeCell ref="K3:S3"/>
    <mergeCell ref="T3:AG3"/>
    <mergeCell ref="K4:U4"/>
    <mergeCell ref="V4:X4"/>
    <mergeCell ref="L5:O5"/>
    <mergeCell ref="P5:T5"/>
    <mergeCell ref="A9:J9"/>
    <mergeCell ref="M9:AG9"/>
    <mergeCell ref="A4:A6"/>
    <mergeCell ref="B4:B6"/>
    <mergeCell ref="C4:C6"/>
    <mergeCell ref="K5:K6"/>
    <mergeCell ref="U5:U6"/>
    <mergeCell ref="V5:V6"/>
    <mergeCell ref="W5:W6"/>
    <mergeCell ref="X5:X6"/>
    <mergeCell ref="D4:J5"/>
    <mergeCell ref="Y4:AB5"/>
    <mergeCell ref="AC4:AG5"/>
  </mergeCells>
  <printOptions horizontalCentered="1"/>
  <pageMargins left="0.156944444444444" right="0.156944444444444" top="0.747916666666667" bottom="0.747916666666667" header="0.314583333333333" footer="0.314583333333333"/>
  <pageSetup paperSize="9" scale="62"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2"/>
  <sheetViews>
    <sheetView tabSelected="1" view="pageBreakPreview" zoomScaleNormal="66" workbookViewId="0">
      <selection activeCell="Q8" sqref="Q8"/>
    </sheetView>
  </sheetViews>
  <sheetFormatPr defaultColWidth="10" defaultRowHeight="13.5"/>
  <cols>
    <col min="1" max="1" width="3.625" style="3" customWidth="1"/>
    <col min="2" max="2" width="5.5" style="3" customWidth="1"/>
    <col min="3" max="3" width="6.125" style="3" customWidth="1"/>
    <col min="4" max="4" width="4.75" style="4" customWidth="1"/>
    <col min="5" max="5" width="4.375" style="4" customWidth="1"/>
    <col min="6" max="6" width="5.125" style="4" customWidth="1"/>
    <col min="7" max="7" width="32.375" style="4" customWidth="1"/>
    <col min="8" max="8" width="12.625" style="4" customWidth="1"/>
    <col min="9" max="10" width="5.875" style="4" customWidth="1"/>
    <col min="11" max="11" width="10" style="5" customWidth="1"/>
    <col min="12" max="12" width="8.75" style="5" customWidth="1"/>
    <col min="13" max="13" width="6.375" style="3" customWidth="1"/>
    <col min="14" max="14" width="5.375" style="3" customWidth="1"/>
    <col min="15" max="15" width="10.125" style="3" customWidth="1"/>
    <col min="16" max="16" width="12.25" style="3" customWidth="1"/>
    <col min="17" max="17" width="7" style="6" customWidth="1"/>
    <col min="18" max="18" width="7.25" style="6" customWidth="1"/>
    <col min="19" max="19" width="5" style="6" customWidth="1"/>
    <col min="20" max="20" width="4.75" style="6" customWidth="1"/>
    <col min="21" max="21" width="4.5" style="6" customWidth="1"/>
    <col min="22" max="22" width="24" style="4" customWidth="1"/>
    <col min="23" max="24" width="5.375" style="6" customWidth="1"/>
    <col min="25" max="25" width="6.25" style="6" customWidth="1"/>
    <col min="26" max="29" width="4.5" style="6" customWidth="1"/>
    <col min="30" max="30" width="5.375" style="6" customWidth="1"/>
    <col min="31" max="31" width="4.5" style="6" customWidth="1"/>
    <col min="32" max="32" width="5" style="6" customWidth="1"/>
    <col min="33" max="33" width="4.75" style="6" customWidth="1"/>
    <col min="34" max="16384" width="10" style="7"/>
  </cols>
  <sheetData>
    <row r="1" s="1" customFormat="1" ht="16.5" spans="1:33">
      <c r="A1" s="8" t="s">
        <v>126</v>
      </c>
      <c r="B1" s="8"/>
      <c r="C1" s="3"/>
      <c r="D1" s="4"/>
      <c r="E1" s="4"/>
      <c r="F1" s="4"/>
      <c r="G1" s="4"/>
      <c r="H1" s="4"/>
      <c r="I1" s="4"/>
      <c r="J1" s="4"/>
      <c r="K1" s="5"/>
      <c r="L1" s="5"/>
      <c r="M1" s="3"/>
      <c r="N1" s="3"/>
      <c r="O1" s="3"/>
      <c r="P1" s="3"/>
      <c r="Q1" s="6"/>
      <c r="R1" s="6"/>
      <c r="S1" s="6"/>
      <c r="T1" s="6"/>
      <c r="U1" s="6"/>
      <c r="V1" s="4"/>
      <c r="W1" s="6"/>
      <c r="X1" s="6"/>
      <c r="Y1" s="6"/>
      <c r="Z1" s="6"/>
      <c r="AA1" s="6"/>
      <c r="AB1" s="6"/>
      <c r="AC1" s="6"/>
      <c r="AD1" s="6"/>
      <c r="AE1" s="6"/>
      <c r="AF1" s="6"/>
      <c r="AG1" s="6"/>
    </row>
    <row r="2" s="1" customFormat="1" ht="42" customHeight="1" spans="1:33">
      <c r="A2" s="9" t="s">
        <v>16</v>
      </c>
      <c r="B2" s="9"/>
      <c r="C2" s="9"/>
      <c r="D2" s="9"/>
      <c r="E2" s="9"/>
      <c r="F2" s="9"/>
      <c r="G2" s="10"/>
      <c r="H2" s="10"/>
      <c r="I2" s="9"/>
      <c r="J2" s="9"/>
      <c r="K2" s="29"/>
      <c r="L2" s="29"/>
      <c r="M2" s="9"/>
      <c r="N2" s="9"/>
      <c r="O2" s="9"/>
      <c r="P2" s="9"/>
      <c r="Q2" s="9"/>
      <c r="R2" s="9"/>
      <c r="S2" s="9"/>
      <c r="T2" s="9"/>
      <c r="U2" s="9"/>
      <c r="V2" s="9"/>
      <c r="W2" s="9"/>
      <c r="X2" s="9"/>
      <c r="Y2" s="9"/>
      <c r="Z2" s="9"/>
      <c r="AA2" s="9"/>
      <c r="AB2" s="9"/>
      <c r="AC2" s="9"/>
      <c r="AD2" s="9"/>
      <c r="AE2" s="9"/>
      <c r="AF2" s="9"/>
      <c r="AG2" s="9"/>
    </row>
    <row r="3" s="2" customFormat="1" ht="35.25" customHeight="1" spans="1:33">
      <c r="A3" s="11" t="s">
        <v>429</v>
      </c>
      <c r="B3" s="11"/>
      <c r="C3" s="11"/>
      <c r="D3" s="11"/>
      <c r="E3" s="11"/>
      <c r="F3" s="11"/>
      <c r="G3" s="12"/>
      <c r="H3" s="12"/>
      <c r="I3" s="12"/>
      <c r="J3" s="12"/>
      <c r="K3" s="30"/>
      <c r="L3" s="30"/>
      <c r="M3" s="31"/>
      <c r="N3" s="31"/>
      <c r="O3" s="31"/>
      <c r="P3" s="31"/>
      <c r="Q3" s="31"/>
      <c r="R3" s="31"/>
      <c r="S3" s="31"/>
      <c r="T3" s="41" t="s">
        <v>18</v>
      </c>
      <c r="U3" s="41"/>
      <c r="V3" s="41"/>
      <c r="W3" s="41"/>
      <c r="X3" s="41"/>
      <c r="Y3" s="41"/>
      <c r="Z3" s="41"/>
      <c r="AA3" s="41"/>
      <c r="AB3" s="41"/>
      <c r="AC3" s="41"/>
      <c r="AD3" s="41"/>
      <c r="AE3" s="41"/>
      <c r="AF3" s="41"/>
      <c r="AG3" s="41"/>
    </row>
    <row r="4" s="2" customFormat="1" ht="17.25" customHeight="1" spans="1:33">
      <c r="A4" s="13" t="s">
        <v>19</v>
      </c>
      <c r="B4" s="13" t="s">
        <v>20</v>
      </c>
      <c r="C4" s="13" t="s">
        <v>128</v>
      </c>
      <c r="D4" s="14" t="s">
        <v>22</v>
      </c>
      <c r="E4" s="15"/>
      <c r="F4" s="15"/>
      <c r="G4" s="16"/>
      <c r="H4" s="16"/>
      <c r="I4" s="15"/>
      <c r="J4" s="15"/>
      <c r="K4" s="32" t="s">
        <v>23</v>
      </c>
      <c r="L4" s="32"/>
      <c r="M4" s="33"/>
      <c r="N4" s="33"/>
      <c r="O4" s="33"/>
      <c r="P4" s="33"/>
      <c r="Q4" s="33"/>
      <c r="R4" s="33"/>
      <c r="S4" s="33"/>
      <c r="T4" s="33"/>
      <c r="U4" s="33"/>
      <c r="V4" s="33" t="s">
        <v>24</v>
      </c>
      <c r="W4" s="33"/>
      <c r="X4" s="33"/>
      <c r="Y4" s="33" t="s">
        <v>25</v>
      </c>
      <c r="Z4" s="33"/>
      <c r="AA4" s="33"/>
      <c r="AB4" s="33"/>
      <c r="AC4" s="13" t="s">
        <v>26</v>
      </c>
      <c r="AD4" s="13"/>
      <c r="AE4" s="13"/>
      <c r="AF4" s="13"/>
      <c r="AG4" s="13"/>
    </row>
    <row r="5" s="2" customFormat="1" ht="19.5" customHeight="1" spans="1:33">
      <c r="A5" s="13"/>
      <c r="B5" s="13"/>
      <c r="C5" s="13"/>
      <c r="D5" s="17"/>
      <c r="E5" s="18"/>
      <c r="F5" s="18"/>
      <c r="G5" s="19"/>
      <c r="H5" s="19"/>
      <c r="I5" s="18"/>
      <c r="J5" s="18"/>
      <c r="K5" s="34" t="s">
        <v>27</v>
      </c>
      <c r="L5" s="32" t="s">
        <v>28</v>
      </c>
      <c r="M5" s="33"/>
      <c r="N5" s="33"/>
      <c r="O5" s="33"/>
      <c r="P5" s="33" t="s">
        <v>29</v>
      </c>
      <c r="Q5" s="33"/>
      <c r="R5" s="33"/>
      <c r="S5" s="33"/>
      <c r="T5" s="33"/>
      <c r="U5" s="13" t="s">
        <v>30</v>
      </c>
      <c r="V5" s="42" t="s">
        <v>31</v>
      </c>
      <c r="W5" s="13" t="s">
        <v>32</v>
      </c>
      <c r="X5" s="13" t="s">
        <v>33</v>
      </c>
      <c r="Y5" s="33"/>
      <c r="Z5" s="33"/>
      <c r="AA5" s="33"/>
      <c r="AB5" s="33"/>
      <c r="AC5" s="13"/>
      <c r="AD5" s="13"/>
      <c r="AE5" s="13"/>
      <c r="AF5" s="13"/>
      <c r="AG5" s="13"/>
    </row>
    <row r="6" s="2" customFormat="1" ht="75" customHeight="1" spans="1:33">
      <c r="A6" s="13"/>
      <c r="B6" s="13"/>
      <c r="C6" s="13"/>
      <c r="D6" s="13" t="s">
        <v>34</v>
      </c>
      <c r="E6" s="13" t="s">
        <v>35</v>
      </c>
      <c r="F6" s="13" t="s">
        <v>36</v>
      </c>
      <c r="G6" s="13" t="s">
        <v>37</v>
      </c>
      <c r="H6" s="20" t="s">
        <v>430</v>
      </c>
      <c r="I6" s="13" t="s">
        <v>39</v>
      </c>
      <c r="J6" s="13" t="s">
        <v>129</v>
      </c>
      <c r="K6" s="34"/>
      <c r="L6" s="34" t="s">
        <v>41</v>
      </c>
      <c r="M6" s="13" t="s">
        <v>42</v>
      </c>
      <c r="N6" s="13" t="s">
        <v>43</v>
      </c>
      <c r="O6" s="13" t="s">
        <v>44</v>
      </c>
      <c r="P6" s="13" t="s">
        <v>45</v>
      </c>
      <c r="Q6" s="13" t="s">
        <v>46</v>
      </c>
      <c r="R6" s="13" t="s">
        <v>47</v>
      </c>
      <c r="S6" s="13" t="s">
        <v>48</v>
      </c>
      <c r="T6" s="13" t="s">
        <v>49</v>
      </c>
      <c r="U6" s="13"/>
      <c r="V6" s="42"/>
      <c r="W6" s="13"/>
      <c r="X6" s="13"/>
      <c r="Y6" s="13" t="s">
        <v>50</v>
      </c>
      <c r="Z6" s="13" t="s">
        <v>51</v>
      </c>
      <c r="AA6" s="13" t="s">
        <v>52</v>
      </c>
      <c r="AB6" s="13" t="s">
        <v>53</v>
      </c>
      <c r="AC6" s="13" t="s">
        <v>54</v>
      </c>
      <c r="AD6" s="13" t="s">
        <v>55</v>
      </c>
      <c r="AE6" s="13" t="s">
        <v>56</v>
      </c>
      <c r="AF6" s="13" t="s">
        <v>57</v>
      </c>
      <c r="AG6" s="13" t="s">
        <v>58</v>
      </c>
    </row>
    <row r="7" s="2" customFormat="1" ht="183" customHeight="1" spans="1:33">
      <c r="A7" s="21">
        <v>1</v>
      </c>
      <c r="B7" s="22" t="s">
        <v>75</v>
      </c>
      <c r="C7" s="22" t="s">
        <v>14</v>
      </c>
      <c r="D7" s="22" t="s">
        <v>431</v>
      </c>
      <c r="E7" s="22"/>
      <c r="F7" s="23" t="s">
        <v>432</v>
      </c>
      <c r="G7" s="24" t="s">
        <v>433</v>
      </c>
      <c r="H7" s="24" t="s">
        <v>434</v>
      </c>
      <c r="I7" s="23">
        <v>90</v>
      </c>
      <c r="J7" s="23" t="s">
        <v>435</v>
      </c>
      <c r="K7" s="35">
        <v>16.55</v>
      </c>
      <c r="L7" s="35">
        <v>16.55</v>
      </c>
      <c r="M7" s="36"/>
      <c r="N7" s="37"/>
      <c r="O7" s="37"/>
      <c r="P7" s="37"/>
      <c r="Q7" s="36"/>
      <c r="R7" s="37"/>
      <c r="S7" s="37"/>
      <c r="T7" s="37"/>
      <c r="U7" s="37"/>
      <c r="V7" s="43" t="s">
        <v>436</v>
      </c>
      <c r="W7" s="23">
        <v>30</v>
      </c>
      <c r="X7" s="23">
        <v>70</v>
      </c>
      <c r="Y7" s="23">
        <v>3678</v>
      </c>
      <c r="Z7" s="26"/>
      <c r="AA7" s="26"/>
      <c r="AB7" s="26"/>
      <c r="AC7" s="23">
        <v>3678</v>
      </c>
      <c r="AD7" s="23"/>
      <c r="AE7" s="47"/>
      <c r="AF7" s="23">
        <v>420</v>
      </c>
      <c r="AG7" s="47"/>
    </row>
    <row r="8" s="2" customFormat="1" ht="186" customHeight="1" spans="1:33">
      <c r="A8" s="25"/>
      <c r="B8" s="26"/>
      <c r="C8" s="26"/>
      <c r="D8" s="26"/>
      <c r="E8" s="26"/>
      <c r="F8" s="23" t="s">
        <v>437</v>
      </c>
      <c r="G8" s="24" t="s">
        <v>438</v>
      </c>
      <c r="H8" s="24" t="s">
        <v>439</v>
      </c>
      <c r="I8" s="23">
        <v>90</v>
      </c>
      <c r="J8" s="23" t="s">
        <v>435</v>
      </c>
      <c r="K8" s="38">
        <v>44.5</v>
      </c>
      <c r="L8" s="38">
        <v>44.5</v>
      </c>
      <c r="M8" s="23"/>
      <c r="N8" s="22"/>
      <c r="O8" s="22"/>
      <c r="P8" s="22"/>
      <c r="Q8" s="44"/>
      <c r="R8" s="22"/>
      <c r="S8" s="22"/>
      <c r="T8" s="22"/>
      <c r="U8" s="22"/>
      <c r="V8" s="24" t="s">
        <v>440</v>
      </c>
      <c r="W8" s="23">
        <v>30</v>
      </c>
      <c r="X8" s="23">
        <v>70</v>
      </c>
      <c r="Y8" s="23">
        <v>3678</v>
      </c>
      <c r="Z8" s="23"/>
      <c r="AA8" s="23"/>
      <c r="AB8" s="23"/>
      <c r="AC8" s="23">
        <v>160</v>
      </c>
      <c r="AD8" s="23">
        <v>1.2</v>
      </c>
      <c r="AE8" s="23">
        <v>50</v>
      </c>
      <c r="AF8" s="23"/>
      <c r="AG8" s="23">
        <v>150</v>
      </c>
    </row>
    <row r="9" ht="51" customHeight="1" spans="1:33">
      <c r="A9" s="23">
        <v>2</v>
      </c>
      <c r="B9" s="23" t="s">
        <v>75</v>
      </c>
      <c r="C9" s="23" t="s">
        <v>14</v>
      </c>
      <c r="D9" s="23" t="s">
        <v>441</v>
      </c>
      <c r="E9" s="23"/>
      <c r="F9" s="23" t="s">
        <v>118</v>
      </c>
      <c r="G9" s="24" t="s">
        <v>442</v>
      </c>
      <c r="H9" s="24" t="s">
        <v>443</v>
      </c>
      <c r="I9" s="23">
        <v>90</v>
      </c>
      <c r="J9" s="23" t="s">
        <v>444</v>
      </c>
      <c r="K9" s="38">
        <v>8</v>
      </c>
      <c r="L9" s="38">
        <v>8</v>
      </c>
      <c r="M9" s="23"/>
      <c r="N9" s="23"/>
      <c r="O9" s="22"/>
      <c r="P9" s="23"/>
      <c r="Q9" s="23"/>
      <c r="R9" s="23"/>
      <c r="S9" s="23"/>
      <c r="T9" s="23"/>
      <c r="U9" s="23"/>
      <c r="V9" s="24" t="s">
        <v>107</v>
      </c>
      <c r="W9" s="23">
        <v>30</v>
      </c>
      <c r="X9" s="23">
        <v>70</v>
      </c>
      <c r="Y9" s="23">
        <v>2920</v>
      </c>
      <c r="Z9" s="23"/>
      <c r="AA9" s="23"/>
      <c r="AB9" s="23"/>
      <c r="AC9" s="23">
        <v>100</v>
      </c>
      <c r="AD9" s="23">
        <v>1</v>
      </c>
      <c r="AE9" s="23"/>
      <c r="AF9" s="23"/>
      <c r="AG9" s="46"/>
    </row>
    <row r="10" ht="155.1" customHeight="1" spans="1:33">
      <c r="A10" s="23">
        <v>3</v>
      </c>
      <c r="B10" s="23" t="s">
        <v>75</v>
      </c>
      <c r="C10" s="23" t="s">
        <v>14</v>
      </c>
      <c r="D10" s="23" t="s">
        <v>445</v>
      </c>
      <c r="E10" s="23"/>
      <c r="F10" s="23" t="s">
        <v>446</v>
      </c>
      <c r="G10" s="24" t="s">
        <v>447</v>
      </c>
      <c r="H10" s="24" t="s">
        <v>448</v>
      </c>
      <c r="I10" s="23">
        <v>90</v>
      </c>
      <c r="J10" s="23" t="s">
        <v>449</v>
      </c>
      <c r="K10" s="39">
        <v>8.3</v>
      </c>
      <c r="L10" s="39">
        <v>8.3</v>
      </c>
      <c r="M10" s="23"/>
      <c r="N10" s="23"/>
      <c r="O10" s="22"/>
      <c r="P10" s="23"/>
      <c r="Q10" s="23"/>
      <c r="R10" s="23"/>
      <c r="S10" s="23"/>
      <c r="T10" s="23"/>
      <c r="U10" s="23"/>
      <c r="V10" s="43" t="s">
        <v>450</v>
      </c>
      <c r="W10" s="23">
        <v>30</v>
      </c>
      <c r="X10" s="23">
        <v>70</v>
      </c>
      <c r="Y10" s="23">
        <v>2113</v>
      </c>
      <c r="Z10" s="23"/>
      <c r="AA10" s="23">
        <v>30</v>
      </c>
      <c r="AB10" s="23"/>
      <c r="AC10" s="23">
        <v>513</v>
      </c>
      <c r="AD10" s="23"/>
      <c r="AE10" s="47"/>
      <c r="AF10" s="23"/>
      <c r="AG10" s="23">
        <v>10000</v>
      </c>
    </row>
    <row r="11" ht="47.1" customHeight="1" spans="1:33">
      <c r="A11" s="23">
        <v>4</v>
      </c>
      <c r="B11" s="23" t="s">
        <v>75</v>
      </c>
      <c r="C11" s="23" t="s">
        <v>14</v>
      </c>
      <c r="D11" s="23" t="s">
        <v>451</v>
      </c>
      <c r="E11" s="23"/>
      <c r="F11" s="23" t="s">
        <v>118</v>
      </c>
      <c r="G11" s="24" t="s">
        <v>442</v>
      </c>
      <c r="H11" s="24" t="s">
        <v>452</v>
      </c>
      <c r="I11" s="23">
        <v>90</v>
      </c>
      <c r="J11" s="23" t="s">
        <v>453</v>
      </c>
      <c r="K11" s="38">
        <v>8</v>
      </c>
      <c r="L11" s="38">
        <v>8</v>
      </c>
      <c r="M11" s="23"/>
      <c r="N11" s="23"/>
      <c r="O11" s="22"/>
      <c r="P11" s="23"/>
      <c r="Q11" s="23"/>
      <c r="R11" s="23"/>
      <c r="S11" s="23"/>
      <c r="T11" s="23"/>
      <c r="U11" s="23"/>
      <c r="V11" s="24" t="s">
        <v>107</v>
      </c>
      <c r="W11" s="23">
        <v>30</v>
      </c>
      <c r="X11" s="23">
        <v>70</v>
      </c>
      <c r="Y11" s="23">
        <v>2930</v>
      </c>
      <c r="Z11" s="23"/>
      <c r="AA11" s="23"/>
      <c r="AB11" s="23"/>
      <c r="AC11" s="23">
        <v>86</v>
      </c>
      <c r="AD11" s="23">
        <v>1</v>
      </c>
      <c r="AE11" s="23"/>
      <c r="AF11" s="23"/>
      <c r="AG11" s="46"/>
    </row>
    <row r="12" ht="27.95" customHeight="1" spans="1:33">
      <c r="A12" s="27"/>
      <c r="B12" s="27" t="s">
        <v>15</v>
      </c>
      <c r="C12" s="27"/>
      <c r="D12" s="28"/>
      <c r="E12" s="28"/>
      <c r="F12" s="28"/>
      <c r="G12" s="28"/>
      <c r="H12" s="28"/>
      <c r="I12" s="28"/>
      <c r="J12" s="28"/>
      <c r="K12" s="40">
        <f>SUM(K7:K11)</f>
        <v>85.35</v>
      </c>
      <c r="L12" s="40">
        <f>SUM(L7:L11)</f>
        <v>85.35</v>
      </c>
      <c r="M12" s="40"/>
      <c r="N12" s="40"/>
      <c r="O12" s="40"/>
      <c r="P12" s="40"/>
      <c r="Q12" s="40"/>
      <c r="R12" s="40"/>
      <c r="S12" s="40"/>
      <c r="T12" s="40"/>
      <c r="U12" s="40"/>
      <c r="V12" s="45"/>
      <c r="W12" s="46"/>
      <c r="X12" s="46"/>
      <c r="Y12" s="46"/>
      <c r="Z12" s="46"/>
      <c r="AA12" s="46"/>
      <c r="AB12" s="46"/>
      <c r="AC12" s="46"/>
      <c r="AD12" s="46"/>
      <c r="AE12" s="46"/>
      <c r="AF12" s="46"/>
      <c r="AG12" s="46"/>
    </row>
  </sheetData>
  <mergeCells count="25">
    <mergeCell ref="A1:B1"/>
    <mergeCell ref="A2:AG2"/>
    <mergeCell ref="A3:F3"/>
    <mergeCell ref="K3:S3"/>
    <mergeCell ref="T3:AG3"/>
    <mergeCell ref="K4:U4"/>
    <mergeCell ref="V4:X4"/>
    <mergeCell ref="L5:O5"/>
    <mergeCell ref="P5:T5"/>
    <mergeCell ref="A4:A6"/>
    <mergeCell ref="A7:A8"/>
    <mergeCell ref="B4:B6"/>
    <mergeCell ref="B7:B8"/>
    <mergeCell ref="C4:C6"/>
    <mergeCell ref="C7:C8"/>
    <mergeCell ref="D7:D8"/>
    <mergeCell ref="E7:E8"/>
    <mergeCell ref="K5:K6"/>
    <mergeCell ref="U5:U6"/>
    <mergeCell ref="V5:V6"/>
    <mergeCell ref="W5:W6"/>
    <mergeCell ref="X5:X6"/>
    <mergeCell ref="Y4:AB5"/>
    <mergeCell ref="AC4:AG5"/>
    <mergeCell ref="D4:J5"/>
  </mergeCells>
  <printOptions horizontalCentered="1"/>
  <pageMargins left="0.15748031496063" right="0.15748031496063" top="0.748031496062992" bottom="0.748031496062992" header="0.31496062992126" footer="0.31496062992126"/>
  <pageSetup paperSize="9" scale="57"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0"/>
  <sheetViews>
    <sheetView workbookViewId="0">
      <selection activeCell="V8" sqref="V8"/>
    </sheetView>
  </sheetViews>
  <sheetFormatPr defaultColWidth="9" defaultRowHeight="13.5"/>
  <cols>
    <col min="1" max="1" width="3.125" style="49" customWidth="1"/>
    <col min="2" max="2" width="3.375" style="287" customWidth="1"/>
    <col min="3" max="3" width="2.875" style="287" customWidth="1"/>
    <col min="4" max="4" width="3.25" style="50" customWidth="1"/>
    <col min="5" max="5" width="4.375" style="50" customWidth="1"/>
    <col min="6" max="6" width="8.5" style="50" customWidth="1"/>
    <col min="7" max="7" width="50.375" style="50" customWidth="1"/>
    <col min="8" max="8" width="14.125" style="50" customWidth="1"/>
    <col min="9" max="9" width="5.125" style="50" customWidth="1"/>
    <col min="10" max="10" width="6.625" style="49" customWidth="1"/>
    <col min="11" max="11" width="6.875" style="49" customWidth="1"/>
    <col min="12" max="12" width="9.125" style="49" customWidth="1"/>
    <col min="13" max="13" width="5.625" style="49" hidden="1" customWidth="1"/>
    <col min="14" max="14" width="4.875" style="49" hidden="1" customWidth="1"/>
    <col min="15" max="15" width="5.125" style="49" hidden="1" customWidth="1"/>
    <col min="16" max="16" width="3.875" style="49" hidden="1" customWidth="1"/>
    <col min="17" max="17" width="6.125" style="51" hidden="1" customWidth="1"/>
    <col min="18" max="20" width="4.625" style="51" hidden="1" customWidth="1"/>
    <col min="21" max="21" width="4.125" style="51" hidden="1" customWidth="1"/>
    <col min="22" max="22" width="12.125" style="51" customWidth="1"/>
    <col min="23" max="24" width="4.875" style="51" customWidth="1"/>
    <col min="25" max="25" width="5.625" style="51" customWidth="1"/>
    <col min="26" max="26" width="5.125" style="51" customWidth="1"/>
    <col min="27" max="27" width="4.625" style="51" customWidth="1"/>
    <col min="28" max="28" width="4.125" style="51" customWidth="1"/>
    <col min="29" max="29" width="5.875" style="51" customWidth="1"/>
    <col min="30" max="30" width="6.625" style="51" customWidth="1"/>
    <col min="31" max="31" width="6.125" style="51" customWidth="1"/>
    <col min="32" max="32" width="5.25" style="51" customWidth="1"/>
    <col min="33" max="33" width="6.5" style="51" customWidth="1"/>
    <col min="34" max="16384" width="9" style="52"/>
  </cols>
  <sheetData>
    <row r="1" ht="16.5" spans="1:33">
      <c r="A1" s="79"/>
      <c r="B1" s="288"/>
      <c r="C1" s="190"/>
      <c r="D1" s="75"/>
      <c r="E1" s="75"/>
      <c r="F1" s="75"/>
      <c r="G1" s="75"/>
      <c r="H1" s="75"/>
      <c r="I1" s="75"/>
      <c r="J1" s="74"/>
      <c r="K1" s="74"/>
      <c r="L1" s="74"/>
      <c r="M1" s="74"/>
      <c r="N1" s="74"/>
      <c r="O1" s="74"/>
      <c r="P1" s="74"/>
      <c r="Q1" s="76"/>
      <c r="R1" s="76"/>
      <c r="S1" s="76"/>
      <c r="T1" s="76"/>
      <c r="U1" s="76"/>
      <c r="V1" s="76"/>
      <c r="W1" s="76"/>
      <c r="X1" s="76"/>
      <c r="Y1" s="76"/>
      <c r="Z1" s="76"/>
      <c r="AA1" s="76"/>
      <c r="AB1" s="76"/>
      <c r="AC1" s="76"/>
      <c r="AD1" s="76"/>
      <c r="AE1" s="76"/>
      <c r="AF1" s="76"/>
      <c r="AG1" s="76"/>
    </row>
    <row r="2" ht="42" customHeight="1" spans="1:33">
      <c r="A2" s="54" t="s">
        <v>16</v>
      </c>
      <c r="B2" s="54"/>
      <c r="C2" s="54"/>
      <c r="D2" s="54"/>
      <c r="E2" s="54"/>
      <c r="F2" s="54"/>
      <c r="G2" s="54"/>
      <c r="H2" s="54"/>
      <c r="I2" s="54"/>
      <c r="J2" s="308"/>
      <c r="K2" s="54"/>
      <c r="L2" s="54"/>
      <c r="M2" s="54"/>
      <c r="N2" s="54"/>
      <c r="O2" s="54"/>
      <c r="P2" s="54"/>
      <c r="Q2" s="54"/>
      <c r="R2" s="54"/>
      <c r="S2" s="54"/>
      <c r="T2" s="54"/>
      <c r="U2" s="54"/>
      <c r="V2" s="54"/>
      <c r="W2" s="54"/>
      <c r="X2" s="54"/>
      <c r="Y2" s="54"/>
      <c r="Z2" s="54"/>
      <c r="AA2" s="54"/>
      <c r="AB2" s="54"/>
      <c r="AC2" s="54"/>
      <c r="AD2" s="54"/>
      <c r="AE2" s="54"/>
      <c r="AF2" s="54"/>
      <c r="AG2" s="54"/>
    </row>
    <row r="3" s="280" customFormat="1" ht="35.25" customHeight="1" spans="1:33">
      <c r="A3" s="129" t="s">
        <v>17</v>
      </c>
      <c r="B3" s="289"/>
      <c r="C3" s="289"/>
      <c r="D3" s="130"/>
      <c r="E3" s="130"/>
      <c r="F3" s="130"/>
      <c r="G3" s="75"/>
      <c r="H3" s="75"/>
      <c r="I3" s="75"/>
      <c r="J3" s="74"/>
      <c r="K3" s="129"/>
      <c r="L3" s="129"/>
      <c r="M3" s="130"/>
      <c r="N3" s="130"/>
      <c r="O3" s="130"/>
      <c r="P3" s="130"/>
      <c r="Q3" s="130"/>
      <c r="R3" s="130"/>
      <c r="S3" s="130"/>
      <c r="T3" s="289" t="s">
        <v>18</v>
      </c>
      <c r="U3" s="289"/>
      <c r="V3" s="289"/>
      <c r="W3" s="289"/>
      <c r="X3" s="289"/>
      <c r="Y3" s="289"/>
      <c r="Z3" s="289"/>
      <c r="AA3" s="289"/>
      <c r="AB3" s="289"/>
      <c r="AC3" s="289"/>
      <c r="AD3" s="289"/>
      <c r="AE3" s="289"/>
      <c r="AF3" s="289"/>
      <c r="AG3" s="289"/>
    </row>
    <row r="4" s="280" customFormat="1" ht="17.25" customHeight="1" spans="1:33">
      <c r="A4" s="57" t="s">
        <v>19</v>
      </c>
      <c r="B4" s="84" t="s">
        <v>20</v>
      </c>
      <c r="C4" s="84" t="s">
        <v>21</v>
      </c>
      <c r="D4" s="84" t="s">
        <v>22</v>
      </c>
      <c r="E4" s="84"/>
      <c r="F4" s="84"/>
      <c r="G4" s="84"/>
      <c r="H4" s="84"/>
      <c r="I4" s="84"/>
      <c r="J4" s="68"/>
      <c r="K4" s="68" t="s">
        <v>23</v>
      </c>
      <c r="L4" s="68"/>
      <c r="M4" s="68"/>
      <c r="N4" s="68"/>
      <c r="O4" s="68"/>
      <c r="P4" s="68"/>
      <c r="Q4" s="68"/>
      <c r="R4" s="68"/>
      <c r="S4" s="68"/>
      <c r="T4" s="68"/>
      <c r="U4" s="68"/>
      <c r="V4" s="309" t="s">
        <v>24</v>
      </c>
      <c r="W4" s="309"/>
      <c r="X4" s="309"/>
      <c r="Y4" s="309" t="s">
        <v>25</v>
      </c>
      <c r="Z4" s="309"/>
      <c r="AA4" s="309"/>
      <c r="AB4" s="309"/>
      <c r="AC4" s="84" t="s">
        <v>26</v>
      </c>
      <c r="AD4" s="84"/>
      <c r="AE4" s="84"/>
      <c r="AF4" s="84"/>
      <c r="AG4" s="84"/>
    </row>
    <row r="5" s="280" customFormat="1" ht="19.5" customHeight="1" spans="1:33">
      <c r="A5" s="57"/>
      <c r="B5" s="84"/>
      <c r="C5" s="84"/>
      <c r="D5" s="84"/>
      <c r="E5" s="84"/>
      <c r="F5" s="84"/>
      <c r="G5" s="84"/>
      <c r="H5" s="84"/>
      <c r="I5" s="84"/>
      <c r="J5" s="68"/>
      <c r="K5" s="57" t="s">
        <v>27</v>
      </c>
      <c r="L5" s="68" t="s">
        <v>28</v>
      </c>
      <c r="M5" s="309"/>
      <c r="N5" s="309"/>
      <c r="O5" s="309"/>
      <c r="P5" s="309" t="s">
        <v>29</v>
      </c>
      <c r="Q5" s="309"/>
      <c r="R5" s="309"/>
      <c r="S5" s="309"/>
      <c r="T5" s="309"/>
      <c r="U5" s="84" t="s">
        <v>30</v>
      </c>
      <c r="V5" s="84" t="s">
        <v>31</v>
      </c>
      <c r="W5" s="84" t="s">
        <v>32</v>
      </c>
      <c r="X5" s="84" t="s">
        <v>33</v>
      </c>
      <c r="Y5" s="309"/>
      <c r="Z5" s="309"/>
      <c r="AA5" s="309"/>
      <c r="AB5" s="309"/>
      <c r="AC5" s="84"/>
      <c r="AD5" s="84"/>
      <c r="AE5" s="84"/>
      <c r="AF5" s="84"/>
      <c r="AG5" s="84"/>
    </row>
    <row r="6" s="280" customFormat="1" ht="93" customHeight="1" spans="1:33">
      <c r="A6" s="57"/>
      <c r="B6" s="84"/>
      <c r="C6" s="84"/>
      <c r="D6" s="84" t="s">
        <v>34</v>
      </c>
      <c r="E6" s="84" t="s">
        <v>35</v>
      </c>
      <c r="F6" s="84" t="s">
        <v>36</v>
      </c>
      <c r="G6" s="84" t="s">
        <v>37</v>
      </c>
      <c r="H6" s="20" t="s">
        <v>38</v>
      </c>
      <c r="I6" s="84" t="s">
        <v>39</v>
      </c>
      <c r="J6" s="57" t="s">
        <v>40</v>
      </c>
      <c r="K6" s="57"/>
      <c r="L6" s="57" t="s">
        <v>41</v>
      </c>
      <c r="M6" s="84" t="s">
        <v>42</v>
      </c>
      <c r="N6" s="84" t="s">
        <v>43</v>
      </c>
      <c r="O6" s="84" t="s">
        <v>44</v>
      </c>
      <c r="P6" s="84" t="s">
        <v>45</v>
      </c>
      <c r="Q6" s="84" t="s">
        <v>46</v>
      </c>
      <c r="R6" s="84" t="s">
        <v>47</v>
      </c>
      <c r="S6" s="84" t="s">
        <v>48</v>
      </c>
      <c r="T6" s="84" t="s">
        <v>49</v>
      </c>
      <c r="U6" s="84"/>
      <c r="V6" s="84"/>
      <c r="W6" s="84"/>
      <c r="X6" s="84"/>
      <c r="Y6" s="84" t="s">
        <v>50</v>
      </c>
      <c r="Z6" s="84" t="s">
        <v>51</v>
      </c>
      <c r="AA6" s="84" t="s">
        <v>52</v>
      </c>
      <c r="AB6" s="84" t="s">
        <v>53</v>
      </c>
      <c r="AC6" s="84" t="s">
        <v>54</v>
      </c>
      <c r="AD6" s="84" t="s">
        <v>55</v>
      </c>
      <c r="AE6" s="84" t="s">
        <v>56</v>
      </c>
      <c r="AF6" s="84" t="s">
        <v>57</v>
      </c>
      <c r="AG6" s="84" t="s">
        <v>58</v>
      </c>
    </row>
    <row r="7" s="280" customFormat="1" ht="86.1" customHeight="1" spans="1:33">
      <c r="A7" s="90">
        <v>1</v>
      </c>
      <c r="B7" s="91" t="s">
        <v>59</v>
      </c>
      <c r="C7" s="91" t="s">
        <v>5</v>
      </c>
      <c r="D7" s="91" t="s">
        <v>60</v>
      </c>
      <c r="E7" s="91" t="s">
        <v>61</v>
      </c>
      <c r="F7" s="91" t="s">
        <v>62</v>
      </c>
      <c r="G7" s="199" t="s">
        <v>63</v>
      </c>
      <c r="H7" s="199" t="s">
        <v>64</v>
      </c>
      <c r="I7" s="90" t="s">
        <v>65</v>
      </c>
      <c r="J7" s="110" t="s">
        <v>66</v>
      </c>
      <c r="K7" s="97">
        <v>90.5</v>
      </c>
      <c r="L7" s="97">
        <v>90.5</v>
      </c>
      <c r="M7" s="310"/>
      <c r="N7" s="91"/>
      <c r="O7" s="91"/>
      <c r="P7" s="91">
        <v>0</v>
      </c>
      <c r="Q7" s="98">
        <v>0</v>
      </c>
      <c r="R7" s="91">
        <v>0</v>
      </c>
      <c r="S7" s="91">
        <v>0</v>
      </c>
      <c r="T7" s="91">
        <v>0</v>
      </c>
      <c r="U7" s="91">
        <v>0</v>
      </c>
      <c r="V7" s="96" t="s">
        <v>67</v>
      </c>
      <c r="W7" s="91">
        <v>15</v>
      </c>
      <c r="X7" s="91">
        <v>85</v>
      </c>
      <c r="Y7" s="91">
        <v>1343</v>
      </c>
      <c r="Z7" s="91">
        <v>0</v>
      </c>
      <c r="AA7" s="91">
        <v>0</v>
      </c>
      <c r="AB7" s="98">
        <v>0</v>
      </c>
      <c r="AC7" s="91">
        <v>1343</v>
      </c>
      <c r="AD7" s="98">
        <v>0</v>
      </c>
      <c r="AE7" s="98">
        <v>0</v>
      </c>
      <c r="AF7" s="98">
        <v>0</v>
      </c>
      <c r="AG7" s="96" t="s">
        <v>68</v>
      </c>
    </row>
    <row r="8" s="280" customFormat="1" ht="90" customHeight="1" spans="1:33">
      <c r="A8" s="90">
        <v>2</v>
      </c>
      <c r="B8" s="91" t="s">
        <v>59</v>
      </c>
      <c r="C8" s="91" t="s">
        <v>5</v>
      </c>
      <c r="D8" s="91" t="s">
        <v>60</v>
      </c>
      <c r="E8" s="91" t="s">
        <v>69</v>
      </c>
      <c r="F8" s="91" t="s">
        <v>70</v>
      </c>
      <c r="G8" s="199" t="s">
        <v>71</v>
      </c>
      <c r="H8" s="199" t="s">
        <v>72</v>
      </c>
      <c r="I8" s="90" t="s">
        <v>65</v>
      </c>
      <c r="J8" s="110" t="s">
        <v>66</v>
      </c>
      <c r="K8" s="97">
        <v>96.66</v>
      </c>
      <c r="L8" s="97">
        <v>96.66</v>
      </c>
      <c r="M8" s="310"/>
      <c r="N8" s="91"/>
      <c r="O8" s="91"/>
      <c r="P8" s="91">
        <v>0</v>
      </c>
      <c r="Q8" s="98">
        <v>0</v>
      </c>
      <c r="R8" s="91">
        <v>0</v>
      </c>
      <c r="S8" s="91">
        <v>0</v>
      </c>
      <c r="T8" s="91">
        <v>0</v>
      </c>
      <c r="U8" s="91">
        <v>0</v>
      </c>
      <c r="V8" s="96" t="s">
        <v>73</v>
      </c>
      <c r="W8" s="91">
        <v>15</v>
      </c>
      <c r="X8" s="91">
        <v>85</v>
      </c>
      <c r="Y8" s="91">
        <v>1343</v>
      </c>
      <c r="Z8" s="91">
        <v>0</v>
      </c>
      <c r="AA8" s="91">
        <v>0</v>
      </c>
      <c r="AB8" s="98">
        <v>0</v>
      </c>
      <c r="AC8" s="91">
        <v>1343</v>
      </c>
      <c r="AD8" s="98">
        <v>0</v>
      </c>
      <c r="AE8" s="98">
        <v>0</v>
      </c>
      <c r="AF8" s="98">
        <v>0</v>
      </c>
      <c r="AG8" s="96" t="s">
        <v>74</v>
      </c>
    </row>
    <row r="9" s="281" customFormat="1" ht="159" customHeight="1" spans="1:33">
      <c r="A9" s="290">
        <v>3</v>
      </c>
      <c r="B9" s="291" t="s">
        <v>75</v>
      </c>
      <c r="C9" s="291" t="s">
        <v>5</v>
      </c>
      <c r="D9" s="291" t="s">
        <v>76</v>
      </c>
      <c r="E9" s="291" t="s">
        <v>61</v>
      </c>
      <c r="F9" s="291" t="s">
        <v>77</v>
      </c>
      <c r="G9" s="292" t="s">
        <v>78</v>
      </c>
      <c r="H9" s="293" t="s">
        <v>79</v>
      </c>
      <c r="I9" s="90" t="s">
        <v>65</v>
      </c>
      <c r="J9" s="311" t="s">
        <v>80</v>
      </c>
      <c r="K9" s="311">
        <v>42.3</v>
      </c>
      <c r="L9" s="311">
        <v>42.3</v>
      </c>
      <c r="M9" s="312"/>
      <c r="N9" s="312"/>
      <c r="O9" s="312"/>
      <c r="P9" s="312">
        <v>0</v>
      </c>
      <c r="Q9" s="312">
        <v>0</v>
      </c>
      <c r="R9" s="312">
        <v>0</v>
      </c>
      <c r="S9" s="312">
        <v>0</v>
      </c>
      <c r="T9" s="312">
        <v>0</v>
      </c>
      <c r="U9" s="312">
        <v>0</v>
      </c>
      <c r="V9" s="96" t="s">
        <v>81</v>
      </c>
      <c r="W9" s="312">
        <v>30</v>
      </c>
      <c r="X9" s="312">
        <v>70</v>
      </c>
      <c r="Y9" s="312">
        <v>1580</v>
      </c>
      <c r="Z9" s="312">
        <v>0</v>
      </c>
      <c r="AA9" s="312"/>
      <c r="AB9" s="312">
        <v>0</v>
      </c>
      <c r="AC9" s="312">
        <v>400</v>
      </c>
      <c r="AD9" s="312">
        <v>0</v>
      </c>
      <c r="AE9" s="312">
        <v>0</v>
      </c>
      <c r="AF9" s="312">
        <v>0</v>
      </c>
      <c r="AG9" s="312">
        <v>1200</v>
      </c>
    </row>
    <row r="10" s="282" customFormat="1" ht="50.1" customHeight="1" spans="1:33">
      <c r="A10" s="290">
        <v>4</v>
      </c>
      <c r="B10" s="294" t="s">
        <v>75</v>
      </c>
      <c r="C10" s="294" t="s">
        <v>5</v>
      </c>
      <c r="D10" s="294" t="s">
        <v>82</v>
      </c>
      <c r="E10" s="294" t="s">
        <v>83</v>
      </c>
      <c r="F10" s="294" t="s">
        <v>84</v>
      </c>
      <c r="G10" s="292" t="s">
        <v>85</v>
      </c>
      <c r="H10" s="292" t="s">
        <v>86</v>
      </c>
      <c r="I10" s="62" t="s">
        <v>65</v>
      </c>
      <c r="J10" s="297" t="s">
        <v>87</v>
      </c>
      <c r="K10" s="311">
        <v>3</v>
      </c>
      <c r="L10" s="311">
        <v>3</v>
      </c>
      <c r="M10" s="312"/>
      <c r="N10" s="312"/>
      <c r="O10" s="312"/>
      <c r="P10" s="312"/>
      <c r="Q10" s="312"/>
      <c r="R10" s="312"/>
      <c r="S10" s="312"/>
      <c r="T10" s="312"/>
      <c r="U10" s="312"/>
      <c r="V10" s="96" t="s">
        <v>88</v>
      </c>
      <c r="W10" s="312">
        <v>30</v>
      </c>
      <c r="X10" s="312">
        <v>70</v>
      </c>
      <c r="Y10" s="312">
        <v>2600</v>
      </c>
      <c r="Z10" s="312">
        <v>0</v>
      </c>
      <c r="AA10" s="312">
        <v>0</v>
      </c>
      <c r="AB10" s="312">
        <v>0</v>
      </c>
      <c r="AC10" s="312">
        <v>800</v>
      </c>
      <c r="AD10" s="312"/>
      <c r="AE10" s="312"/>
      <c r="AF10" s="312"/>
      <c r="AG10" s="312"/>
    </row>
    <row r="11" s="283" customFormat="1" ht="45.95" customHeight="1" spans="1:33">
      <c r="A11" s="290"/>
      <c r="B11" s="294"/>
      <c r="C11" s="294"/>
      <c r="D11" s="294"/>
      <c r="E11" s="294"/>
      <c r="F11" s="294"/>
      <c r="G11" s="200" t="s">
        <v>89</v>
      </c>
      <c r="H11" s="200" t="s">
        <v>90</v>
      </c>
      <c r="I11" s="62" t="s">
        <v>65</v>
      </c>
      <c r="J11" s="297" t="s">
        <v>87</v>
      </c>
      <c r="K11" s="297">
        <v>21.6</v>
      </c>
      <c r="L11" s="297">
        <v>21.6</v>
      </c>
      <c r="M11" s="313"/>
      <c r="N11" s="313"/>
      <c r="O11" s="313"/>
      <c r="P11" s="96">
        <v>0</v>
      </c>
      <c r="Q11" s="98">
        <v>0</v>
      </c>
      <c r="R11" s="96">
        <v>0</v>
      </c>
      <c r="S11" s="96">
        <v>0</v>
      </c>
      <c r="T11" s="96">
        <v>0.2</v>
      </c>
      <c r="U11" s="96">
        <v>0</v>
      </c>
      <c r="V11" s="201" t="s">
        <v>91</v>
      </c>
      <c r="W11" s="313">
        <v>30</v>
      </c>
      <c r="X11" s="313">
        <v>70</v>
      </c>
      <c r="Y11" s="313">
        <v>2600</v>
      </c>
      <c r="Z11" s="96">
        <v>0</v>
      </c>
      <c r="AA11" s="96">
        <v>0</v>
      </c>
      <c r="AB11" s="96">
        <v>0</v>
      </c>
      <c r="AC11" s="313">
        <v>1200</v>
      </c>
      <c r="AD11" s="313"/>
      <c r="AE11" s="313"/>
      <c r="AF11" s="313"/>
      <c r="AG11" s="313"/>
    </row>
    <row r="12" s="284" customFormat="1" ht="66" customHeight="1" spans="1:33">
      <c r="A12" s="294">
        <v>5</v>
      </c>
      <c r="B12" s="295" t="s">
        <v>75</v>
      </c>
      <c r="C12" s="295" t="s">
        <v>5</v>
      </c>
      <c r="D12" s="295" t="s">
        <v>92</v>
      </c>
      <c r="E12" s="43" t="s">
        <v>93</v>
      </c>
      <c r="F12" s="201" t="s">
        <v>94</v>
      </c>
      <c r="G12" s="200" t="s">
        <v>95</v>
      </c>
      <c r="H12" s="296" t="s">
        <v>96</v>
      </c>
      <c r="I12" s="90" t="s">
        <v>65</v>
      </c>
      <c r="J12" s="297" t="s">
        <v>97</v>
      </c>
      <c r="K12" s="294">
        <v>98</v>
      </c>
      <c r="L12" s="294">
        <v>98</v>
      </c>
      <c r="M12" s="201"/>
      <c r="N12" s="201"/>
      <c r="O12" s="201"/>
      <c r="P12" s="43">
        <v>0</v>
      </c>
      <c r="Q12" s="317">
        <v>0</v>
      </c>
      <c r="R12" s="43">
        <v>0</v>
      </c>
      <c r="S12" s="43">
        <v>0</v>
      </c>
      <c r="T12" s="43">
        <v>0</v>
      </c>
      <c r="U12" s="43">
        <v>0</v>
      </c>
      <c r="V12" s="313" t="s">
        <v>98</v>
      </c>
      <c r="W12" s="201">
        <v>30</v>
      </c>
      <c r="X12" s="201">
        <v>70</v>
      </c>
      <c r="Y12" s="201">
        <v>810</v>
      </c>
      <c r="Z12" s="201">
        <v>0</v>
      </c>
      <c r="AA12" s="201">
        <v>0</v>
      </c>
      <c r="AB12" s="201">
        <v>0</v>
      </c>
      <c r="AC12" s="201">
        <v>650</v>
      </c>
      <c r="AD12" s="201" t="s">
        <v>99</v>
      </c>
      <c r="AE12" s="201">
        <v>0</v>
      </c>
      <c r="AF12" s="201">
        <v>0</v>
      </c>
      <c r="AG12" s="201">
        <v>0</v>
      </c>
    </row>
    <row r="13" s="285" customFormat="1" ht="98.1" customHeight="1" spans="1:33">
      <c r="A13" s="297">
        <v>6</v>
      </c>
      <c r="B13" s="295" t="s">
        <v>75</v>
      </c>
      <c r="C13" s="295" t="s">
        <v>5</v>
      </c>
      <c r="D13" s="295" t="s">
        <v>92</v>
      </c>
      <c r="E13" s="96" t="s">
        <v>83</v>
      </c>
      <c r="F13" s="201" t="s">
        <v>84</v>
      </c>
      <c r="G13" s="200" t="s">
        <v>100</v>
      </c>
      <c r="H13" s="296" t="s">
        <v>101</v>
      </c>
      <c r="I13" s="90" t="s">
        <v>65</v>
      </c>
      <c r="J13" s="297" t="s">
        <v>97</v>
      </c>
      <c r="K13" s="294">
        <v>30</v>
      </c>
      <c r="L13" s="294">
        <v>30</v>
      </c>
      <c r="M13" s="313"/>
      <c r="N13" s="313"/>
      <c r="O13" s="313"/>
      <c r="P13" s="96">
        <v>0</v>
      </c>
      <c r="Q13" s="98">
        <v>0</v>
      </c>
      <c r="R13" s="96">
        <v>0</v>
      </c>
      <c r="S13" s="96">
        <v>0</v>
      </c>
      <c r="T13" s="96">
        <v>0</v>
      </c>
      <c r="U13" s="96">
        <v>0</v>
      </c>
      <c r="V13" s="313" t="s">
        <v>88</v>
      </c>
      <c r="W13" s="318">
        <v>30</v>
      </c>
      <c r="X13" s="318">
        <v>70</v>
      </c>
      <c r="Y13" s="201">
        <v>810</v>
      </c>
      <c r="Z13" s="313">
        <v>0</v>
      </c>
      <c r="AA13" s="313">
        <v>0</v>
      </c>
      <c r="AB13" s="313">
        <v>0</v>
      </c>
      <c r="AC13" s="313">
        <v>452</v>
      </c>
      <c r="AD13" s="313"/>
      <c r="AE13" s="313"/>
      <c r="AF13" s="313"/>
      <c r="AG13" s="313"/>
    </row>
    <row r="14" s="285" customFormat="1" ht="50.1" customHeight="1" spans="1:33">
      <c r="A14" s="298">
        <v>7</v>
      </c>
      <c r="B14" s="299" t="s">
        <v>75</v>
      </c>
      <c r="C14" s="299" t="s">
        <v>5</v>
      </c>
      <c r="D14" s="299" t="s">
        <v>102</v>
      </c>
      <c r="E14" s="90" t="s">
        <v>93</v>
      </c>
      <c r="F14" s="299" t="s">
        <v>103</v>
      </c>
      <c r="G14" s="200" t="s">
        <v>104</v>
      </c>
      <c r="H14" s="296" t="s">
        <v>105</v>
      </c>
      <c r="I14" s="90" t="s">
        <v>65</v>
      </c>
      <c r="J14" s="297" t="s">
        <v>106</v>
      </c>
      <c r="K14" s="294">
        <v>8</v>
      </c>
      <c r="L14" s="299">
        <v>22</v>
      </c>
      <c r="M14" s="314"/>
      <c r="N14" s="314"/>
      <c r="O14" s="314"/>
      <c r="P14" s="314">
        <v>0</v>
      </c>
      <c r="Q14" s="314">
        <v>0</v>
      </c>
      <c r="R14" s="314">
        <v>0</v>
      </c>
      <c r="S14" s="314">
        <v>0</v>
      </c>
      <c r="T14" s="314">
        <v>0</v>
      </c>
      <c r="U14" s="314">
        <v>0</v>
      </c>
      <c r="V14" s="313" t="s">
        <v>107</v>
      </c>
      <c r="W14" s="314">
        <v>30</v>
      </c>
      <c r="X14" s="314">
        <v>70</v>
      </c>
      <c r="Y14" s="314">
        <v>2655</v>
      </c>
      <c r="Z14" s="314">
        <v>0</v>
      </c>
      <c r="AA14" s="314">
        <v>0</v>
      </c>
      <c r="AB14" s="314">
        <v>0</v>
      </c>
      <c r="AC14" s="314">
        <v>2655</v>
      </c>
      <c r="AD14" s="314" t="s">
        <v>108</v>
      </c>
      <c r="AE14" s="314">
        <v>0</v>
      </c>
      <c r="AF14" s="314">
        <v>0</v>
      </c>
      <c r="AG14" s="314">
        <v>0</v>
      </c>
    </row>
    <row r="15" s="285" customFormat="1" ht="60.95" customHeight="1" spans="1:33">
      <c r="A15" s="300"/>
      <c r="B15" s="301"/>
      <c r="C15" s="301"/>
      <c r="D15" s="301"/>
      <c r="E15" s="95"/>
      <c r="F15" s="301"/>
      <c r="G15" s="200" t="s">
        <v>109</v>
      </c>
      <c r="H15" s="296" t="s">
        <v>110</v>
      </c>
      <c r="I15" s="90" t="s">
        <v>65</v>
      </c>
      <c r="J15" s="297" t="s">
        <v>106</v>
      </c>
      <c r="K15" s="294">
        <v>14</v>
      </c>
      <c r="L15" s="301"/>
      <c r="M15" s="315"/>
      <c r="N15" s="315"/>
      <c r="O15" s="315"/>
      <c r="P15" s="315"/>
      <c r="Q15" s="315"/>
      <c r="R15" s="315"/>
      <c r="S15" s="315"/>
      <c r="T15" s="315"/>
      <c r="U15" s="315"/>
      <c r="V15" s="313" t="s">
        <v>98</v>
      </c>
      <c r="W15" s="315"/>
      <c r="X15" s="315"/>
      <c r="Y15" s="315"/>
      <c r="Z15" s="315"/>
      <c r="AA15" s="315"/>
      <c r="AB15" s="315"/>
      <c r="AC15" s="315"/>
      <c r="AD15" s="315"/>
      <c r="AE15" s="315"/>
      <c r="AF15" s="315"/>
      <c r="AG15" s="315"/>
    </row>
    <row r="16" s="285" customFormat="1" ht="63.95" customHeight="1" spans="1:33">
      <c r="A16" s="302">
        <v>8</v>
      </c>
      <c r="B16" s="299" t="s">
        <v>75</v>
      </c>
      <c r="C16" s="299" t="s">
        <v>5</v>
      </c>
      <c r="D16" s="299" t="s">
        <v>111</v>
      </c>
      <c r="E16" s="90" t="s">
        <v>93</v>
      </c>
      <c r="F16" s="299" t="s">
        <v>103</v>
      </c>
      <c r="G16" s="200" t="s">
        <v>112</v>
      </c>
      <c r="H16" s="296" t="s">
        <v>113</v>
      </c>
      <c r="I16" s="90" t="s">
        <v>65</v>
      </c>
      <c r="J16" s="297" t="s">
        <v>114</v>
      </c>
      <c r="K16" s="294">
        <v>16</v>
      </c>
      <c r="L16" s="299">
        <v>30</v>
      </c>
      <c r="M16" s="314"/>
      <c r="N16" s="314"/>
      <c r="O16" s="314"/>
      <c r="P16" s="314">
        <v>0</v>
      </c>
      <c r="Q16" s="314">
        <v>0</v>
      </c>
      <c r="R16" s="314">
        <v>0</v>
      </c>
      <c r="S16" s="314">
        <v>0</v>
      </c>
      <c r="T16" s="314">
        <v>0</v>
      </c>
      <c r="U16" s="314">
        <v>0</v>
      </c>
      <c r="V16" s="313" t="s">
        <v>107</v>
      </c>
      <c r="W16" s="319">
        <v>30</v>
      </c>
      <c r="X16" s="319">
        <v>70</v>
      </c>
      <c r="Y16" s="314">
        <v>1460</v>
      </c>
      <c r="Z16" s="313">
        <v>0</v>
      </c>
      <c r="AA16" s="313">
        <v>0</v>
      </c>
      <c r="AB16" s="313">
        <v>0</v>
      </c>
      <c r="AC16" s="314">
        <v>650</v>
      </c>
      <c r="AD16" s="314" t="s">
        <v>115</v>
      </c>
      <c r="AE16" s="314">
        <v>0</v>
      </c>
      <c r="AF16" s="314">
        <v>0</v>
      </c>
      <c r="AG16" s="314">
        <v>0</v>
      </c>
    </row>
    <row r="17" s="285" customFormat="1" ht="63.95" customHeight="1" spans="1:33">
      <c r="A17" s="303"/>
      <c r="B17" s="304"/>
      <c r="C17" s="304"/>
      <c r="D17" s="304"/>
      <c r="E17" s="93"/>
      <c r="F17" s="304"/>
      <c r="G17" s="200" t="s">
        <v>109</v>
      </c>
      <c r="H17" s="296" t="s">
        <v>116</v>
      </c>
      <c r="I17" s="90" t="s">
        <v>65</v>
      </c>
      <c r="J17" s="297" t="s">
        <v>114</v>
      </c>
      <c r="K17" s="294">
        <v>14</v>
      </c>
      <c r="L17" s="304"/>
      <c r="M17" s="316"/>
      <c r="N17" s="316"/>
      <c r="O17" s="316"/>
      <c r="P17" s="316"/>
      <c r="Q17" s="316"/>
      <c r="R17" s="316"/>
      <c r="S17" s="316"/>
      <c r="T17" s="316"/>
      <c r="U17" s="316"/>
      <c r="V17" s="313" t="s">
        <v>98</v>
      </c>
      <c r="W17" s="320"/>
      <c r="X17" s="320"/>
      <c r="Y17" s="316"/>
      <c r="Z17" s="313">
        <v>0</v>
      </c>
      <c r="AA17" s="313">
        <v>0</v>
      </c>
      <c r="AB17" s="313">
        <v>0</v>
      </c>
      <c r="AC17" s="316"/>
      <c r="AD17" s="316"/>
      <c r="AE17" s="316"/>
      <c r="AF17" s="316"/>
      <c r="AG17" s="316"/>
    </row>
    <row r="18" s="286" customFormat="1" ht="54" customHeight="1" spans="1:33">
      <c r="A18" s="294">
        <v>9</v>
      </c>
      <c r="B18" s="305" t="s">
        <v>75</v>
      </c>
      <c r="C18" s="305" t="s">
        <v>5</v>
      </c>
      <c r="D18" s="305" t="s">
        <v>117</v>
      </c>
      <c r="E18" s="294" t="s">
        <v>93</v>
      </c>
      <c r="F18" s="201" t="s">
        <v>118</v>
      </c>
      <c r="G18" s="200" t="s">
        <v>119</v>
      </c>
      <c r="H18" s="296" t="s">
        <v>120</v>
      </c>
      <c r="I18" s="90" t="s">
        <v>65</v>
      </c>
      <c r="J18" s="297" t="s">
        <v>121</v>
      </c>
      <c r="K18" s="294">
        <v>56</v>
      </c>
      <c r="L18" s="294">
        <v>56</v>
      </c>
      <c r="M18" s="201"/>
      <c r="N18" s="201"/>
      <c r="O18" s="201"/>
      <c r="P18" s="91">
        <v>0</v>
      </c>
      <c r="Q18" s="98">
        <v>0</v>
      </c>
      <c r="R18" s="91">
        <v>0</v>
      </c>
      <c r="S18" s="91">
        <v>0</v>
      </c>
      <c r="T18" s="91">
        <v>3</v>
      </c>
      <c r="U18" s="91">
        <v>0</v>
      </c>
      <c r="V18" s="201" t="s">
        <v>107</v>
      </c>
      <c r="W18" s="201">
        <v>30</v>
      </c>
      <c r="X18" s="201">
        <v>70</v>
      </c>
      <c r="Y18" s="201">
        <v>2000</v>
      </c>
      <c r="Z18" s="201">
        <v>0</v>
      </c>
      <c r="AA18" s="201">
        <v>0</v>
      </c>
      <c r="AB18" s="201">
        <v>0</v>
      </c>
      <c r="AC18" s="201">
        <v>1500</v>
      </c>
      <c r="AD18" s="201" t="s">
        <v>99</v>
      </c>
      <c r="AE18" s="201">
        <v>0</v>
      </c>
      <c r="AF18" s="201">
        <v>0</v>
      </c>
      <c r="AG18" s="201">
        <v>0</v>
      </c>
    </row>
    <row r="19" s="286" customFormat="1" ht="60" customHeight="1" spans="1:33">
      <c r="A19" s="297">
        <v>10</v>
      </c>
      <c r="B19" s="305" t="s">
        <v>75</v>
      </c>
      <c r="C19" s="305" t="s">
        <v>5</v>
      </c>
      <c r="D19" s="305" t="s">
        <v>122</v>
      </c>
      <c r="E19" s="294" t="s">
        <v>93</v>
      </c>
      <c r="F19" s="201" t="s">
        <v>118</v>
      </c>
      <c r="G19" s="200" t="s">
        <v>123</v>
      </c>
      <c r="H19" s="296" t="s">
        <v>124</v>
      </c>
      <c r="I19" s="90" t="s">
        <v>65</v>
      </c>
      <c r="J19" s="297" t="s">
        <v>125</v>
      </c>
      <c r="K19" s="294">
        <v>24</v>
      </c>
      <c r="L19" s="294">
        <v>24</v>
      </c>
      <c r="M19" s="201"/>
      <c r="N19" s="201"/>
      <c r="O19" s="201"/>
      <c r="P19" s="96">
        <v>0</v>
      </c>
      <c r="Q19" s="98">
        <v>0</v>
      </c>
      <c r="R19" s="96">
        <v>0</v>
      </c>
      <c r="S19" s="96">
        <v>0</v>
      </c>
      <c r="T19" s="96">
        <v>0</v>
      </c>
      <c r="U19" s="96">
        <v>0</v>
      </c>
      <c r="V19" s="201" t="s">
        <v>107</v>
      </c>
      <c r="W19" s="201">
        <v>30</v>
      </c>
      <c r="X19" s="201">
        <v>70</v>
      </c>
      <c r="Y19" s="201"/>
      <c r="Z19" s="201">
        <v>0</v>
      </c>
      <c r="AA19" s="201">
        <v>0</v>
      </c>
      <c r="AB19" s="201">
        <v>0</v>
      </c>
      <c r="AC19" s="201">
        <v>320</v>
      </c>
      <c r="AD19" s="201" t="s">
        <v>115</v>
      </c>
      <c r="AE19" s="201">
        <v>0</v>
      </c>
      <c r="AF19" s="201">
        <v>0</v>
      </c>
      <c r="AG19" s="201">
        <v>0</v>
      </c>
    </row>
    <row r="20" s="286" customFormat="1" ht="24" customHeight="1" spans="1:33">
      <c r="A20" s="306" t="s">
        <v>15</v>
      </c>
      <c r="B20" s="307"/>
      <c r="C20" s="307"/>
      <c r="D20" s="307"/>
      <c r="E20" s="307"/>
      <c r="F20" s="307"/>
      <c r="G20" s="307"/>
      <c r="H20" s="307"/>
      <c r="I20" s="307"/>
      <c r="J20" s="307"/>
      <c r="K20" s="294">
        <f>SUM(K7:K19)</f>
        <v>514.06</v>
      </c>
      <c r="L20" s="294">
        <f>SUM(L7:L19)</f>
        <v>514.06</v>
      </c>
      <c r="M20" s="294"/>
      <c r="N20" s="294"/>
      <c r="O20" s="294"/>
      <c r="P20" s="294"/>
      <c r="Q20" s="294"/>
      <c r="R20" s="294"/>
      <c r="S20" s="294"/>
      <c r="T20" s="294">
        <f t="shared" ref="T20:Y20" si="0">SUM(T7:T19)</f>
        <v>3.2</v>
      </c>
      <c r="U20" s="294"/>
      <c r="V20" s="294">
        <f t="shared" si="0"/>
        <v>0</v>
      </c>
      <c r="W20" s="294"/>
      <c r="X20" s="294"/>
      <c r="Y20" s="294">
        <f t="shared" si="0"/>
        <v>17201</v>
      </c>
      <c r="Z20" s="294"/>
      <c r="AA20" s="294"/>
      <c r="AB20" s="294"/>
      <c r="AC20" s="294">
        <f t="shared" ref="AC20:AG20" si="1">SUM(AC7:AC19)</f>
        <v>11313</v>
      </c>
      <c r="AD20" s="294"/>
      <c r="AE20" s="294">
        <f t="shared" si="1"/>
        <v>0</v>
      </c>
      <c r="AF20" s="294">
        <f t="shared" si="1"/>
        <v>0</v>
      </c>
      <c r="AG20" s="294">
        <f t="shared" si="1"/>
        <v>1200</v>
      </c>
    </row>
  </sheetData>
  <mergeCells count="78">
    <mergeCell ref="A1:B1"/>
    <mergeCell ref="A2:AG2"/>
    <mergeCell ref="A3:F3"/>
    <mergeCell ref="K3:S3"/>
    <mergeCell ref="T3:AG3"/>
    <mergeCell ref="K4:U4"/>
    <mergeCell ref="V4:X4"/>
    <mergeCell ref="L5:O5"/>
    <mergeCell ref="P5:T5"/>
    <mergeCell ref="A20:J20"/>
    <mergeCell ref="A4:A6"/>
    <mergeCell ref="A10:A11"/>
    <mergeCell ref="A14:A15"/>
    <mergeCell ref="A16:A17"/>
    <mergeCell ref="B4:B6"/>
    <mergeCell ref="B10:B11"/>
    <mergeCell ref="B14:B15"/>
    <mergeCell ref="B16:B17"/>
    <mergeCell ref="C4:C6"/>
    <mergeCell ref="C10:C11"/>
    <mergeCell ref="C14:C15"/>
    <mergeCell ref="C16:C17"/>
    <mergeCell ref="D10:D11"/>
    <mergeCell ref="D14:D15"/>
    <mergeCell ref="D16:D17"/>
    <mergeCell ref="E10:E11"/>
    <mergeCell ref="E14:E15"/>
    <mergeCell ref="E16:E17"/>
    <mergeCell ref="F10:F11"/>
    <mergeCell ref="F14:F15"/>
    <mergeCell ref="F16:F17"/>
    <mergeCell ref="K5:K6"/>
    <mergeCell ref="L14:L15"/>
    <mergeCell ref="L16:L17"/>
    <mergeCell ref="M14:M15"/>
    <mergeCell ref="M16:M17"/>
    <mergeCell ref="N14:N15"/>
    <mergeCell ref="N16:N17"/>
    <mergeCell ref="O14:O15"/>
    <mergeCell ref="O16:O17"/>
    <mergeCell ref="P14:P15"/>
    <mergeCell ref="P16:P17"/>
    <mergeCell ref="Q14:Q15"/>
    <mergeCell ref="Q16:Q17"/>
    <mergeCell ref="R14:R15"/>
    <mergeCell ref="R16:R17"/>
    <mergeCell ref="S14:S15"/>
    <mergeCell ref="S16:S17"/>
    <mergeCell ref="T14:T15"/>
    <mergeCell ref="T16:T17"/>
    <mergeCell ref="U5:U6"/>
    <mergeCell ref="U14:U15"/>
    <mergeCell ref="U16:U17"/>
    <mergeCell ref="V5:V6"/>
    <mergeCell ref="W5:W6"/>
    <mergeCell ref="W14:W15"/>
    <mergeCell ref="W16:W17"/>
    <mergeCell ref="X5:X6"/>
    <mergeCell ref="X14:X15"/>
    <mergeCell ref="X16:X17"/>
    <mergeCell ref="Y14:Y15"/>
    <mergeCell ref="Y16:Y17"/>
    <mergeCell ref="Z14:Z15"/>
    <mergeCell ref="AA14:AA15"/>
    <mergeCell ref="AB14:AB15"/>
    <mergeCell ref="AC14:AC15"/>
    <mergeCell ref="AC16:AC17"/>
    <mergeCell ref="AD14:AD15"/>
    <mergeCell ref="AD16:AD17"/>
    <mergeCell ref="AE14:AE15"/>
    <mergeCell ref="AE16:AE17"/>
    <mergeCell ref="AF14:AF15"/>
    <mergeCell ref="AF16:AF17"/>
    <mergeCell ref="AG14:AG15"/>
    <mergeCell ref="AG16:AG17"/>
    <mergeCell ref="D4:J5"/>
    <mergeCell ref="Y4:AB5"/>
    <mergeCell ref="AC4:AG5"/>
  </mergeCells>
  <pageMargins left="0.75" right="0.75" top="1" bottom="1" header="0.5" footer="0.5"/>
  <pageSetup paperSize="9" scale="6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7"/>
  <sheetViews>
    <sheetView view="pageBreakPreview" zoomScaleNormal="100" workbookViewId="0">
      <selection activeCell="K9" sqref="K9"/>
    </sheetView>
  </sheetViews>
  <sheetFormatPr defaultColWidth="9" defaultRowHeight="13.5"/>
  <cols>
    <col min="1" max="1" width="4.125" style="49" customWidth="1"/>
    <col min="2" max="2" width="3.25" style="49" customWidth="1"/>
    <col min="3" max="3" width="2.75" style="49" customWidth="1"/>
    <col min="4" max="4" width="3.375" style="50" customWidth="1"/>
    <col min="5" max="6" width="4.875" style="50" customWidth="1"/>
    <col min="7" max="7" width="35.125" style="50" customWidth="1"/>
    <col min="8" max="8" width="14.375" style="50" customWidth="1"/>
    <col min="9" max="9" width="6.375" style="50" customWidth="1"/>
    <col min="10" max="10" width="7.25" style="50" customWidth="1"/>
    <col min="11" max="11" width="8.125" style="268" customWidth="1"/>
    <col min="12" max="12" width="7.125" style="268" customWidth="1"/>
    <col min="13" max="13" width="8.25" style="49" customWidth="1"/>
    <col min="14" max="15" width="7.375" style="49" customWidth="1"/>
    <col min="16" max="16" width="3.125" style="49" customWidth="1"/>
    <col min="17" max="17" width="4.125" style="51" customWidth="1"/>
    <col min="18" max="20" width="4.375" style="51" customWidth="1"/>
    <col min="21" max="21" width="6.5" style="51" customWidth="1"/>
    <col min="22" max="22" width="8.5" style="269" customWidth="1"/>
    <col min="23" max="23" width="6.625" style="270" customWidth="1"/>
    <col min="24" max="24" width="5.625" style="270" customWidth="1"/>
    <col min="25" max="25" width="6.625" style="51" customWidth="1"/>
    <col min="26" max="27" width="4.375" style="51" customWidth="1"/>
    <col min="28" max="28" width="5.25" style="51" customWidth="1"/>
    <col min="29" max="29" width="5.625" style="51" customWidth="1"/>
    <col min="30" max="31" width="4.375" style="51" customWidth="1"/>
    <col min="32" max="32" width="4.875" style="51" customWidth="1"/>
    <col min="33" max="33" width="6.25" style="51" customWidth="1"/>
    <col min="34" max="16384" width="9" style="52"/>
  </cols>
  <sheetData>
    <row r="1" ht="16.5" spans="1:33">
      <c r="A1" s="80" t="s">
        <v>126</v>
      </c>
      <c r="B1" s="80"/>
      <c r="C1" s="74"/>
      <c r="D1" s="75"/>
      <c r="E1" s="75"/>
      <c r="F1" s="75"/>
      <c r="G1" s="75"/>
      <c r="H1" s="75"/>
      <c r="I1" s="75"/>
      <c r="J1" s="75"/>
      <c r="K1" s="74"/>
      <c r="L1" s="74"/>
      <c r="M1" s="74"/>
      <c r="N1" s="74"/>
      <c r="O1" s="74"/>
      <c r="P1" s="74"/>
      <c r="Q1" s="76"/>
      <c r="R1" s="76"/>
      <c r="S1" s="76"/>
      <c r="T1" s="76"/>
      <c r="U1" s="76"/>
      <c r="V1" s="76"/>
      <c r="W1" s="274"/>
      <c r="X1" s="274"/>
      <c r="Y1" s="76"/>
      <c r="Z1" s="76"/>
      <c r="AA1" s="76"/>
      <c r="AB1" s="76"/>
      <c r="AC1" s="76"/>
      <c r="AD1" s="76"/>
      <c r="AE1" s="76"/>
      <c r="AF1" s="76"/>
      <c r="AG1" s="76"/>
    </row>
    <row r="2" ht="42" customHeight="1" spans="1:33">
      <c r="A2" s="54" t="s">
        <v>16</v>
      </c>
      <c r="B2" s="54"/>
      <c r="C2" s="54"/>
      <c r="D2" s="54"/>
      <c r="E2" s="54"/>
      <c r="F2" s="54"/>
      <c r="G2" s="54"/>
      <c r="H2" s="54"/>
      <c r="I2" s="54"/>
      <c r="J2" s="54"/>
      <c r="K2" s="54"/>
      <c r="L2" s="54"/>
      <c r="M2" s="54"/>
      <c r="N2" s="54"/>
      <c r="O2" s="54"/>
      <c r="P2" s="54"/>
      <c r="Q2" s="54"/>
      <c r="R2" s="54"/>
      <c r="S2" s="54"/>
      <c r="T2" s="54"/>
      <c r="U2" s="54"/>
      <c r="V2" s="54"/>
      <c r="W2" s="231"/>
      <c r="X2" s="231"/>
      <c r="Y2" s="54"/>
      <c r="Z2" s="54"/>
      <c r="AA2" s="54"/>
      <c r="AB2" s="54"/>
      <c r="AC2" s="54"/>
      <c r="AD2" s="54"/>
      <c r="AE2" s="54"/>
      <c r="AF2" s="54"/>
      <c r="AG2" s="54"/>
    </row>
    <row r="3" s="48" customFormat="1" ht="35.25" customHeight="1" spans="1:33">
      <c r="A3" s="82" t="s">
        <v>127</v>
      </c>
      <c r="B3" s="82"/>
      <c r="C3" s="82"/>
      <c r="D3" s="82"/>
      <c r="E3" s="82"/>
      <c r="F3" s="82"/>
      <c r="G3" s="83"/>
      <c r="H3" s="83"/>
      <c r="I3" s="83"/>
      <c r="J3" s="83"/>
      <c r="K3" s="99"/>
      <c r="L3" s="99"/>
      <c r="M3" s="99"/>
      <c r="N3" s="99"/>
      <c r="O3" s="99"/>
      <c r="P3" s="99"/>
      <c r="Q3" s="99"/>
      <c r="R3" s="99"/>
      <c r="S3" s="99"/>
      <c r="T3" s="120" t="s">
        <v>18</v>
      </c>
      <c r="U3" s="120"/>
      <c r="V3" s="120"/>
      <c r="W3" s="232"/>
      <c r="X3" s="232"/>
      <c r="Y3" s="120"/>
      <c r="Z3" s="120"/>
      <c r="AA3" s="120"/>
      <c r="AB3" s="120"/>
      <c r="AC3" s="120"/>
      <c r="AD3" s="120"/>
      <c r="AE3" s="120"/>
      <c r="AF3" s="120"/>
      <c r="AG3" s="120"/>
    </row>
    <row r="4" s="48" customFormat="1" ht="17.25" customHeight="1" spans="1:33">
      <c r="A4" s="57" t="s">
        <v>19</v>
      </c>
      <c r="B4" s="57" t="s">
        <v>20</v>
      </c>
      <c r="C4" s="57" t="s">
        <v>128</v>
      </c>
      <c r="D4" s="58" t="s">
        <v>22</v>
      </c>
      <c r="E4" s="59"/>
      <c r="F4" s="59"/>
      <c r="G4" s="59"/>
      <c r="H4" s="59"/>
      <c r="I4" s="59"/>
      <c r="J4" s="59"/>
      <c r="K4" s="68" t="s">
        <v>23</v>
      </c>
      <c r="L4" s="68"/>
      <c r="M4" s="68"/>
      <c r="N4" s="68"/>
      <c r="O4" s="68"/>
      <c r="P4" s="68"/>
      <c r="Q4" s="68"/>
      <c r="R4" s="68"/>
      <c r="S4" s="68"/>
      <c r="T4" s="68"/>
      <c r="U4" s="68"/>
      <c r="V4" s="68" t="s">
        <v>24</v>
      </c>
      <c r="W4" s="275"/>
      <c r="X4" s="275"/>
      <c r="Y4" s="68" t="s">
        <v>25</v>
      </c>
      <c r="Z4" s="68"/>
      <c r="AA4" s="68"/>
      <c r="AB4" s="68"/>
      <c r="AC4" s="57" t="s">
        <v>26</v>
      </c>
      <c r="AD4" s="57"/>
      <c r="AE4" s="57"/>
      <c r="AF4" s="57"/>
      <c r="AG4" s="57"/>
    </row>
    <row r="5" s="48" customFormat="1" ht="19.5" customHeight="1" spans="1:33">
      <c r="A5" s="57"/>
      <c r="B5" s="57"/>
      <c r="C5" s="57"/>
      <c r="D5" s="60"/>
      <c r="E5" s="61"/>
      <c r="F5" s="61"/>
      <c r="G5" s="61"/>
      <c r="H5" s="61"/>
      <c r="I5" s="61"/>
      <c r="J5" s="61"/>
      <c r="K5" s="57" t="s">
        <v>27</v>
      </c>
      <c r="L5" s="68" t="s">
        <v>28</v>
      </c>
      <c r="M5" s="68"/>
      <c r="N5" s="68"/>
      <c r="O5" s="68"/>
      <c r="P5" s="68" t="s">
        <v>29</v>
      </c>
      <c r="Q5" s="68"/>
      <c r="R5" s="68"/>
      <c r="S5" s="68"/>
      <c r="T5" s="68"/>
      <c r="U5" s="57" t="s">
        <v>30</v>
      </c>
      <c r="V5" s="57" t="s">
        <v>31</v>
      </c>
      <c r="W5" s="233" t="s">
        <v>32</v>
      </c>
      <c r="X5" s="233" t="s">
        <v>33</v>
      </c>
      <c r="Y5" s="68"/>
      <c r="Z5" s="68"/>
      <c r="AA5" s="68"/>
      <c r="AB5" s="68"/>
      <c r="AC5" s="57"/>
      <c r="AD5" s="57"/>
      <c r="AE5" s="57"/>
      <c r="AF5" s="57"/>
      <c r="AG5" s="57"/>
    </row>
    <row r="6" s="48" customFormat="1" ht="119.1" customHeight="1" spans="1:33">
      <c r="A6" s="57"/>
      <c r="B6" s="57"/>
      <c r="C6" s="57"/>
      <c r="D6" s="57" t="s">
        <v>34</v>
      </c>
      <c r="E6" s="57" t="s">
        <v>35</v>
      </c>
      <c r="F6" s="57" t="s">
        <v>36</v>
      </c>
      <c r="G6" s="57" t="s">
        <v>37</v>
      </c>
      <c r="H6" s="20" t="s">
        <v>38</v>
      </c>
      <c r="I6" s="57" t="s">
        <v>39</v>
      </c>
      <c r="J6" s="57" t="s">
        <v>129</v>
      </c>
      <c r="K6" s="57"/>
      <c r="L6" s="57" t="s">
        <v>41</v>
      </c>
      <c r="M6" s="57" t="s">
        <v>42</v>
      </c>
      <c r="N6" s="57" t="s">
        <v>43</v>
      </c>
      <c r="O6" s="57" t="s">
        <v>44</v>
      </c>
      <c r="P6" s="57" t="s">
        <v>45</v>
      </c>
      <c r="Q6" s="57" t="s">
        <v>46</v>
      </c>
      <c r="R6" s="57" t="s">
        <v>47</v>
      </c>
      <c r="S6" s="57" t="s">
        <v>48</v>
      </c>
      <c r="T6" s="57" t="s">
        <v>49</v>
      </c>
      <c r="U6" s="57"/>
      <c r="V6" s="57"/>
      <c r="W6" s="233"/>
      <c r="X6" s="233"/>
      <c r="Y6" s="57" t="s">
        <v>50</v>
      </c>
      <c r="Z6" s="57" t="s">
        <v>51</v>
      </c>
      <c r="AA6" s="57" t="s">
        <v>52</v>
      </c>
      <c r="AB6" s="57" t="s">
        <v>53</v>
      </c>
      <c r="AC6" s="57" t="s">
        <v>54</v>
      </c>
      <c r="AD6" s="57" t="s">
        <v>55</v>
      </c>
      <c r="AE6" s="57" t="s">
        <v>56</v>
      </c>
      <c r="AF6" s="57" t="s">
        <v>57</v>
      </c>
      <c r="AG6" s="57" t="s">
        <v>58</v>
      </c>
    </row>
    <row r="7" s="48" customFormat="1" ht="45" customHeight="1" spans="1:33">
      <c r="A7" s="271">
        <v>1</v>
      </c>
      <c r="B7" s="271" t="s">
        <v>75</v>
      </c>
      <c r="C7" s="271" t="s">
        <v>6</v>
      </c>
      <c r="D7" s="271" t="s">
        <v>130</v>
      </c>
      <c r="E7" s="271" t="s">
        <v>93</v>
      </c>
      <c r="F7" s="271" t="s">
        <v>131</v>
      </c>
      <c r="G7" s="272" t="s">
        <v>132</v>
      </c>
      <c r="H7" s="272" t="s">
        <v>133</v>
      </c>
      <c r="I7" s="271" t="s">
        <v>65</v>
      </c>
      <c r="J7" s="271" t="s">
        <v>134</v>
      </c>
      <c r="K7" s="39">
        <v>12</v>
      </c>
      <c r="L7" s="271">
        <v>12</v>
      </c>
      <c r="M7" s="97">
        <v>0</v>
      </c>
      <c r="N7" s="97">
        <v>0</v>
      </c>
      <c r="O7" s="97">
        <v>0</v>
      </c>
      <c r="P7" s="62">
        <v>0</v>
      </c>
      <c r="Q7" s="62">
        <v>0</v>
      </c>
      <c r="R7" s="62">
        <v>0</v>
      </c>
      <c r="S7" s="62">
        <v>0</v>
      </c>
      <c r="T7" s="62">
        <v>0</v>
      </c>
      <c r="U7" s="62">
        <v>0</v>
      </c>
      <c r="V7" s="271" t="s">
        <v>107</v>
      </c>
      <c r="W7" s="276">
        <v>30</v>
      </c>
      <c r="X7" s="276">
        <v>70</v>
      </c>
      <c r="Y7" s="88">
        <v>1100</v>
      </c>
      <c r="Z7" s="62">
        <v>0</v>
      </c>
      <c r="AA7" s="62">
        <v>0</v>
      </c>
      <c r="AB7" s="62">
        <v>0</v>
      </c>
      <c r="AC7" s="62">
        <v>600</v>
      </c>
      <c r="AD7" s="62">
        <v>1.5</v>
      </c>
      <c r="AE7" s="62"/>
      <c r="AF7" s="62"/>
      <c r="AG7" s="62"/>
    </row>
    <row r="8" s="48" customFormat="1" ht="75" customHeight="1" spans="1:33">
      <c r="A8" s="271">
        <v>2</v>
      </c>
      <c r="B8" s="271" t="s">
        <v>75</v>
      </c>
      <c r="C8" s="271" t="s">
        <v>6</v>
      </c>
      <c r="D8" s="271" t="s">
        <v>130</v>
      </c>
      <c r="E8" s="271" t="s">
        <v>83</v>
      </c>
      <c r="F8" s="271" t="s">
        <v>84</v>
      </c>
      <c r="G8" s="272" t="s">
        <v>135</v>
      </c>
      <c r="H8" s="272" t="s">
        <v>133</v>
      </c>
      <c r="I8" s="271" t="s">
        <v>65</v>
      </c>
      <c r="J8" s="271" t="s">
        <v>134</v>
      </c>
      <c r="K8" s="39">
        <v>21.6</v>
      </c>
      <c r="L8" s="39">
        <v>21.6</v>
      </c>
      <c r="M8" s="97">
        <v>0</v>
      </c>
      <c r="N8" s="97">
        <v>0</v>
      </c>
      <c r="O8" s="97">
        <v>0</v>
      </c>
      <c r="P8" s="62">
        <v>0</v>
      </c>
      <c r="Q8" s="62">
        <v>0</v>
      </c>
      <c r="R8" s="62">
        <v>0</v>
      </c>
      <c r="S8" s="62">
        <v>0</v>
      </c>
      <c r="T8" s="62">
        <v>0</v>
      </c>
      <c r="U8" s="62">
        <v>0</v>
      </c>
      <c r="V8" s="271" t="s">
        <v>91</v>
      </c>
      <c r="W8" s="276">
        <v>30</v>
      </c>
      <c r="X8" s="276">
        <v>70</v>
      </c>
      <c r="Y8" s="88">
        <v>1100</v>
      </c>
      <c r="Z8" s="62">
        <v>0</v>
      </c>
      <c r="AA8" s="62">
        <v>0</v>
      </c>
      <c r="AB8" s="62">
        <v>0</v>
      </c>
      <c r="AC8" s="97">
        <v>600</v>
      </c>
      <c r="AD8" s="97"/>
      <c r="AE8" s="97">
        <v>0.8</v>
      </c>
      <c r="AF8" s="97"/>
      <c r="AG8" s="97"/>
    </row>
    <row r="9" s="48" customFormat="1" ht="80.1" customHeight="1" spans="1:33">
      <c r="A9" s="271">
        <v>3</v>
      </c>
      <c r="B9" s="39" t="s">
        <v>75</v>
      </c>
      <c r="C9" s="39" t="s">
        <v>6</v>
      </c>
      <c r="D9" s="39" t="s">
        <v>136</v>
      </c>
      <c r="E9" s="39" t="s">
        <v>93</v>
      </c>
      <c r="F9" s="39" t="s">
        <v>137</v>
      </c>
      <c r="G9" s="198" t="s">
        <v>138</v>
      </c>
      <c r="H9" s="198" t="s">
        <v>139</v>
      </c>
      <c r="I9" s="271" t="s">
        <v>65</v>
      </c>
      <c r="J9" s="39" t="s">
        <v>140</v>
      </c>
      <c r="K9" s="39">
        <v>105</v>
      </c>
      <c r="L9" s="39">
        <v>105</v>
      </c>
      <c r="M9" s="97">
        <v>0</v>
      </c>
      <c r="N9" s="97">
        <v>0</v>
      </c>
      <c r="O9" s="97">
        <v>0</v>
      </c>
      <c r="P9" s="62">
        <v>0</v>
      </c>
      <c r="Q9" s="62">
        <v>0</v>
      </c>
      <c r="R9" s="62">
        <v>0</v>
      </c>
      <c r="S9" s="62">
        <v>0</v>
      </c>
      <c r="T9" s="62">
        <v>0</v>
      </c>
      <c r="U9" s="62">
        <v>0</v>
      </c>
      <c r="V9" s="39" t="s">
        <v>141</v>
      </c>
      <c r="W9" s="106">
        <v>30</v>
      </c>
      <c r="X9" s="276">
        <v>70</v>
      </c>
      <c r="Y9" s="88">
        <v>1826</v>
      </c>
      <c r="Z9" s="62">
        <v>0</v>
      </c>
      <c r="AA9" s="62">
        <v>0</v>
      </c>
      <c r="AB9" s="62">
        <v>0</v>
      </c>
      <c r="AC9" s="97">
        <v>1100</v>
      </c>
      <c r="AD9" s="97">
        <v>3</v>
      </c>
      <c r="AE9" s="97"/>
      <c r="AF9" s="97"/>
      <c r="AG9" s="97"/>
    </row>
    <row r="10" s="48" customFormat="1" ht="80.1" customHeight="1" spans="1:33">
      <c r="A10" s="271">
        <v>4</v>
      </c>
      <c r="B10" s="39" t="s">
        <v>75</v>
      </c>
      <c r="C10" s="39" t="s">
        <v>6</v>
      </c>
      <c r="D10" s="39" t="s">
        <v>136</v>
      </c>
      <c r="E10" s="39" t="s">
        <v>142</v>
      </c>
      <c r="F10" s="39" t="s">
        <v>143</v>
      </c>
      <c r="G10" s="198" t="s">
        <v>144</v>
      </c>
      <c r="H10" s="198" t="s">
        <v>145</v>
      </c>
      <c r="I10" s="271" t="s">
        <v>65</v>
      </c>
      <c r="J10" s="39" t="s">
        <v>140</v>
      </c>
      <c r="K10" s="39">
        <v>10.25</v>
      </c>
      <c r="L10" s="39">
        <v>10.25</v>
      </c>
      <c r="M10" s="97">
        <v>0</v>
      </c>
      <c r="N10" s="97">
        <v>0</v>
      </c>
      <c r="O10" s="97">
        <v>0</v>
      </c>
      <c r="P10" s="62">
        <v>0</v>
      </c>
      <c r="Q10" s="62">
        <v>0</v>
      </c>
      <c r="R10" s="62">
        <v>0</v>
      </c>
      <c r="S10" s="62">
        <v>0</v>
      </c>
      <c r="T10" s="62">
        <v>0</v>
      </c>
      <c r="U10" s="62">
        <v>0</v>
      </c>
      <c r="V10" s="39" t="s">
        <v>146</v>
      </c>
      <c r="W10" s="276">
        <v>30</v>
      </c>
      <c r="X10" s="276">
        <v>70</v>
      </c>
      <c r="Y10" s="88">
        <v>1826</v>
      </c>
      <c r="Z10" s="62">
        <v>0</v>
      </c>
      <c r="AA10" s="62">
        <v>0</v>
      </c>
      <c r="AB10" s="62">
        <v>0</v>
      </c>
      <c r="AC10" s="97">
        <v>600</v>
      </c>
      <c r="AD10" s="97"/>
      <c r="AE10" s="97"/>
      <c r="AF10" s="97"/>
      <c r="AG10" s="97"/>
    </row>
    <row r="11" s="48" customFormat="1" ht="42.75" spans="1:33">
      <c r="A11" s="271">
        <v>5</v>
      </c>
      <c r="B11" s="271" t="s">
        <v>75</v>
      </c>
      <c r="C11" s="271" t="s">
        <v>6</v>
      </c>
      <c r="D11" s="271" t="s">
        <v>147</v>
      </c>
      <c r="E11" s="271" t="s">
        <v>93</v>
      </c>
      <c r="F11" s="271" t="s">
        <v>131</v>
      </c>
      <c r="G11" s="272" t="s">
        <v>148</v>
      </c>
      <c r="H11" s="272" t="s">
        <v>149</v>
      </c>
      <c r="I11" s="271" t="s">
        <v>65</v>
      </c>
      <c r="J11" s="271" t="s">
        <v>150</v>
      </c>
      <c r="K11" s="39">
        <v>8.4</v>
      </c>
      <c r="L11" s="271">
        <v>8.4</v>
      </c>
      <c r="M11" s="97">
        <v>0</v>
      </c>
      <c r="N11" s="97">
        <v>0</v>
      </c>
      <c r="O11" s="97">
        <v>0</v>
      </c>
      <c r="P11" s="62">
        <v>0</v>
      </c>
      <c r="Q11" s="62">
        <v>0</v>
      </c>
      <c r="R11" s="62">
        <v>0</v>
      </c>
      <c r="S11" s="62">
        <v>0</v>
      </c>
      <c r="T11" s="62">
        <v>0</v>
      </c>
      <c r="U11" s="62">
        <v>0</v>
      </c>
      <c r="V11" s="271" t="s">
        <v>98</v>
      </c>
      <c r="W11" s="276">
        <v>30</v>
      </c>
      <c r="X11" s="276">
        <v>70</v>
      </c>
      <c r="Y11" s="278">
        <v>800</v>
      </c>
      <c r="Z11" s="62">
        <v>0</v>
      </c>
      <c r="AA11" s="62">
        <v>0</v>
      </c>
      <c r="AB11" s="62">
        <v>0</v>
      </c>
      <c r="AC11" s="97">
        <v>800</v>
      </c>
      <c r="AD11" s="279">
        <v>0.6</v>
      </c>
      <c r="AE11" s="279"/>
      <c r="AF11" s="279"/>
      <c r="AG11" s="279"/>
    </row>
    <row r="12" ht="80.1" customHeight="1" spans="1:33">
      <c r="A12" s="271">
        <v>6</v>
      </c>
      <c r="B12" s="271" t="s">
        <v>75</v>
      </c>
      <c r="C12" s="271" t="s">
        <v>6</v>
      </c>
      <c r="D12" s="271" t="s">
        <v>147</v>
      </c>
      <c r="E12" s="271" t="s">
        <v>83</v>
      </c>
      <c r="F12" s="271" t="s">
        <v>84</v>
      </c>
      <c r="G12" s="272" t="s">
        <v>151</v>
      </c>
      <c r="H12" s="272" t="s">
        <v>149</v>
      </c>
      <c r="I12" s="271" t="s">
        <v>65</v>
      </c>
      <c r="J12" s="271" t="s">
        <v>150</v>
      </c>
      <c r="K12" s="39">
        <v>10.8</v>
      </c>
      <c r="L12" s="39">
        <v>10.8</v>
      </c>
      <c r="M12" s="97">
        <v>0</v>
      </c>
      <c r="N12" s="97">
        <v>0</v>
      </c>
      <c r="O12" s="97">
        <v>0</v>
      </c>
      <c r="P12" s="62">
        <v>0</v>
      </c>
      <c r="Q12" s="62">
        <v>0</v>
      </c>
      <c r="R12" s="62">
        <v>0</v>
      </c>
      <c r="S12" s="62">
        <v>0</v>
      </c>
      <c r="T12" s="62">
        <v>0</v>
      </c>
      <c r="U12" s="62">
        <v>0</v>
      </c>
      <c r="V12" s="271" t="s">
        <v>91</v>
      </c>
      <c r="W12" s="106">
        <v>30</v>
      </c>
      <c r="X12" s="276">
        <v>70</v>
      </c>
      <c r="Y12" s="278">
        <v>800</v>
      </c>
      <c r="Z12" s="62">
        <v>0</v>
      </c>
      <c r="AA12" s="62">
        <v>0</v>
      </c>
      <c r="AB12" s="62">
        <v>0</v>
      </c>
      <c r="AC12" s="97">
        <v>800</v>
      </c>
      <c r="AD12" s="150"/>
      <c r="AE12" s="150">
        <v>0.4</v>
      </c>
      <c r="AF12" s="150"/>
      <c r="AG12" s="150"/>
    </row>
    <row r="13" ht="84" customHeight="1" spans="1:33">
      <c r="A13" s="271">
        <v>7</v>
      </c>
      <c r="B13" s="39" t="s">
        <v>75</v>
      </c>
      <c r="C13" s="39" t="s">
        <v>6</v>
      </c>
      <c r="D13" s="39" t="s">
        <v>152</v>
      </c>
      <c r="E13" s="39" t="s">
        <v>93</v>
      </c>
      <c r="F13" s="39" t="s">
        <v>137</v>
      </c>
      <c r="G13" s="198" t="s">
        <v>153</v>
      </c>
      <c r="H13" s="198" t="s">
        <v>154</v>
      </c>
      <c r="I13" s="271" t="s">
        <v>65</v>
      </c>
      <c r="J13" s="39" t="s">
        <v>155</v>
      </c>
      <c r="K13" s="39">
        <v>105</v>
      </c>
      <c r="L13" s="39">
        <v>105</v>
      </c>
      <c r="M13" s="97">
        <v>0</v>
      </c>
      <c r="N13" s="97">
        <v>0</v>
      </c>
      <c r="O13" s="97">
        <v>0</v>
      </c>
      <c r="P13" s="62">
        <v>0</v>
      </c>
      <c r="Q13" s="62">
        <v>0</v>
      </c>
      <c r="R13" s="62">
        <v>0</v>
      </c>
      <c r="S13" s="62">
        <v>0</v>
      </c>
      <c r="T13" s="62">
        <v>0</v>
      </c>
      <c r="U13" s="62">
        <v>0</v>
      </c>
      <c r="V13" s="39" t="s">
        <v>141</v>
      </c>
      <c r="W13" s="276">
        <v>30</v>
      </c>
      <c r="X13" s="276">
        <v>70</v>
      </c>
      <c r="Y13" s="278">
        <v>1724</v>
      </c>
      <c r="Z13" s="62">
        <v>0</v>
      </c>
      <c r="AA13" s="62">
        <v>0</v>
      </c>
      <c r="AB13" s="62">
        <v>0</v>
      </c>
      <c r="AC13" s="150">
        <v>1100</v>
      </c>
      <c r="AD13" s="150">
        <v>3</v>
      </c>
      <c r="AE13" s="150"/>
      <c r="AF13" s="150"/>
      <c r="AG13" s="150"/>
    </row>
    <row r="14" ht="66" customHeight="1" spans="1:33">
      <c r="A14" s="271">
        <v>8</v>
      </c>
      <c r="B14" s="271" t="s">
        <v>75</v>
      </c>
      <c r="C14" s="271" t="s">
        <v>6</v>
      </c>
      <c r="D14" s="271" t="s">
        <v>156</v>
      </c>
      <c r="E14" s="271" t="s">
        <v>93</v>
      </c>
      <c r="F14" s="273" t="s">
        <v>137</v>
      </c>
      <c r="G14" s="200" t="s">
        <v>157</v>
      </c>
      <c r="H14" s="200" t="s">
        <v>158</v>
      </c>
      <c r="I14" s="271" t="s">
        <v>65</v>
      </c>
      <c r="J14" s="271" t="s">
        <v>159</v>
      </c>
      <c r="K14" s="39">
        <v>80.5</v>
      </c>
      <c r="L14" s="271">
        <v>80.5</v>
      </c>
      <c r="M14" s="97">
        <v>0</v>
      </c>
      <c r="N14" s="97">
        <v>0</v>
      </c>
      <c r="O14" s="97">
        <v>0</v>
      </c>
      <c r="P14" s="62">
        <v>0</v>
      </c>
      <c r="Q14" s="62">
        <v>0</v>
      </c>
      <c r="R14" s="62">
        <v>0</v>
      </c>
      <c r="S14" s="62">
        <v>0</v>
      </c>
      <c r="T14" s="62">
        <v>0</v>
      </c>
      <c r="U14" s="62">
        <v>0</v>
      </c>
      <c r="V14" s="271" t="s">
        <v>141</v>
      </c>
      <c r="W14" s="276">
        <v>30</v>
      </c>
      <c r="X14" s="276">
        <v>70</v>
      </c>
      <c r="Y14" s="278">
        <v>800</v>
      </c>
      <c r="Z14" s="62">
        <v>0</v>
      </c>
      <c r="AA14" s="62">
        <v>0</v>
      </c>
      <c r="AB14" s="62">
        <v>0</v>
      </c>
      <c r="AC14" s="150">
        <v>800</v>
      </c>
      <c r="AD14" s="150">
        <v>2.3</v>
      </c>
      <c r="AE14" s="150"/>
      <c r="AF14" s="150"/>
      <c r="AG14" s="150"/>
    </row>
    <row r="15" ht="57" customHeight="1" spans="1:33">
      <c r="A15" s="271">
        <v>9</v>
      </c>
      <c r="B15" s="271" t="s">
        <v>75</v>
      </c>
      <c r="C15" s="271" t="s">
        <v>6</v>
      </c>
      <c r="D15" s="271" t="s">
        <v>156</v>
      </c>
      <c r="E15" s="271" t="s">
        <v>93</v>
      </c>
      <c r="F15" s="271" t="s">
        <v>131</v>
      </c>
      <c r="G15" s="272" t="s">
        <v>160</v>
      </c>
      <c r="H15" s="200" t="s">
        <v>161</v>
      </c>
      <c r="I15" s="271" t="s">
        <v>65</v>
      </c>
      <c r="J15" s="271" t="s">
        <v>159</v>
      </c>
      <c r="K15" s="39">
        <v>75</v>
      </c>
      <c r="L15" s="271">
        <v>75</v>
      </c>
      <c r="M15" s="97">
        <v>0</v>
      </c>
      <c r="N15" s="97">
        <v>0</v>
      </c>
      <c r="O15" s="97">
        <v>0</v>
      </c>
      <c r="P15" s="62">
        <v>0</v>
      </c>
      <c r="Q15" s="62">
        <v>0</v>
      </c>
      <c r="R15" s="62">
        <v>0</v>
      </c>
      <c r="S15" s="62">
        <v>0</v>
      </c>
      <c r="T15" s="62">
        <v>0</v>
      </c>
      <c r="U15" s="62">
        <v>0</v>
      </c>
      <c r="V15" s="271" t="s">
        <v>162</v>
      </c>
      <c r="W15" s="106">
        <v>30</v>
      </c>
      <c r="X15" s="276">
        <v>70</v>
      </c>
      <c r="Y15" s="278">
        <v>800</v>
      </c>
      <c r="Z15" s="62">
        <v>0</v>
      </c>
      <c r="AA15" s="62">
        <v>0</v>
      </c>
      <c r="AB15" s="62">
        <v>0</v>
      </c>
      <c r="AC15" s="150">
        <v>800</v>
      </c>
      <c r="AD15" s="150">
        <v>2.5</v>
      </c>
      <c r="AE15" s="150"/>
      <c r="AF15" s="150"/>
      <c r="AG15" s="150"/>
    </row>
    <row r="16" ht="93" customHeight="1" spans="1:33">
      <c r="A16" s="271">
        <v>10</v>
      </c>
      <c r="B16" s="271" t="s">
        <v>75</v>
      </c>
      <c r="C16" s="271" t="s">
        <v>6</v>
      </c>
      <c r="D16" s="271" t="s">
        <v>156</v>
      </c>
      <c r="E16" s="271" t="s">
        <v>83</v>
      </c>
      <c r="F16" s="271" t="s">
        <v>84</v>
      </c>
      <c r="G16" s="272" t="s">
        <v>163</v>
      </c>
      <c r="H16" s="272" t="s">
        <v>164</v>
      </c>
      <c r="I16" s="271" t="s">
        <v>65</v>
      </c>
      <c r="J16" s="271" t="s">
        <v>159</v>
      </c>
      <c r="K16" s="39">
        <v>67.5</v>
      </c>
      <c r="L16" s="39">
        <v>67.5</v>
      </c>
      <c r="M16" s="97">
        <v>0</v>
      </c>
      <c r="N16" s="97">
        <v>0</v>
      </c>
      <c r="O16" s="97">
        <v>0</v>
      </c>
      <c r="P16" s="62">
        <v>0</v>
      </c>
      <c r="Q16" s="62">
        <v>0</v>
      </c>
      <c r="R16" s="62">
        <v>0</v>
      </c>
      <c r="S16" s="62">
        <v>0</v>
      </c>
      <c r="T16" s="62">
        <v>0</v>
      </c>
      <c r="U16" s="62">
        <v>0</v>
      </c>
      <c r="V16" s="271" t="s">
        <v>91</v>
      </c>
      <c r="W16" s="276">
        <v>30</v>
      </c>
      <c r="X16" s="276">
        <v>70</v>
      </c>
      <c r="Y16" s="278">
        <v>800</v>
      </c>
      <c r="Z16" s="62">
        <v>0</v>
      </c>
      <c r="AA16" s="62">
        <v>0</v>
      </c>
      <c r="AB16" s="62">
        <v>0</v>
      </c>
      <c r="AC16" s="150">
        <v>800</v>
      </c>
      <c r="AD16" s="150"/>
      <c r="AE16" s="150">
        <v>2.5</v>
      </c>
      <c r="AF16" s="150"/>
      <c r="AG16" s="150"/>
    </row>
    <row r="17" ht="30" customHeight="1" spans="1:33">
      <c r="A17" s="97"/>
      <c r="B17" s="97"/>
      <c r="C17" s="97" t="s">
        <v>15</v>
      </c>
      <c r="D17" s="98"/>
      <c r="E17" s="98"/>
      <c r="F17" s="98"/>
      <c r="G17" s="98"/>
      <c r="H17" s="98"/>
      <c r="I17" s="98"/>
      <c r="J17" s="98"/>
      <c r="K17" s="97">
        <f>SUM(K7:K16)</f>
        <v>496.05</v>
      </c>
      <c r="L17" s="97">
        <f>SUM(L7:L16)</f>
        <v>496.05</v>
      </c>
      <c r="M17" s="97"/>
      <c r="N17" s="97"/>
      <c r="O17" s="97"/>
      <c r="P17" s="97"/>
      <c r="Q17" s="150"/>
      <c r="R17" s="150"/>
      <c r="S17" s="150"/>
      <c r="T17" s="150"/>
      <c r="U17" s="150"/>
      <c r="V17" s="150"/>
      <c r="W17" s="277"/>
      <c r="X17" s="277"/>
      <c r="Y17" s="150"/>
      <c r="Z17" s="150"/>
      <c r="AA17" s="150"/>
      <c r="AB17" s="150"/>
      <c r="AC17" s="150"/>
      <c r="AD17" s="150"/>
      <c r="AE17" s="150"/>
      <c r="AF17" s="150"/>
      <c r="AG17" s="150"/>
    </row>
  </sheetData>
  <autoFilter ref="A6:AG17">
    <extLst/>
  </autoFilter>
  <mergeCells count="20">
    <mergeCell ref="A1:B1"/>
    <mergeCell ref="A2:AG2"/>
    <mergeCell ref="A3:F3"/>
    <mergeCell ref="K3:S3"/>
    <mergeCell ref="T3:AG3"/>
    <mergeCell ref="K4:U4"/>
    <mergeCell ref="V4:X4"/>
    <mergeCell ref="L5:O5"/>
    <mergeCell ref="P5:T5"/>
    <mergeCell ref="A4:A6"/>
    <mergeCell ref="B4:B6"/>
    <mergeCell ref="C4:C6"/>
    <mergeCell ref="K5:K6"/>
    <mergeCell ref="U5:U6"/>
    <mergeCell ref="V5:V6"/>
    <mergeCell ref="W5:W6"/>
    <mergeCell ref="X5:X6"/>
    <mergeCell ref="Y4:AB5"/>
    <mergeCell ref="AC4:AG5"/>
    <mergeCell ref="D4:J5"/>
  </mergeCells>
  <printOptions horizontalCentered="1"/>
  <pageMargins left="0.196527777777778" right="0.15748031496063" top="0.511805555555556" bottom="0.786805555555556" header="0.31496062992126" footer="0.31496062992126"/>
  <pageSetup paperSize="9" scale="67"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6"/>
  <sheetViews>
    <sheetView workbookViewId="0">
      <selection activeCell="H9" sqref="H9"/>
    </sheetView>
  </sheetViews>
  <sheetFormatPr defaultColWidth="9" defaultRowHeight="13.5"/>
  <cols>
    <col min="1" max="2" width="3.25" style="238" customWidth="1"/>
    <col min="3" max="3" width="3.125" style="238" customWidth="1"/>
    <col min="4" max="4" width="3.625" style="239" customWidth="1"/>
    <col min="5" max="6" width="6.25" style="239" customWidth="1"/>
    <col min="7" max="7" width="58.875" style="239" customWidth="1"/>
    <col min="8" max="8" width="13.875" style="239" customWidth="1"/>
    <col min="9" max="9" width="5.25" style="239" customWidth="1"/>
    <col min="10" max="10" width="7.625" style="239" customWidth="1"/>
    <col min="11" max="11" width="8.125" style="238" customWidth="1"/>
    <col min="12" max="12" width="8.5" style="238" customWidth="1"/>
    <col min="13" max="13" width="4.5" style="238" customWidth="1"/>
    <col min="14" max="14" width="3.75" style="238" customWidth="1"/>
    <col min="15" max="15" width="4.125" style="238" customWidth="1"/>
    <col min="16" max="16" width="2.875" style="238" customWidth="1"/>
    <col min="17" max="17" width="3.875" style="240" customWidth="1"/>
    <col min="18" max="18" width="4.375" style="240" customWidth="1"/>
    <col min="19" max="20" width="2.75" style="240" customWidth="1"/>
    <col min="21" max="21" width="3.5" style="240" customWidth="1"/>
    <col min="22" max="22" width="8.25" style="240" customWidth="1"/>
    <col min="23" max="23" width="4.875" style="240" customWidth="1"/>
    <col min="24" max="24" width="4.125" style="240" customWidth="1"/>
    <col min="25" max="25" width="5.625" style="240" customWidth="1"/>
    <col min="26" max="26" width="4.375" style="240" customWidth="1"/>
    <col min="27" max="28" width="3.25" style="240" customWidth="1"/>
    <col min="29" max="29" width="5.875" style="240" customWidth="1"/>
    <col min="30" max="30" width="4.5" style="240" customWidth="1"/>
    <col min="31" max="31" width="4.625" style="240" customWidth="1"/>
    <col min="32" max="32" width="3.625" style="240" customWidth="1"/>
    <col min="33" max="33" width="5.375" style="240" customWidth="1"/>
    <col min="34" max="16384" width="9" style="241"/>
  </cols>
  <sheetData>
    <row r="1" ht="16.5" spans="1:33">
      <c r="A1" s="242" t="s">
        <v>126</v>
      </c>
      <c r="B1" s="242"/>
      <c r="C1" s="243"/>
      <c r="D1" s="244"/>
      <c r="E1" s="244"/>
      <c r="F1" s="244"/>
      <c r="G1" s="244"/>
      <c r="H1" s="244"/>
      <c r="I1" s="244"/>
      <c r="J1" s="244"/>
      <c r="K1" s="243"/>
      <c r="L1" s="243"/>
      <c r="M1" s="243"/>
      <c r="N1" s="243"/>
      <c r="O1" s="243"/>
      <c r="P1" s="243"/>
      <c r="Q1" s="262"/>
      <c r="R1" s="262"/>
      <c r="S1" s="262"/>
      <c r="T1" s="262"/>
      <c r="U1" s="262"/>
      <c r="V1" s="262"/>
      <c r="W1" s="262"/>
      <c r="X1" s="262"/>
      <c r="Y1" s="262"/>
      <c r="Z1" s="262"/>
      <c r="AA1" s="262"/>
      <c r="AB1" s="262"/>
      <c r="AC1" s="262"/>
      <c r="AD1" s="262"/>
      <c r="AE1" s="262"/>
      <c r="AF1" s="262"/>
      <c r="AG1" s="262"/>
    </row>
    <row r="2" ht="42" customHeight="1" spans="1:33">
      <c r="A2" s="245" t="s">
        <v>16</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row>
    <row r="3" s="236" customFormat="1" ht="35.25" customHeight="1" spans="1:33">
      <c r="A3" s="246" t="s">
        <v>165</v>
      </c>
      <c r="B3" s="246"/>
      <c r="C3" s="246"/>
      <c r="D3" s="246"/>
      <c r="E3" s="246"/>
      <c r="F3" s="246"/>
      <c r="G3" s="246"/>
      <c r="H3" s="246"/>
      <c r="I3" s="246"/>
      <c r="J3" s="246"/>
      <c r="K3" s="257"/>
      <c r="L3" s="257"/>
      <c r="M3" s="257"/>
      <c r="N3" s="257"/>
      <c r="O3" s="257"/>
      <c r="P3" s="257"/>
      <c r="Q3" s="257"/>
      <c r="R3" s="257"/>
      <c r="S3" s="257"/>
      <c r="T3" s="263" t="s">
        <v>18</v>
      </c>
      <c r="U3" s="263"/>
      <c r="V3" s="263"/>
      <c r="W3" s="263"/>
      <c r="X3" s="263"/>
      <c r="Y3" s="263"/>
      <c r="Z3" s="263"/>
      <c r="AA3" s="263"/>
      <c r="AB3" s="263"/>
      <c r="AC3" s="263"/>
      <c r="AD3" s="263"/>
      <c r="AE3" s="263"/>
      <c r="AF3" s="263"/>
      <c r="AG3" s="263"/>
    </row>
    <row r="4" s="236" customFormat="1" ht="17.25" customHeight="1" spans="1:33">
      <c r="A4" s="20" t="s">
        <v>19</v>
      </c>
      <c r="B4" s="20" t="s">
        <v>20</v>
      </c>
      <c r="C4" s="20" t="s">
        <v>128</v>
      </c>
      <c r="D4" s="247" t="s">
        <v>22</v>
      </c>
      <c r="E4" s="248"/>
      <c r="F4" s="248"/>
      <c r="G4" s="248"/>
      <c r="H4" s="248"/>
      <c r="I4" s="248"/>
      <c r="J4" s="248"/>
      <c r="K4" s="258" t="s">
        <v>23</v>
      </c>
      <c r="L4" s="258"/>
      <c r="M4" s="258"/>
      <c r="N4" s="258"/>
      <c r="O4" s="258"/>
      <c r="P4" s="258"/>
      <c r="Q4" s="258"/>
      <c r="R4" s="258"/>
      <c r="S4" s="258"/>
      <c r="T4" s="258"/>
      <c r="U4" s="258"/>
      <c r="V4" s="258" t="s">
        <v>24</v>
      </c>
      <c r="W4" s="258"/>
      <c r="X4" s="258"/>
      <c r="Y4" s="258" t="s">
        <v>25</v>
      </c>
      <c r="Z4" s="258"/>
      <c r="AA4" s="258"/>
      <c r="AB4" s="258"/>
      <c r="AC4" s="20" t="s">
        <v>26</v>
      </c>
      <c r="AD4" s="20"/>
      <c r="AE4" s="20"/>
      <c r="AF4" s="20"/>
      <c r="AG4" s="20"/>
    </row>
    <row r="5" s="236" customFormat="1" ht="19.5" customHeight="1" spans="1:33">
      <c r="A5" s="20"/>
      <c r="B5" s="20"/>
      <c r="C5" s="20"/>
      <c r="D5" s="249"/>
      <c r="E5" s="250"/>
      <c r="F5" s="250"/>
      <c r="G5" s="250"/>
      <c r="H5" s="250"/>
      <c r="I5" s="250"/>
      <c r="J5" s="250"/>
      <c r="K5" s="20" t="s">
        <v>27</v>
      </c>
      <c r="L5" s="258" t="s">
        <v>28</v>
      </c>
      <c r="M5" s="258"/>
      <c r="N5" s="258"/>
      <c r="O5" s="258"/>
      <c r="P5" s="258" t="s">
        <v>29</v>
      </c>
      <c r="Q5" s="258"/>
      <c r="R5" s="258"/>
      <c r="S5" s="258"/>
      <c r="T5" s="258"/>
      <c r="U5" s="20" t="s">
        <v>30</v>
      </c>
      <c r="V5" s="20" t="s">
        <v>31</v>
      </c>
      <c r="W5" s="264" t="s">
        <v>32</v>
      </c>
      <c r="X5" s="264" t="s">
        <v>33</v>
      </c>
      <c r="Y5" s="258"/>
      <c r="Z5" s="258"/>
      <c r="AA5" s="258"/>
      <c r="AB5" s="258"/>
      <c r="AC5" s="20"/>
      <c r="AD5" s="20"/>
      <c r="AE5" s="20"/>
      <c r="AF5" s="20"/>
      <c r="AG5" s="20"/>
    </row>
    <row r="6" s="236" customFormat="1" ht="117" customHeight="1" spans="1:33">
      <c r="A6" s="20"/>
      <c r="B6" s="20"/>
      <c r="C6" s="20"/>
      <c r="D6" s="20" t="s">
        <v>34</v>
      </c>
      <c r="E6" s="20" t="s">
        <v>35</v>
      </c>
      <c r="F6" s="20" t="s">
        <v>36</v>
      </c>
      <c r="G6" s="20" t="s">
        <v>37</v>
      </c>
      <c r="H6" s="20" t="s">
        <v>38</v>
      </c>
      <c r="I6" s="20" t="s">
        <v>39</v>
      </c>
      <c r="J6" s="20" t="s">
        <v>129</v>
      </c>
      <c r="K6" s="20"/>
      <c r="L6" s="20" t="s">
        <v>41</v>
      </c>
      <c r="M6" s="20" t="s">
        <v>42</v>
      </c>
      <c r="N6" s="20" t="s">
        <v>43</v>
      </c>
      <c r="O6" s="20" t="s">
        <v>44</v>
      </c>
      <c r="P6" s="20" t="s">
        <v>45</v>
      </c>
      <c r="Q6" s="20" t="s">
        <v>46</v>
      </c>
      <c r="R6" s="20" t="s">
        <v>47</v>
      </c>
      <c r="S6" s="20" t="s">
        <v>48</v>
      </c>
      <c r="T6" s="20" t="s">
        <v>49</v>
      </c>
      <c r="U6" s="20"/>
      <c r="V6" s="20"/>
      <c r="W6" s="264"/>
      <c r="X6" s="264"/>
      <c r="Y6" s="20" t="s">
        <v>50</v>
      </c>
      <c r="Z6" s="20" t="s">
        <v>51</v>
      </c>
      <c r="AA6" s="20" t="s">
        <v>52</v>
      </c>
      <c r="AB6" s="20" t="s">
        <v>53</v>
      </c>
      <c r="AC6" s="20" t="s">
        <v>54</v>
      </c>
      <c r="AD6" s="20" t="s">
        <v>55</v>
      </c>
      <c r="AE6" s="20" t="s">
        <v>56</v>
      </c>
      <c r="AF6" s="20" t="s">
        <v>57</v>
      </c>
      <c r="AG6" s="20" t="s">
        <v>58</v>
      </c>
    </row>
    <row r="7" ht="65.1" customHeight="1" spans="1:33">
      <c r="A7" s="100">
        <v>1</v>
      </c>
      <c r="B7" s="39" t="s">
        <v>75</v>
      </c>
      <c r="C7" s="39" t="s">
        <v>7</v>
      </c>
      <c r="D7" s="39" t="s">
        <v>166</v>
      </c>
      <c r="E7" s="39" t="s">
        <v>93</v>
      </c>
      <c r="F7" s="39" t="s">
        <v>167</v>
      </c>
      <c r="G7" s="251" t="s">
        <v>168</v>
      </c>
      <c r="H7" s="39" t="s">
        <v>169</v>
      </c>
      <c r="I7" s="259" t="s">
        <v>65</v>
      </c>
      <c r="J7" s="39" t="s">
        <v>170</v>
      </c>
      <c r="K7" s="39">
        <v>70</v>
      </c>
      <c r="L7" s="39">
        <v>70</v>
      </c>
      <c r="M7" s="39">
        <v>0</v>
      </c>
      <c r="N7" s="39">
        <v>0</v>
      </c>
      <c r="O7" s="39">
        <v>0</v>
      </c>
      <c r="P7" s="39">
        <v>0</v>
      </c>
      <c r="Q7" s="39">
        <v>0</v>
      </c>
      <c r="R7" s="39">
        <v>0</v>
      </c>
      <c r="S7" s="39">
        <v>0</v>
      </c>
      <c r="T7" s="39">
        <v>0</v>
      </c>
      <c r="U7" s="39">
        <v>0</v>
      </c>
      <c r="V7" s="39" t="s">
        <v>141</v>
      </c>
      <c r="W7" s="39">
        <v>30</v>
      </c>
      <c r="X7" s="39">
        <v>70</v>
      </c>
      <c r="Y7" s="39">
        <v>1632</v>
      </c>
      <c r="Z7" s="39">
        <v>0</v>
      </c>
      <c r="AA7" s="39">
        <v>0</v>
      </c>
      <c r="AB7" s="39">
        <v>0</v>
      </c>
      <c r="AC7" s="39">
        <v>1632</v>
      </c>
      <c r="AD7" s="39">
        <v>2</v>
      </c>
      <c r="AE7" s="39"/>
      <c r="AF7" s="36"/>
      <c r="AG7" s="36"/>
    </row>
    <row r="8" s="237" customFormat="1" ht="81.95" customHeight="1" spans="1:33">
      <c r="A8" s="252">
        <v>2</v>
      </c>
      <c r="B8" s="89" t="s">
        <v>75</v>
      </c>
      <c r="C8" s="89" t="s">
        <v>7</v>
      </c>
      <c r="D8" s="89" t="s">
        <v>171</v>
      </c>
      <c r="E8" s="89" t="s">
        <v>83</v>
      </c>
      <c r="F8" s="89" t="s">
        <v>172</v>
      </c>
      <c r="G8" s="253" t="s">
        <v>173</v>
      </c>
      <c r="H8" s="89" t="s">
        <v>174</v>
      </c>
      <c r="I8" s="259" t="s">
        <v>65</v>
      </c>
      <c r="J8" s="89" t="s">
        <v>175</v>
      </c>
      <c r="K8" s="39">
        <v>59.16</v>
      </c>
      <c r="L8" s="39">
        <v>59.16</v>
      </c>
      <c r="M8" s="39">
        <v>0</v>
      </c>
      <c r="N8" s="39">
        <v>0</v>
      </c>
      <c r="O8" s="39">
        <v>0</v>
      </c>
      <c r="P8" s="39">
        <v>0</v>
      </c>
      <c r="Q8" s="39">
        <v>0</v>
      </c>
      <c r="R8" s="39">
        <v>0</v>
      </c>
      <c r="S8" s="39">
        <v>0</v>
      </c>
      <c r="T8" s="39">
        <v>0</v>
      </c>
      <c r="U8" s="39">
        <v>0</v>
      </c>
      <c r="V8" s="89" t="s">
        <v>176</v>
      </c>
      <c r="W8" s="265">
        <v>30</v>
      </c>
      <c r="X8" s="265">
        <v>70</v>
      </c>
      <c r="Y8" s="89">
        <v>1187</v>
      </c>
      <c r="Z8" s="39">
        <v>0</v>
      </c>
      <c r="AA8" s="39">
        <v>0</v>
      </c>
      <c r="AB8" s="39">
        <v>0</v>
      </c>
      <c r="AC8" s="39">
        <v>450</v>
      </c>
      <c r="AD8" s="39">
        <v>0</v>
      </c>
      <c r="AE8" s="39">
        <v>528</v>
      </c>
      <c r="AF8" s="39">
        <v>0</v>
      </c>
      <c r="AG8" s="39">
        <v>0</v>
      </c>
    </row>
    <row r="9" s="236" customFormat="1" ht="72" customHeight="1" spans="1:33">
      <c r="A9" s="89">
        <v>3</v>
      </c>
      <c r="B9" s="254" t="s">
        <v>75</v>
      </c>
      <c r="C9" s="254" t="s">
        <v>7</v>
      </c>
      <c r="D9" s="89" t="s">
        <v>177</v>
      </c>
      <c r="E9" s="254" t="s">
        <v>178</v>
      </c>
      <c r="F9" s="39" t="s">
        <v>179</v>
      </c>
      <c r="G9" s="43" t="s">
        <v>180</v>
      </c>
      <c r="H9" s="39" t="s">
        <v>181</v>
      </c>
      <c r="I9" s="259" t="s">
        <v>65</v>
      </c>
      <c r="J9" s="39" t="s">
        <v>182</v>
      </c>
      <c r="K9" s="39">
        <v>18.29</v>
      </c>
      <c r="L9" s="39">
        <v>18.29</v>
      </c>
      <c r="M9" s="39">
        <v>0</v>
      </c>
      <c r="N9" s="39">
        <v>0</v>
      </c>
      <c r="O9" s="39">
        <v>0</v>
      </c>
      <c r="P9" s="39">
        <v>0</v>
      </c>
      <c r="Q9" s="39">
        <v>0</v>
      </c>
      <c r="R9" s="39">
        <v>0</v>
      </c>
      <c r="S9" s="39">
        <v>0</v>
      </c>
      <c r="T9" s="39">
        <v>0</v>
      </c>
      <c r="U9" s="39">
        <v>0</v>
      </c>
      <c r="V9" s="39" t="s">
        <v>183</v>
      </c>
      <c r="W9" s="39">
        <v>30</v>
      </c>
      <c r="X9" s="39">
        <v>70</v>
      </c>
      <c r="Y9" s="266">
        <v>1650</v>
      </c>
      <c r="Z9" s="39">
        <v>0</v>
      </c>
      <c r="AA9" s="39">
        <v>0</v>
      </c>
      <c r="AB9" s="39">
        <v>0</v>
      </c>
      <c r="AC9" s="88">
        <v>1650</v>
      </c>
      <c r="AD9" s="39"/>
      <c r="AE9" s="39"/>
      <c r="AF9" s="39"/>
      <c r="AG9" s="39"/>
    </row>
    <row r="10" s="236" customFormat="1" ht="86.1" customHeight="1" spans="1:33">
      <c r="A10" s="100">
        <v>4</v>
      </c>
      <c r="B10" s="254" t="s">
        <v>75</v>
      </c>
      <c r="C10" s="254" t="s">
        <v>7</v>
      </c>
      <c r="D10" s="89" t="s">
        <v>177</v>
      </c>
      <c r="E10" s="254" t="s">
        <v>178</v>
      </c>
      <c r="F10" s="39" t="s">
        <v>184</v>
      </c>
      <c r="G10" s="43" t="s">
        <v>185</v>
      </c>
      <c r="H10" s="39" t="s">
        <v>181</v>
      </c>
      <c r="I10" s="259" t="s">
        <v>65</v>
      </c>
      <c r="J10" s="260" t="s">
        <v>182</v>
      </c>
      <c r="K10" s="39">
        <v>56.29</v>
      </c>
      <c r="L10" s="39">
        <v>56.29</v>
      </c>
      <c r="M10" s="39">
        <v>0</v>
      </c>
      <c r="N10" s="39">
        <f t="shared" ref="N10:Q10" si="0">SUM(N14:N14)</f>
        <v>0</v>
      </c>
      <c r="O10" s="39">
        <f t="shared" si="0"/>
        <v>0</v>
      </c>
      <c r="P10" s="39">
        <v>0</v>
      </c>
      <c r="Q10" s="39">
        <f t="shared" si="0"/>
        <v>0</v>
      </c>
      <c r="R10" s="260">
        <v>0</v>
      </c>
      <c r="S10" s="39">
        <f t="shared" ref="S10:U10" si="1">SUM(S14:S14)</f>
        <v>0</v>
      </c>
      <c r="T10" s="39">
        <f t="shared" si="1"/>
        <v>0</v>
      </c>
      <c r="U10" s="39">
        <f t="shared" si="1"/>
        <v>0</v>
      </c>
      <c r="V10" s="39" t="s">
        <v>186</v>
      </c>
      <c r="W10" s="260">
        <v>30</v>
      </c>
      <c r="X10" s="260">
        <v>70</v>
      </c>
      <c r="Y10" s="266">
        <v>1650</v>
      </c>
      <c r="Z10" s="39">
        <v>0</v>
      </c>
      <c r="AA10" s="39">
        <v>0</v>
      </c>
      <c r="AB10" s="39">
        <v>0</v>
      </c>
      <c r="AC10" s="88">
        <v>1650</v>
      </c>
      <c r="AD10" s="39"/>
      <c r="AE10" s="39"/>
      <c r="AF10" s="39"/>
      <c r="AG10" s="39"/>
    </row>
    <row r="11" s="236" customFormat="1" ht="87.95" customHeight="1" spans="1:33">
      <c r="A11" s="252">
        <v>5</v>
      </c>
      <c r="B11" s="254" t="s">
        <v>75</v>
      </c>
      <c r="C11" s="254" t="s">
        <v>7</v>
      </c>
      <c r="D11" s="89" t="s">
        <v>177</v>
      </c>
      <c r="E11" s="254" t="s">
        <v>178</v>
      </c>
      <c r="F11" s="39" t="s">
        <v>187</v>
      </c>
      <c r="G11" s="43" t="s">
        <v>188</v>
      </c>
      <c r="H11" s="39" t="s">
        <v>181</v>
      </c>
      <c r="I11" s="259" t="s">
        <v>65</v>
      </c>
      <c r="J11" s="260" t="s">
        <v>182</v>
      </c>
      <c r="K11" s="39">
        <v>41.6625</v>
      </c>
      <c r="L11" s="39">
        <v>41.6625</v>
      </c>
      <c r="M11" s="39">
        <f t="shared" ref="M11:Q11" si="2">SUM(M16:M18)</f>
        <v>0</v>
      </c>
      <c r="N11" s="39">
        <f t="shared" si="2"/>
        <v>0</v>
      </c>
      <c r="O11" s="39">
        <v>0</v>
      </c>
      <c r="P11" s="39">
        <v>0</v>
      </c>
      <c r="Q11" s="39">
        <f t="shared" si="2"/>
        <v>0</v>
      </c>
      <c r="R11" s="39">
        <v>0</v>
      </c>
      <c r="S11" s="39">
        <f t="shared" ref="S11:U11" si="3">SUM(S16:S18)</f>
        <v>0</v>
      </c>
      <c r="T11" s="39">
        <f t="shared" si="3"/>
        <v>0</v>
      </c>
      <c r="U11" s="39">
        <f t="shared" si="3"/>
        <v>0</v>
      </c>
      <c r="V11" s="39" t="s">
        <v>189</v>
      </c>
      <c r="W11" s="260">
        <v>30</v>
      </c>
      <c r="X11" s="260">
        <v>70</v>
      </c>
      <c r="Y11" s="267">
        <v>1650</v>
      </c>
      <c r="Z11" s="94">
        <v>0</v>
      </c>
      <c r="AA11" s="94">
        <v>0</v>
      </c>
      <c r="AB11" s="94">
        <v>0</v>
      </c>
      <c r="AC11" s="202">
        <v>1650</v>
      </c>
      <c r="AD11" s="39"/>
      <c r="AE11" s="39"/>
      <c r="AF11" s="39"/>
      <c r="AG11" s="39"/>
    </row>
    <row r="12" s="236" customFormat="1" ht="60" customHeight="1" spans="1:33">
      <c r="A12" s="89">
        <v>6</v>
      </c>
      <c r="B12" s="39" t="s">
        <v>75</v>
      </c>
      <c r="C12" s="39" t="s">
        <v>7</v>
      </c>
      <c r="D12" s="39" t="s">
        <v>190</v>
      </c>
      <c r="E12" s="39" t="s">
        <v>93</v>
      </c>
      <c r="F12" s="39" t="s">
        <v>191</v>
      </c>
      <c r="G12" s="43" t="s">
        <v>192</v>
      </c>
      <c r="H12" s="39" t="s">
        <v>193</v>
      </c>
      <c r="I12" s="259" t="s">
        <v>65</v>
      </c>
      <c r="J12" s="39" t="s">
        <v>194</v>
      </c>
      <c r="K12" s="39">
        <v>45.79</v>
      </c>
      <c r="L12" s="39">
        <v>45.79</v>
      </c>
      <c r="M12" s="39">
        <v>0</v>
      </c>
      <c r="N12" s="39">
        <v>0</v>
      </c>
      <c r="O12" s="39">
        <v>0</v>
      </c>
      <c r="P12" s="39">
        <v>0</v>
      </c>
      <c r="Q12" s="39">
        <v>0</v>
      </c>
      <c r="R12" s="39">
        <v>0</v>
      </c>
      <c r="S12" s="39">
        <v>0</v>
      </c>
      <c r="T12" s="39">
        <v>0</v>
      </c>
      <c r="U12" s="39">
        <v>0</v>
      </c>
      <c r="V12" s="39" t="s">
        <v>195</v>
      </c>
      <c r="W12" s="39">
        <v>30</v>
      </c>
      <c r="X12" s="39">
        <v>70</v>
      </c>
      <c r="Y12" s="39">
        <v>3527</v>
      </c>
      <c r="Z12" s="39">
        <v>0</v>
      </c>
      <c r="AA12" s="39">
        <v>0</v>
      </c>
      <c r="AB12" s="39">
        <v>0</v>
      </c>
      <c r="AC12" s="39">
        <v>156</v>
      </c>
      <c r="AD12" s="39">
        <v>0.71</v>
      </c>
      <c r="AE12" s="39"/>
      <c r="AF12" s="39"/>
      <c r="AG12" s="39"/>
    </row>
    <row r="13" s="236" customFormat="1" ht="62.1" customHeight="1" spans="1:33">
      <c r="A13" s="100">
        <v>7</v>
      </c>
      <c r="B13" s="39" t="s">
        <v>75</v>
      </c>
      <c r="C13" s="39" t="s">
        <v>7</v>
      </c>
      <c r="D13" s="39" t="s">
        <v>190</v>
      </c>
      <c r="E13" s="39" t="s">
        <v>178</v>
      </c>
      <c r="F13" s="39" t="s">
        <v>196</v>
      </c>
      <c r="G13" s="43" t="s">
        <v>197</v>
      </c>
      <c r="H13" s="39" t="s">
        <v>198</v>
      </c>
      <c r="I13" s="259" t="s">
        <v>65</v>
      </c>
      <c r="J13" s="39" t="s">
        <v>194</v>
      </c>
      <c r="K13" s="39">
        <v>30.5</v>
      </c>
      <c r="L13" s="39">
        <v>30.5</v>
      </c>
      <c r="M13" s="39">
        <v>0</v>
      </c>
      <c r="N13" s="39">
        <v>0</v>
      </c>
      <c r="O13" s="39">
        <v>0</v>
      </c>
      <c r="P13" s="39">
        <v>0</v>
      </c>
      <c r="Q13" s="39">
        <v>0</v>
      </c>
      <c r="R13" s="39">
        <v>0</v>
      </c>
      <c r="S13" s="39">
        <v>0</v>
      </c>
      <c r="T13" s="39">
        <v>0</v>
      </c>
      <c r="U13" s="39">
        <v>0</v>
      </c>
      <c r="V13" s="39" t="s">
        <v>199</v>
      </c>
      <c r="W13" s="39">
        <v>30</v>
      </c>
      <c r="X13" s="39">
        <v>70</v>
      </c>
      <c r="Y13" s="39">
        <v>3527</v>
      </c>
      <c r="Z13" s="39">
        <v>0</v>
      </c>
      <c r="AA13" s="39">
        <v>0</v>
      </c>
      <c r="AB13" s="39">
        <v>0</v>
      </c>
      <c r="AC13" s="39">
        <v>308</v>
      </c>
      <c r="AD13" s="39"/>
      <c r="AE13" s="39"/>
      <c r="AF13" s="39"/>
      <c r="AG13" s="39"/>
    </row>
    <row r="14" s="236" customFormat="1" ht="60" customHeight="1" spans="1:33">
      <c r="A14" s="252">
        <v>8</v>
      </c>
      <c r="B14" s="39" t="s">
        <v>75</v>
      </c>
      <c r="C14" s="39" t="s">
        <v>7</v>
      </c>
      <c r="D14" s="39" t="s">
        <v>190</v>
      </c>
      <c r="E14" s="39" t="s">
        <v>178</v>
      </c>
      <c r="F14" s="39" t="s">
        <v>196</v>
      </c>
      <c r="G14" s="43" t="s">
        <v>200</v>
      </c>
      <c r="H14" s="39" t="s">
        <v>198</v>
      </c>
      <c r="I14" s="259" t="s">
        <v>65</v>
      </c>
      <c r="J14" s="39" t="s">
        <v>194</v>
      </c>
      <c r="K14" s="39">
        <v>2.5</v>
      </c>
      <c r="L14" s="39">
        <v>2.5</v>
      </c>
      <c r="M14" s="39">
        <v>0</v>
      </c>
      <c r="N14" s="39">
        <v>0</v>
      </c>
      <c r="O14" s="39">
        <v>0</v>
      </c>
      <c r="P14" s="39">
        <v>0</v>
      </c>
      <c r="Q14" s="39">
        <v>0</v>
      </c>
      <c r="R14" s="39">
        <v>0</v>
      </c>
      <c r="S14" s="39">
        <v>0</v>
      </c>
      <c r="T14" s="39">
        <v>0</v>
      </c>
      <c r="U14" s="39">
        <v>0</v>
      </c>
      <c r="V14" s="39" t="s">
        <v>201</v>
      </c>
      <c r="W14" s="39">
        <v>30</v>
      </c>
      <c r="X14" s="39">
        <v>70</v>
      </c>
      <c r="Y14" s="39">
        <v>3527</v>
      </c>
      <c r="Z14" s="39">
        <v>0</v>
      </c>
      <c r="AA14" s="39">
        <v>0</v>
      </c>
      <c r="AB14" s="39">
        <v>0</v>
      </c>
      <c r="AC14" s="39">
        <v>122</v>
      </c>
      <c r="AD14" s="39"/>
      <c r="AE14" s="39"/>
      <c r="AF14" s="39"/>
      <c r="AG14" s="39"/>
    </row>
    <row r="15" ht="74.1" customHeight="1" spans="1:33">
      <c r="A15" s="89">
        <v>9</v>
      </c>
      <c r="B15" s="39" t="s">
        <v>75</v>
      </c>
      <c r="C15" s="39" t="s">
        <v>7</v>
      </c>
      <c r="D15" s="255" t="s">
        <v>202</v>
      </c>
      <c r="E15" s="255" t="s">
        <v>178</v>
      </c>
      <c r="F15" s="256" t="s">
        <v>203</v>
      </c>
      <c r="G15" s="43" t="s">
        <v>204</v>
      </c>
      <c r="H15" s="39" t="s">
        <v>205</v>
      </c>
      <c r="I15" s="259" t="s">
        <v>65</v>
      </c>
      <c r="J15" s="255" t="s">
        <v>206</v>
      </c>
      <c r="K15" s="39">
        <v>29.1</v>
      </c>
      <c r="L15" s="39">
        <v>29.1</v>
      </c>
      <c r="M15" s="39">
        <v>0</v>
      </c>
      <c r="N15" s="39">
        <v>0</v>
      </c>
      <c r="O15" s="39">
        <v>0</v>
      </c>
      <c r="P15" s="39">
        <v>0</v>
      </c>
      <c r="Q15" s="39">
        <v>0</v>
      </c>
      <c r="R15" s="39">
        <v>0</v>
      </c>
      <c r="S15" s="39">
        <v>0</v>
      </c>
      <c r="T15" s="39">
        <v>0</v>
      </c>
      <c r="U15" s="39">
        <v>0</v>
      </c>
      <c r="V15" s="39" t="s">
        <v>207</v>
      </c>
      <c r="W15" s="39">
        <v>30</v>
      </c>
      <c r="X15" s="39">
        <v>70</v>
      </c>
      <c r="Y15" s="39">
        <v>2076</v>
      </c>
      <c r="Z15" s="39">
        <v>0</v>
      </c>
      <c r="AA15" s="39">
        <v>0</v>
      </c>
      <c r="AB15" s="39">
        <v>0</v>
      </c>
      <c r="AC15" s="39">
        <v>500</v>
      </c>
      <c r="AD15" s="39"/>
      <c r="AE15" s="39"/>
      <c r="AF15" s="39"/>
      <c r="AG15" s="39"/>
    </row>
    <row r="16" ht="18" customHeight="1" spans="1:33">
      <c r="A16" s="100" t="s">
        <v>15</v>
      </c>
      <c r="B16" s="100"/>
      <c r="C16" s="100"/>
      <c r="D16" s="100"/>
      <c r="E16" s="100"/>
      <c r="F16" s="100"/>
      <c r="G16" s="100"/>
      <c r="H16" s="100"/>
      <c r="I16" s="100"/>
      <c r="J16" s="100"/>
      <c r="K16" s="261">
        <f>SUM(K7:K15)</f>
        <v>353.2925</v>
      </c>
      <c r="L16" s="100">
        <f>SUM(L7:L15)</f>
        <v>353.2925</v>
      </c>
      <c r="M16" s="100"/>
      <c r="N16" s="100"/>
      <c r="O16" s="100"/>
      <c r="P16" s="100"/>
      <c r="Q16" s="100"/>
      <c r="R16" s="100"/>
      <c r="S16" s="100"/>
      <c r="T16" s="100"/>
      <c r="U16" s="100"/>
      <c r="V16" s="100"/>
      <c r="W16" s="100"/>
      <c r="X16" s="100"/>
      <c r="Y16" s="100"/>
      <c r="Z16" s="100"/>
      <c r="AA16" s="100"/>
      <c r="AB16" s="100"/>
      <c r="AC16" s="100"/>
      <c r="AD16" s="100"/>
      <c r="AE16" s="100"/>
      <c r="AF16" s="100"/>
      <c r="AG16" s="100"/>
    </row>
  </sheetData>
  <mergeCells count="22">
    <mergeCell ref="A1:B1"/>
    <mergeCell ref="A2:AG2"/>
    <mergeCell ref="A3:J3"/>
    <mergeCell ref="K3:S3"/>
    <mergeCell ref="T3:AG3"/>
    <mergeCell ref="K4:U4"/>
    <mergeCell ref="V4:X4"/>
    <mergeCell ref="L5:O5"/>
    <mergeCell ref="P5:T5"/>
    <mergeCell ref="A16:J16"/>
    <mergeCell ref="M16:AG16"/>
    <mergeCell ref="A4:A6"/>
    <mergeCell ref="B4:B6"/>
    <mergeCell ref="C4:C6"/>
    <mergeCell ref="K5:K6"/>
    <mergeCell ref="U5:U6"/>
    <mergeCell ref="V5:V6"/>
    <mergeCell ref="W5:W6"/>
    <mergeCell ref="X5:X6"/>
    <mergeCell ref="AC4:AG5"/>
    <mergeCell ref="D4:J5"/>
    <mergeCell ref="Y4:AB5"/>
  </mergeCells>
  <printOptions horizontalCentered="1"/>
  <pageMargins left="0.15748031496063" right="0.15748031496063" top="0.629861111111111" bottom="0.236111111111111" header="0.31496062992126" footer="0.275"/>
  <pageSetup paperSize="9" scale="64"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5"/>
  <sheetViews>
    <sheetView view="pageBreakPreview" zoomScaleNormal="56" topLeftCell="A7" workbookViewId="0">
      <selection activeCell="J9" sqref="J9"/>
    </sheetView>
  </sheetViews>
  <sheetFormatPr defaultColWidth="9" defaultRowHeight="13.5"/>
  <cols>
    <col min="1" max="1" width="3.25" style="49" customWidth="1"/>
    <col min="2" max="2" width="4" style="49" customWidth="1"/>
    <col min="3" max="3" width="3" style="49" customWidth="1"/>
    <col min="4" max="4" width="4.25" style="50" customWidth="1"/>
    <col min="5" max="5" width="5" style="50" customWidth="1"/>
    <col min="6" max="6" width="4.625" style="50" customWidth="1"/>
    <col min="7" max="7" width="42.5" style="218" customWidth="1"/>
    <col min="8" max="8" width="13.625" style="218" customWidth="1"/>
    <col min="9" max="10" width="5.25" style="50" customWidth="1"/>
    <col min="11" max="11" width="9" style="49" customWidth="1"/>
    <col min="12" max="13" width="8.75" style="49" customWidth="1"/>
    <col min="14" max="14" width="4.875" style="49" customWidth="1"/>
    <col min="15" max="15" width="4.5" style="49" customWidth="1"/>
    <col min="16" max="16" width="5.875" style="49" customWidth="1"/>
    <col min="17" max="17" width="6.25" style="51" customWidth="1"/>
    <col min="18" max="20" width="4.625" style="51" customWidth="1"/>
    <col min="21" max="21" width="3.5" style="51" customWidth="1"/>
    <col min="22" max="22" width="7.375" style="219" customWidth="1"/>
    <col min="23" max="23" width="7.375" style="51" customWidth="1"/>
    <col min="24" max="24" width="4.875" style="51" customWidth="1"/>
    <col min="25" max="25" width="5.625" style="51" customWidth="1"/>
    <col min="26" max="26" width="5.125" style="51" customWidth="1"/>
    <col min="27" max="27" width="4.625" style="51" customWidth="1"/>
    <col min="28" max="28" width="4.25" style="51" customWidth="1"/>
    <col min="29" max="29" width="5.875" style="51" customWidth="1"/>
    <col min="30" max="30" width="4.5" style="51" customWidth="1"/>
    <col min="31" max="31" width="4.625" style="51" customWidth="1"/>
    <col min="32" max="32" width="5.375" style="51" customWidth="1"/>
    <col min="33" max="33" width="6.5" style="51" customWidth="1"/>
    <col min="34" max="16384" width="9" style="52"/>
  </cols>
  <sheetData>
    <row r="1" ht="16.5" spans="1:33">
      <c r="A1" s="80" t="s">
        <v>126</v>
      </c>
      <c r="B1" s="80"/>
      <c r="C1" s="74"/>
      <c r="D1" s="75"/>
      <c r="E1" s="75"/>
      <c r="F1" s="75"/>
      <c r="G1" s="75"/>
      <c r="H1" s="75"/>
      <c r="I1" s="75"/>
      <c r="J1" s="75"/>
      <c r="K1" s="74"/>
      <c r="L1" s="74"/>
      <c r="M1" s="74"/>
      <c r="N1" s="74"/>
      <c r="O1" s="74"/>
      <c r="P1" s="74"/>
      <c r="Q1" s="76"/>
      <c r="R1" s="76"/>
      <c r="S1" s="76"/>
      <c r="T1" s="76"/>
      <c r="U1" s="76"/>
      <c r="V1" s="230"/>
      <c r="W1" s="76"/>
      <c r="X1" s="76"/>
      <c r="Y1" s="76"/>
      <c r="Z1" s="76"/>
      <c r="AA1" s="76"/>
      <c r="AB1" s="76"/>
      <c r="AC1" s="76"/>
      <c r="AD1" s="76"/>
      <c r="AE1" s="76"/>
      <c r="AF1" s="76"/>
      <c r="AG1" s="76"/>
    </row>
    <row r="2" ht="42" customHeight="1" spans="1:33">
      <c r="A2" s="54" t="s">
        <v>16</v>
      </c>
      <c r="B2" s="54"/>
      <c r="C2" s="54"/>
      <c r="D2" s="54"/>
      <c r="E2" s="54"/>
      <c r="F2" s="54"/>
      <c r="G2" s="220"/>
      <c r="H2" s="220"/>
      <c r="I2" s="54"/>
      <c r="J2" s="54"/>
      <c r="K2" s="54"/>
      <c r="L2" s="54"/>
      <c r="M2" s="54"/>
      <c r="N2" s="54"/>
      <c r="O2" s="54"/>
      <c r="P2" s="54"/>
      <c r="Q2" s="54"/>
      <c r="R2" s="54"/>
      <c r="S2" s="54"/>
      <c r="T2" s="54"/>
      <c r="U2" s="54"/>
      <c r="V2" s="231"/>
      <c r="W2" s="54"/>
      <c r="X2" s="54"/>
      <c r="Y2" s="54"/>
      <c r="Z2" s="54"/>
      <c r="AA2" s="54"/>
      <c r="AB2" s="54"/>
      <c r="AC2" s="54"/>
      <c r="AD2" s="54"/>
      <c r="AE2" s="54"/>
      <c r="AF2" s="54"/>
      <c r="AG2" s="54"/>
    </row>
    <row r="3" s="48" customFormat="1" ht="35.25" customHeight="1" spans="1:33">
      <c r="A3" s="82" t="s">
        <v>208</v>
      </c>
      <c r="B3" s="82"/>
      <c r="C3" s="82"/>
      <c r="D3" s="82"/>
      <c r="E3" s="82"/>
      <c r="F3" s="82"/>
      <c r="G3" s="75"/>
      <c r="H3" s="75"/>
      <c r="I3" s="83"/>
      <c r="J3" s="83"/>
      <c r="K3" s="99"/>
      <c r="L3" s="99"/>
      <c r="M3" s="99"/>
      <c r="N3" s="99"/>
      <c r="O3" s="99"/>
      <c r="P3" s="99"/>
      <c r="Q3" s="99"/>
      <c r="R3" s="99"/>
      <c r="S3" s="99"/>
      <c r="T3" s="120" t="s">
        <v>18</v>
      </c>
      <c r="U3" s="120"/>
      <c r="V3" s="232"/>
      <c r="W3" s="120"/>
      <c r="X3" s="120"/>
      <c r="Y3" s="120"/>
      <c r="Z3" s="120"/>
      <c r="AA3" s="120"/>
      <c r="AB3" s="120"/>
      <c r="AC3" s="120"/>
      <c r="AD3" s="120"/>
      <c r="AE3" s="120"/>
      <c r="AF3" s="120"/>
      <c r="AG3" s="120"/>
    </row>
    <row r="4" s="48" customFormat="1" ht="17.25" customHeight="1" spans="1:33">
      <c r="A4" s="57" t="s">
        <v>19</v>
      </c>
      <c r="B4" s="57" t="s">
        <v>20</v>
      </c>
      <c r="C4" s="57" t="s">
        <v>128</v>
      </c>
      <c r="D4" s="57" t="s">
        <v>22</v>
      </c>
      <c r="E4" s="57"/>
      <c r="F4" s="57"/>
      <c r="G4" s="84"/>
      <c r="H4" s="84"/>
      <c r="I4" s="57"/>
      <c r="J4" s="57"/>
      <c r="K4" s="68" t="s">
        <v>23</v>
      </c>
      <c r="L4" s="68"/>
      <c r="M4" s="68"/>
      <c r="N4" s="68"/>
      <c r="O4" s="68"/>
      <c r="P4" s="68"/>
      <c r="Q4" s="68"/>
      <c r="R4" s="68"/>
      <c r="S4" s="68"/>
      <c r="T4" s="68"/>
      <c r="U4" s="68"/>
      <c r="V4" s="233" t="s">
        <v>24</v>
      </c>
      <c r="W4" s="68"/>
      <c r="X4" s="68"/>
      <c r="Y4" s="68" t="s">
        <v>25</v>
      </c>
      <c r="Z4" s="68"/>
      <c r="AA4" s="68"/>
      <c r="AB4" s="68"/>
      <c r="AC4" s="57" t="s">
        <v>26</v>
      </c>
      <c r="AD4" s="57"/>
      <c r="AE4" s="57"/>
      <c r="AF4" s="57"/>
      <c r="AG4" s="57"/>
    </row>
    <row r="5" s="48" customFormat="1" ht="19.5" customHeight="1" spans="1:33">
      <c r="A5" s="57"/>
      <c r="B5" s="57"/>
      <c r="C5" s="57"/>
      <c r="D5" s="57"/>
      <c r="E5" s="57"/>
      <c r="F5" s="57"/>
      <c r="G5" s="84"/>
      <c r="H5" s="84"/>
      <c r="I5" s="57"/>
      <c r="J5" s="57"/>
      <c r="K5" s="57" t="s">
        <v>27</v>
      </c>
      <c r="L5" s="68" t="s">
        <v>28</v>
      </c>
      <c r="M5" s="68"/>
      <c r="N5" s="68"/>
      <c r="O5" s="68"/>
      <c r="P5" s="68" t="s">
        <v>29</v>
      </c>
      <c r="Q5" s="68"/>
      <c r="R5" s="68"/>
      <c r="S5" s="68"/>
      <c r="T5" s="68"/>
      <c r="U5" s="57" t="s">
        <v>30</v>
      </c>
      <c r="V5" s="233" t="s">
        <v>31</v>
      </c>
      <c r="W5" s="57" t="s">
        <v>32</v>
      </c>
      <c r="X5" s="57" t="s">
        <v>33</v>
      </c>
      <c r="Y5" s="68"/>
      <c r="Z5" s="68"/>
      <c r="AA5" s="68"/>
      <c r="AB5" s="68"/>
      <c r="AC5" s="57"/>
      <c r="AD5" s="57"/>
      <c r="AE5" s="57"/>
      <c r="AF5" s="57"/>
      <c r="AG5" s="57"/>
    </row>
    <row r="6" s="48" customFormat="1" ht="93" customHeight="1" spans="1:33">
      <c r="A6" s="57"/>
      <c r="B6" s="57"/>
      <c r="C6" s="57"/>
      <c r="D6" s="57" t="s">
        <v>34</v>
      </c>
      <c r="E6" s="57" t="s">
        <v>35</v>
      </c>
      <c r="F6" s="57" t="s">
        <v>36</v>
      </c>
      <c r="G6" s="57" t="s">
        <v>37</v>
      </c>
      <c r="H6" s="20" t="s">
        <v>38</v>
      </c>
      <c r="I6" s="57" t="s">
        <v>39</v>
      </c>
      <c r="J6" s="57" t="s">
        <v>129</v>
      </c>
      <c r="K6" s="57"/>
      <c r="L6" s="57" t="s">
        <v>41</v>
      </c>
      <c r="M6" s="57" t="s">
        <v>42</v>
      </c>
      <c r="N6" s="57" t="s">
        <v>43</v>
      </c>
      <c r="O6" s="57" t="s">
        <v>44</v>
      </c>
      <c r="P6" s="57" t="s">
        <v>45</v>
      </c>
      <c r="Q6" s="57" t="s">
        <v>46</v>
      </c>
      <c r="R6" s="57" t="s">
        <v>47</v>
      </c>
      <c r="S6" s="57" t="s">
        <v>48</v>
      </c>
      <c r="T6" s="57" t="s">
        <v>49</v>
      </c>
      <c r="U6" s="57"/>
      <c r="V6" s="233"/>
      <c r="W6" s="57"/>
      <c r="X6" s="57"/>
      <c r="Y6" s="57" t="s">
        <v>50</v>
      </c>
      <c r="Z6" s="57" t="s">
        <v>51</v>
      </c>
      <c r="AA6" s="57" t="s">
        <v>52</v>
      </c>
      <c r="AB6" s="57" t="s">
        <v>53</v>
      </c>
      <c r="AC6" s="57" t="s">
        <v>54</v>
      </c>
      <c r="AD6" s="57" t="s">
        <v>55</v>
      </c>
      <c r="AE6" s="57" t="s">
        <v>56</v>
      </c>
      <c r="AF6" s="57" t="s">
        <v>57</v>
      </c>
      <c r="AG6" s="57" t="s">
        <v>58</v>
      </c>
    </row>
    <row r="7" s="48" customFormat="1" ht="90" customHeight="1" spans="1:33">
      <c r="A7" s="39">
        <v>1</v>
      </c>
      <c r="B7" s="39" t="s">
        <v>75</v>
      </c>
      <c r="C7" s="39" t="s">
        <v>9</v>
      </c>
      <c r="D7" s="39" t="s">
        <v>209</v>
      </c>
      <c r="E7" s="221" t="s">
        <v>93</v>
      </c>
      <c r="F7" s="221" t="s">
        <v>137</v>
      </c>
      <c r="G7" s="222" t="s">
        <v>210</v>
      </c>
      <c r="H7" s="39" t="s">
        <v>211</v>
      </c>
      <c r="I7" s="39" t="s">
        <v>65</v>
      </c>
      <c r="J7" s="39" t="s">
        <v>212</v>
      </c>
      <c r="K7" s="225">
        <v>97.31</v>
      </c>
      <c r="L7" s="225">
        <f>K7-P7</f>
        <v>97.26</v>
      </c>
      <c r="M7" s="225"/>
      <c r="N7" s="225"/>
      <c r="O7" s="225"/>
      <c r="P7" s="225">
        <v>0.05</v>
      </c>
      <c r="Q7" s="225"/>
      <c r="R7" s="225"/>
      <c r="S7" s="225"/>
      <c r="T7" s="225"/>
      <c r="U7" s="225"/>
      <c r="V7" s="234" t="s">
        <v>213</v>
      </c>
      <c r="W7" s="225">
        <v>30</v>
      </c>
      <c r="X7" s="225">
        <v>70</v>
      </c>
      <c r="Y7" s="225">
        <v>2674</v>
      </c>
      <c r="Z7" s="225">
        <v>10</v>
      </c>
      <c r="AA7" s="225">
        <v>0</v>
      </c>
      <c r="AB7" s="225"/>
      <c r="AC7" s="225">
        <v>1257</v>
      </c>
      <c r="AD7" s="225">
        <v>2.4</v>
      </c>
      <c r="AE7" s="225"/>
      <c r="AF7" s="225"/>
      <c r="AG7" s="225"/>
    </row>
    <row r="8" s="70" customFormat="1" ht="183" customHeight="1" spans="1:33">
      <c r="A8" s="36">
        <v>2</v>
      </c>
      <c r="B8" s="39" t="s">
        <v>75</v>
      </c>
      <c r="C8" s="39" t="s">
        <v>9</v>
      </c>
      <c r="D8" s="39" t="s">
        <v>214</v>
      </c>
      <c r="E8" s="39" t="s">
        <v>215</v>
      </c>
      <c r="F8" s="223" t="s">
        <v>215</v>
      </c>
      <c r="G8" s="198" t="s">
        <v>216</v>
      </c>
      <c r="H8" s="39" t="s">
        <v>217</v>
      </c>
      <c r="I8" s="39" t="s">
        <v>65</v>
      </c>
      <c r="J8" s="39" t="s">
        <v>218</v>
      </c>
      <c r="K8" s="225">
        <v>14.13</v>
      </c>
      <c r="L8" s="225">
        <f>K8-P8</f>
        <v>14.06</v>
      </c>
      <c r="M8" s="225"/>
      <c r="N8" s="225"/>
      <c r="O8" s="225"/>
      <c r="P8" s="225">
        <v>0.07</v>
      </c>
      <c r="Q8" s="225"/>
      <c r="R8" s="225"/>
      <c r="S8" s="225"/>
      <c r="T8" s="225"/>
      <c r="U8" s="225"/>
      <c r="V8" s="234" t="s">
        <v>219</v>
      </c>
      <c r="W8" s="225">
        <v>30</v>
      </c>
      <c r="X8" s="225">
        <v>70</v>
      </c>
      <c r="Y8" s="225">
        <v>1273</v>
      </c>
      <c r="Z8" s="225">
        <v>14</v>
      </c>
      <c r="AA8" s="225"/>
      <c r="AB8" s="225"/>
      <c r="AC8" s="225">
        <v>562</v>
      </c>
      <c r="AD8" s="225"/>
      <c r="AE8" s="225"/>
      <c r="AF8" s="225"/>
      <c r="AG8" s="225">
        <v>500</v>
      </c>
    </row>
    <row r="9" s="70" customFormat="1" ht="102.95" customHeight="1" spans="1:33">
      <c r="A9" s="36">
        <v>3</v>
      </c>
      <c r="B9" s="39" t="s">
        <v>75</v>
      </c>
      <c r="C9" s="39" t="s">
        <v>9</v>
      </c>
      <c r="D9" s="39" t="s">
        <v>214</v>
      </c>
      <c r="E9" s="39" t="s">
        <v>220</v>
      </c>
      <c r="F9" s="223" t="s">
        <v>221</v>
      </c>
      <c r="G9" s="198" t="s">
        <v>222</v>
      </c>
      <c r="H9" s="39" t="s">
        <v>223</v>
      </c>
      <c r="I9" s="39" t="s">
        <v>65</v>
      </c>
      <c r="J9" s="39" t="s">
        <v>218</v>
      </c>
      <c r="K9" s="225">
        <v>100</v>
      </c>
      <c r="L9" s="225">
        <v>100</v>
      </c>
      <c r="M9" s="225"/>
      <c r="N9" s="225"/>
      <c r="O9" s="225"/>
      <c r="P9" s="225"/>
      <c r="Q9" s="225"/>
      <c r="R9" s="225"/>
      <c r="S9" s="225"/>
      <c r="T9" s="225"/>
      <c r="U9" s="225"/>
      <c r="V9" s="234" t="s">
        <v>224</v>
      </c>
      <c r="W9" s="225">
        <v>30</v>
      </c>
      <c r="X9" s="225">
        <v>70</v>
      </c>
      <c r="Y9" s="225">
        <v>1273</v>
      </c>
      <c r="Z9" s="225"/>
      <c r="AA9" s="225"/>
      <c r="AB9" s="225"/>
      <c r="AC9" s="225">
        <v>1273</v>
      </c>
      <c r="AD9" s="225"/>
      <c r="AE9" s="225"/>
      <c r="AF9" s="225"/>
      <c r="AG9" s="225"/>
    </row>
    <row r="10" s="48" customFormat="1" ht="255" customHeight="1" spans="1:33">
      <c r="A10" s="224">
        <v>4</v>
      </c>
      <c r="B10" s="39" t="s">
        <v>75</v>
      </c>
      <c r="C10" s="39" t="s">
        <v>9</v>
      </c>
      <c r="D10" s="39" t="s">
        <v>225</v>
      </c>
      <c r="E10" s="221" t="s">
        <v>83</v>
      </c>
      <c r="F10" s="221" t="s">
        <v>84</v>
      </c>
      <c r="G10" s="198" t="s">
        <v>226</v>
      </c>
      <c r="H10" s="39" t="s">
        <v>227</v>
      </c>
      <c r="I10" s="39" t="s">
        <v>65</v>
      </c>
      <c r="J10" s="39" t="s">
        <v>228</v>
      </c>
      <c r="K10" s="226">
        <v>41.23</v>
      </c>
      <c r="L10" s="226">
        <v>40.93</v>
      </c>
      <c r="M10" s="225"/>
      <c r="N10" s="225"/>
      <c r="O10" s="225"/>
      <c r="P10" s="225">
        <v>0.3</v>
      </c>
      <c r="Q10" s="235"/>
      <c r="R10" s="225"/>
      <c r="S10" s="225"/>
      <c r="T10" s="225"/>
      <c r="U10" s="225"/>
      <c r="V10" s="234" t="s">
        <v>229</v>
      </c>
      <c r="W10" s="225">
        <v>30</v>
      </c>
      <c r="X10" s="225">
        <v>70</v>
      </c>
      <c r="Y10" s="225">
        <v>1670</v>
      </c>
      <c r="Z10" s="225">
        <v>60</v>
      </c>
      <c r="AA10" s="225"/>
      <c r="AB10" s="226"/>
      <c r="AC10" s="226">
        <v>377</v>
      </c>
      <c r="AD10" s="226"/>
      <c r="AE10" s="226"/>
      <c r="AF10" s="226"/>
      <c r="AG10" s="226"/>
    </row>
    <row r="11" ht="27" customHeight="1" spans="1:33">
      <c r="A11" s="97" t="s">
        <v>15</v>
      </c>
      <c r="B11" s="97"/>
      <c r="C11" s="97"/>
      <c r="D11" s="97"/>
      <c r="E11" s="97"/>
      <c r="F11" s="97"/>
      <c r="G11" s="97"/>
      <c r="H11" s="97"/>
      <c r="I11" s="97"/>
      <c r="J11" s="97"/>
      <c r="K11" s="97">
        <f>SUM(K7:K10)</f>
        <v>252.67</v>
      </c>
      <c r="L11" s="97">
        <f>SUM(L7:L10)</f>
        <v>252.25</v>
      </c>
      <c r="M11" s="97"/>
      <c r="N11" s="97"/>
      <c r="O11" s="97"/>
      <c r="P11" s="97"/>
      <c r="Q11" s="97"/>
      <c r="R11" s="97"/>
      <c r="S11" s="97"/>
      <c r="T11" s="97"/>
      <c r="U11" s="97"/>
      <c r="V11" s="97"/>
      <c r="W11" s="97"/>
      <c r="X11" s="97"/>
      <c r="Y11" s="97"/>
      <c r="Z11" s="97"/>
      <c r="AA11" s="97"/>
      <c r="AB11" s="97"/>
      <c r="AC11" s="97"/>
      <c r="AD11" s="97"/>
      <c r="AE11" s="97"/>
      <c r="AF11" s="97"/>
      <c r="AG11" s="97"/>
    </row>
    <row r="13" spans="12:12">
      <c r="L13" s="227"/>
    </row>
    <row r="14" ht="14.25" spans="12:12">
      <c r="L14" s="228"/>
    </row>
    <row r="15" ht="14.25" spans="12:12">
      <c r="L15" s="228"/>
    </row>
    <row r="16" ht="14.25" spans="12:12">
      <c r="L16" s="228"/>
    </row>
    <row r="17" ht="14.25" spans="12:12">
      <c r="L17" s="228"/>
    </row>
    <row r="18" ht="14.25" spans="12:12">
      <c r="L18" s="228"/>
    </row>
    <row r="19" ht="14.25" spans="12:12">
      <c r="L19" s="228"/>
    </row>
    <row r="20" ht="14.25" spans="12:12">
      <c r="L20" s="228"/>
    </row>
    <row r="21" ht="14.25" spans="12:12">
      <c r="L21" s="228"/>
    </row>
    <row r="22" ht="14.25" spans="12:12">
      <c r="L22" s="228"/>
    </row>
    <row r="23" ht="14.25" spans="12:12">
      <c r="L23" s="228"/>
    </row>
    <row r="24" ht="14.25" spans="12:12">
      <c r="L24" s="228"/>
    </row>
    <row r="25" spans="12:12">
      <c r="L25" s="229"/>
    </row>
  </sheetData>
  <autoFilter ref="A6:AG11">
    <extLst/>
  </autoFilter>
  <mergeCells count="22">
    <mergeCell ref="A1:B1"/>
    <mergeCell ref="A2:AG2"/>
    <mergeCell ref="A3:F3"/>
    <mergeCell ref="K3:S3"/>
    <mergeCell ref="T3:AG3"/>
    <mergeCell ref="K4:U4"/>
    <mergeCell ref="V4:X4"/>
    <mergeCell ref="L5:O5"/>
    <mergeCell ref="P5:T5"/>
    <mergeCell ref="A11:J11"/>
    <mergeCell ref="M11:AG11"/>
    <mergeCell ref="A4:A6"/>
    <mergeCell ref="B4:B6"/>
    <mergeCell ref="C4:C6"/>
    <mergeCell ref="K5:K6"/>
    <mergeCell ref="U5:U6"/>
    <mergeCell ref="V5:V6"/>
    <mergeCell ref="W5:W6"/>
    <mergeCell ref="X5:X6"/>
    <mergeCell ref="AC4:AG5"/>
    <mergeCell ref="D4:J5"/>
    <mergeCell ref="Y4:AB5"/>
  </mergeCells>
  <printOptions horizontalCentered="1"/>
  <pageMargins left="0.15748031496063" right="0.15748031496063" top="0.748031496062992" bottom="0.748031496062992" header="0.31496062992126" footer="0.31496062992126"/>
  <pageSetup paperSize="9" scale="66"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26"/>
  <sheetViews>
    <sheetView view="pageBreakPreview" zoomScale="85" zoomScaleNormal="100" workbookViewId="0">
      <selection activeCell="K7" sqref="K7"/>
    </sheetView>
  </sheetViews>
  <sheetFormatPr defaultColWidth="9" defaultRowHeight="14.25"/>
  <cols>
    <col min="1" max="1" width="3.25" style="190" customWidth="1"/>
    <col min="2" max="2" width="3.75" style="190" customWidth="1"/>
    <col min="3" max="3" width="3.375" style="190" customWidth="1"/>
    <col min="4" max="4" width="3.25" style="191" customWidth="1"/>
    <col min="5" max="5" width="4.5" style="191" customWidth="1"/>
    <col min="6" max="6" width="5.75" style="191" customWidth="1"/>
    <col min="7" max="7" width="38.375" style="191" customWidth="1"/>
    <col min="8" max="8" width="13.625" style="191" customWidth="1"/>
    <col min="9" max="9" width="5" style="191" customWidth="1"/>
    <col min="10" max="10" width="3.375" style="191" customWidth="1"/>
    <col min="11" max="11" width="10" style="190" customWidth="1"/>
    <col min="12" max="12" width="11.5" style="190" customWidth="1"/>
    <col min="13" max="16" width="4.5" style="190" customWidth="1"/>
    <col min="17" max="17" width="4.5" style="192" customWidth="1"/>
    <col min="18" max="18" width="7.125" style="192" customWidth="1"/>
    <col min="19" max="20" width="4.625" style="192" customWidth="1"/>
    <col min="21" max="21" width="3.5" style="192" customWidth="1"/>
    <col min="22" max="22" width="19.25" style="192" customWidth="1"/>
    <col min="23" max="23" width="5" style="192" customWidth="1"/>
    <col min="24" max="24" width="4.875" style="192" customWidth="1"/>
    <col min="25" max="25" width="5.625" style="192" customWidth="1"/>
    <col min="26" max="26" width="4.625" style="192" customWidth="1"/>
    <col min="27" max="27" width="4.125" style="192" customWidth="1"/>
    <col min="28" max="28" width="4.25" style="192" customWidth="1"/>
    <col min="29" max="29" width="5.875" style="192" customWidth="1"/>
    <col min="30" max="30" width="6.25" style="192" customWidth="1"/>
    <col min="31" max="31" width="4.625" style="192" customWidth="1"/>
    <col min="32" max="32" width="3.625" style="192" customWidth="1"/>
    <col min="33" max="33" width="4.75" style="192" customWidth="1"/>
    <col min="34" max="34" width="9" style="187" hidden="1" customWidth="1"/>
    <col min="35" max="16384" width="9" style="193"/>
  </cols>
  <sheetData>
    <row r="1" s="187" customFormat="1" ht="33.95" customHeight="1" spans="1:33">
      <c r="A1" s="194" t="s">
        <v>16</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row>
    <row r="2" s="188" customFormat="1" ht="24" customHeight="1" spans="1:33">
      <c r="A2" s="195" t="s">
        <v>230</v>
      </c>
      <c r="B2" s="195"/>
      <c r="C2" s="195"/>
      <c r="D2" s="195"/>
      <c r="E2" s="195"/>
      <c r="F2" s="195"/>
      <c r="G2" s="195"/>
      <c r="H2" s="195"/>
      <c r="I2" s="195"/>
      <c r="J2" s="195"/>
      <c r="K2" s="204"/>
      <c r="L2" s="204"/>
      <c r="M2" s="204"/>
      <c r="N2" s="204"/>
      <c r="O2" s="204"/>
      <c r="P2" s="204"/>
      <c r="Q2" s="204"/>
      <c r="R2" s="204"/>
      <c r="S2" s="204"/>
      <c r="T2" s="69" t="s">
        <v>18</v>
      </c>
      <c r="U2" s="69"/>
      <c r="V2" s="69"/>
      <c r="W2" s="69"/>
      <c r="X2" s="69"/>
      <c r="Y2" s="69"/>
      <c r="Z2" s="69"/>
      <c r="AA2" s="69"/>
      <c r="AB2" s="69"/>
      <c r="AC2" s="69"/>
      <c r="AD2" s="69"/>
      <c r="AE2" s="69"/>
      <c r="AF2" s="69"/>
      <c r="AG2" s="69"/>
    </row>
    <row r="3" s="188" customFormat="1" ht="15" spans="1:33">
      <c r="A3" s="57" t="s">
        <v>19</v>
      </c>
      <c r="B3" s="57" t="s">
        <v>20</v>
      </c>
      <c r="C3" s="57" t="s">
        <v>128</v>
      </c>
      <c r="D3" s="57" t="s">
        <v>22</v>
      </c>
      <c r="E3" s="57"/>
      <c r="F3" s="57"/>
      <c r="G3" s="57"/>
      <c r="H3" s="57"/>
      <c r="I3" s="57"/>
      <c r="J3" s="57"/>
      <c r="K3" s="57" t="s">
        <v>23</v>
      </c>
      <c r="L3" s="57"/>
      <c r="M3" s="57"/>
      <c r="N3" s="57"/>
      <c r="O3" s="57"/>
      <c r="P3" s="57"/>
      <c r="Q3" s="57"/>
      <c r="R3" s="57"/>
      <c r="S3" s="57"/>
      <c r="T3" s="57"/>
      <c r="U3" s="57"/>
      <c r="V3" s="57" t="s">
        <v>24</v>
      </c>
      <c r="W3" s="57"/>
      <c r="X3" s="57"/>
      <c r="Y3" s="57" t="s">
        <v>25</v>
      </c>
      <c r="Z3" s="57"/>
      <c r="AA3" s="57"/>
      <c r="AB3" s="57"/>
      <c r="AC3" s="57" t="s">
        <v>26</v>
      </c>
      <c r="AD3" s="57"/>
      <c r="AE3" s="57"/>
      <c r="AF3" s="57"/>
      <c r="AG3" s="57"/>
    </row>
    <row r="4" s="188" customFormat="1" ht="15" spans="1:33">
      <c r="A4" s="57"/>
      <c r="B4" s="57"/>
      <c r="C4" s="57"/>
      <c r="D4" s="57"/>
      <c r="E4" s="57"/>
      <c r="F4" s="57"/>
      <c r="G4" s="57"/>
      <c r="H4" s="57"/>
      <c r="I4" s="57"/>
      <c r="J4" s="57"/>
      <c r="K4" s="57" t="s">
        <v>27</v>
      </c>
      <c r="L4" s="57" t="s">
        <v>28</v>
      </c>
      <c r="M4" s="57"/>
      <c r="N4" s="57"/>
      <c r="O4" s="57"/>
      <c r="P4" s="57" t="s">
        <v>29</v>
      </c>
      <c r="Q4" s="57"/>
      <c r="R4" s="57"/>
      <c r="S4" s="57"/>
      <c r="T4" s="57"/>
      <c r="U4" s="57" t="s">
        <v>30</v>
      </c>
      <c r="V4" s="57" t="s">
        <v>31</v>
      </c>
      <c r="W4" s="57" t="s">
        <v>32</v>
      </c>
      <c r="X4" s="57" t="s">
        <v>33</v>
      </c>
      <c r="Y4" s="57"/>
      <c r="Z4" s="57"/>
      <c r="AA4" s="57"/>
      <c r="AB4" s="57"/>
      <c r="AC4" s="57"/>
      <c r="AD4" s="57"/>
      <c r="AE4" s="57"/>
      <c r="AF4" s="57"/>
      <c r="AG4" s="57"/>
    </row>
    <row r="5" s="188" customFormat="1" ht="120" spans="1:33">
      <c r="A5" s="57"/>
      <c r="B5" s="57"/>
      <c r="C5" s="57"/>
      <c r="D5" s="57" t="s">
        <v>34</v>
      </c>
      <c r="E5" s="57" t="s">
        <v>35</v>
      </c>
      <c r="F5" s="57" t="s">
        <v>36</v>
      </c>
      <c r="G5" s="57" t="s">
        <v>231</v>
      </c>
      <c r="H5" s="20" t="s">
        <v>38</v>
      </c>
      <c r="I5" s="57" t="s">
        <v>39</v>
      </c>
      <c r="J5" s="57" t="s">
        <v>129</v>
      </c>
      <c r="K5" s="57"/>
      <c r="L5" s="57" t="s">
        <v>41</v>
      </c>
      <c r="M5" s="57" t="s">
        <v>42</v>
      </c>
      <c r="N5" s="57" t="s">
        <v>43</v>
      </c>
      <c r="O5" s="57" t="s">
        <v>44</v>
      </c>
      <c r="P5" s="57" t="s">
        <v>45</v>
      </c>
      <c r="Q5" s="57" t="s">
        <v>46</v>
      </c>
      <c r="R5" s="57" t="s">
        <v>47</v>
      </c>
      <c r="S5" s="57" t="s">
        <v>48</v>
      </c>
      <c r="T5" s="57" t="s">
        <v>49</v>
      </c>
      <c r="U5" s="57"/>
      <c r="V5" s="57"/>
      <c r="W5" s="57"/>
      <c r="X5" s="57"/>
      <c r="Y5" s="57" t="s">
        <v>50</v>
      </c>
      <c r="Z5" s="57" t="s">
        <v>51</v>
      </c>
      <c r="AA5" s="57" t="s">
        <v>52</v>
      </c>
      <c r="AB5" s="57" t="s">
        <v>53</v>
      </c>
      <c r="AC5" s="57" t="s">
        <v>54</v>
      </c>
      <c r="AD5" s="57" t="s">
        <v>55</v>
      </c>
      <c r="AE5" s="57" t="s">
        <v>56</v>
      </c>
      <c r="AF5" s="57" t="s">
        <v>57</v>
      </c>
      <c r="AG5" s="57" t="s">
        <v>58</v>
      </c>
    </row>
    <row r="6" s="188" customFormat="1" ht="85.5" spans="1:34">
      <c r="A6" s="62">
        <v>1</v>
      </c>
      <c r="B6" s="62" t="s">
        <v>75</v>
      </c>
      <c r="C6" s="62" t="s">
        <v>8</v>
      </c>
      <c r="D6" s="62" t="s">
        <v>232</v>
      </c>
      <c r="E6" s="62" t="s">
        <v>233</v>
      </c>
      <c r="F6" s="62" t="s">
        <v>234</v>
      </c>
      <c r="G6" s="196" t="s">
        <v>235</v>
      </c>
      <c r="H6" s="90" t="s">
        <v>236</v>
      </c>
      <c r="I6" s="62" t="s">
        <v>65</v>
      </c>
      <c r="J6" s="62" t="s">
        <v>237</v>
      </c>
      <c r="K6" s="205">
        <v>39.215</v>
      </c>
      <c r="L6" s="205">
        <v>98.163</v>
      </c>
      <c r="M6" s="62">
        <v>0</v>
      </c>
      <c r="N6" s="62">
        <v>0</v>
      </c>
      <c r="O6" s="62">
        <v>0</v>
      </c>
      <c r="P6" s="62">
        <v>0</v>
      </c>
      <c r="Q6" s="62">
        <v>0</v>
      </c>
      <c r="R6" s="62">
        <v>0</v>
      </c>
      <c r="S6" s="62">
        <v>0</v>
      </c>
      <c r="T6" s="62">
        <v>0</v>
      </c>
      <c r="U6" s="62">
        <v>0</v>
      </c>
      <c r="V6" s="96" t="s">
        <v>238</v>
      </c>
      <c r="W6" s="62">
        <v>30</v>
      </c>
      <c r="X6" s="62">
        <v>70</v>
      </c>
      <c r="Y6" s="62">
        <v>3101</v>
      </c>
      <c r="Z6" s="62">
        <v>0</v>
      </c>
      <c r="AA6" s="62">
        <v>0</v>
      </c>
      <c r="AB6" s="62">
        <v>0</v>
      </c>
      <c r="AC6" s="62">
        <v>853</v>
      </c>
      <c r="AD6" s="62">
        <v>0.7</v>
      </c>
      <c r="AE6" s="62">
        <v>0</v>
      </c>
      <c r="AF6" s="62">
        <v>0</v>
      </c>
      <c r="AG6" s="62">
        <v>0</v>
      </c>
      <c r="AH6" s="214"/>
    </row>
    <row r="7" s="188" customFormat="1" ht="147" customHeight="1" spans="1:34">
      <c r="A7" s="62"/>
      <c r="B7" s="62"/>
      <c r="C7" s="62"/>
      <c r="D7" s="62"/>
      <c r="E7" s="62"/>
      <c r="F7" s="62"/>
      <c r="G7" s="196" t="s">
        <v>239</v>
      </c>
      <c r="H7" s="93"/>
      <c r="I7" s="62"/>
      <c r="J7" s="62"/>
      <c r="K7" s="205">
        <v>5.5255</v>
      </c>
      <c r="L7" s="205"/>
      <c r="M7" s="62"/>
      <c r="N7" s="62"/>
      <c r="O7" s="62"/>
      <c r="P7" s="62"/>
      <c r="Q7" s="62"/>
      <c r="R7" s="62"/>
      <c r="S7" s="62"/>
      <c r="T7" s="62"/>
      <c r="U7" s="62"/>
      <c r="V7" s="96" t="s">
        <v>240</v>
      </c>
      <c r="W7" s="62"/>
      <c r="X7" s="62"/>
      <c r="Y7" s="62"/>
      <c r="Z7" s="62"/>
      <c r="AA7" s="62"/>
      <c r="AB7" s="62"/>
      <c r="AC7" s="62"/>
      <c r="AD7" s="62"/>
      <c r="AE7" s="62"/>
      <c r="AF7" s="62"/>
      <c r="AG7" s="62"/>
      <c r="AH7" s="214"/>
    </row>
    <row r="8" s="188" customFormat="1" ht="99.95" customHeight="1" spans="1:34">
      <c r="A8" s="62"/>
      <c r="B8" s="62"/>
      <c r="C8" s="62"/>
      <c r="D8" s="62"/>
      <c r="E8" s="62"/>
      <c r="F8" s="62"/>
      <c r="G8" s="196" t="s">
        <v>241</v>
      </c>
      <c r="H8" s="93"/>
      <c r="I8" s="62"/>
      <c r="J8" s="62"/>
      <c r="K8" s="205">
        <v>3.528</v>
      </c>
      <c r="L8" s="205"/>
      <c r="M8" s="62"/>
      <c r="N8" s="62"/>
      <c r="O8" s="62"/>
      <c r="P8" s="62"/>
      <c r="Q8" s="62"/>
      <c r="R8" s="62"/>
      <c r="S8" s="62"/>
      <c r="T8" s="62"/>
      <c r="U8" s="62"/>
      <c r="V8" s="96" t="s">
        <v>242</v>
      </c>
      <c r="W8" s="62"/>
      <c r="X8" s="62"/>
      <c r="Y8" s="62"/>
      <c r="Z8" s="62"/>
      <c r="AA8" s="62"/>
      <c r="AB8" s="62"/>
      <c r="AC8" s="62"/>
      <c r="AD8" s="62"/>
      <c r="AE8" s="62"/>
      <c r="AF8" s="62"/>
      <c r="AG8" s="62"/>
      <c r="AH8" s="214"/>
    </row>
    <row r="9" s="188" customFormat="1" ht="137.1" customHeight="1" spans="1:34">
      <c r="A9" s="62"/>
      <c r="B9" s="62"/>
      <c r="C9" s="62"/>
      <c r="D9" s="62"/>
      <c r="E9" s="62"/>
      <c r="F9" s="62"/>
      <c r="G9" s="196" t="s">
        <v>243</v>
      </c>
      <c r="H9" s="95"/>
      <c r="I9" s="62"/>
      <c r="J9" s="62"/>
      <c r="K9" s="205">
        <v>42.282</v>
      </c>
      <c r="L9" s="205"/>
      <c r="M9" s="62"/>
      <c r="N9" s="62"/>
      <c r="O9" s="62"/>
      <c r="P9" s="62"/>
      <c r="Q9" s="62"/>
      <c r="R9" s="62"/>
      <c r="S9" s="62"/>
      <c r="T9" s="62"/>
      <c r="U9" s="62"/>
      <c r="V9" s="96" t="s">
        <v>244</v>
      </c>
      <c r="W9" s="62"/>
      <c r="X9" s="62"/>
      <c r="Y9" s="62"/>
      <c r="Z9" s="62"/>
      <c r="AA9" s="62"/>
      <c r="AB9" s="62"/>
      <c r="AC9" s="62"/>
      <c r="AD9" s="62"/>
      <c r="AE9" s="62"/>
      <c r="AF9" s="62"/>
      <c r="AG9" s="62"/>
      <c r="AH9" s="214"/>
    </row>
    <row r="10" s="188" customFormat="1" ht="126.95" customHeight="1" spans="1:34">
      <c r="A10" s="62"/>
      <c r="B10" s="62"/>
      <c r="C10" s="62"/>
      <c r="D10" s="62"/>
      <c r="E10" s="62"/>
      <c r="F10" s="62"/>
      <c r="G10" s="196" t="s">
        <v>245</v>
      </c>
      <c r="H10" s="96" t="s">
        <v>246</v>
      </c>
      <c r="I10" s="62"/>
      <c r="J10" s="62"/>
      <c r="K10" s="205">
        <v>7.6125</v>
      </c>
      <c r="L10" s="205"/>
      <c r="M10" s="62"/>
      <c r="N10" s="62"/>
      <c r="O10" s="62"/>
      <c r="P10" s="62"/>
      <c r="Q10" s="62"/>
      <c r="R10" s="62"/>
      <c r="S10" s="62"/>
      <c r="T10" s="62"/>
      <c r="U10" s="62"/>
      <c r="V10" s="96" t="s">
        <v>247</v>
      </c>
      <c r="W10" s="62"/>
      <c r="X10" s="62"/>
      <c r="Y10" s="62"/>
      <c r="Z10" s="62"/>
      <c r="AA10" s="62"/>
      <c r="AB10" s="62"/>
      <c r="AC10" s="62"/>
      <c r="AD10" s="62"/>
      <c r="AE10" s="62"/>
      <c r="AF10" s="62"/>
      <c r="AG10" s="62"/>
      <c r="AH10" s="214"/>
    </row>
    <row r="11" s="188" customFormat="1" ht="123.95" customHeight="1" spans="1:34">
      <c r="A11" s="62">
        <v>2</v>
      </c>
      <c r="B11" s="62" t="s">
        <v>75</v>
      </c>
      <c r="C11" s="62" t="s">
        <v>8</v>
      </c>
      <c r="D11" s="62" t="s">
        <v>232</v>
      </c>
      <c r="E11" s="62" t="s">
        <v>248</v>
      </c>
      <c r="F11" s="62" t="s">
        <v>249</v>
      </c>
      <c r="G11" s="196" t="s">
        <v>250</v>
      </c>
      <c r="H11" s="90" t="s">
        <v>251</v>
      </c>
      <c r="I11" s="90" t="s">
        <v>65</v>
      </c>
      <c r="J11" s="206" t="s">
        <v>237</v>
      </c>
      <c r="K11" s="205">
        <v>25.763</v>
      </c>
      <c r="L11" s="205">
        <v>96.037</v>
      </c>
      <c r="M11" s="62">
        <v>0</v>
      </c>
      <c r="N11" s="62">
        <v>0</v>
      </c>
      <c r="O11" s="62">
        <v>0</v>
      </c>
      <c r="P11" s="62">
        <v>0</v>
      </c>
      <c r="Q11" s="62">
        <v>0</v>
      </c>
      <c r="R11" s="62">
        <v>0</v>
      </c>
      <c r="S11" s="62">
        <v>0</v>
      </c>
      <c r="T11" s="62">
        <v>0</v>
      </c>
      <c r="U11" s="62">
        <v>0</v>
      </c>
      <c r="V11" s="206" t="s">
        <v>252</v>
      </c>
      <c r="W11" s="62">
        <v>30</v>
      </c>
      <c r="X11" s="62">
        <v>70</v>
      </c>
      <c r="Y11" s="62">
        <v>3068</v>
      </c>
      <c r="Z11" s="62">
        <v>0</v>
      </c>
      <c r="AA11" s="62">
        <v>0</v>
      </c>
      <c r="AB11" s="62">
        <v>0</v>
      </c>
      <c r="AC11" s="62">
        <v>853</v>
      </c>
      <c r="AD11" s="62">
        <v>0</v>
      </c>
      <c r="AE11" s="62">
        <v>0</v>
      </c>
      <c r="AF11" s="62">
        <v>0</v>
      </c>
      <c r="AG11" s="62">
        <v>0</v>
      </c>
      <c r="AH11" s="215"/>
    </row>
    <row r="12" s="188" customFormat="1" ht="105.95" customHeight="1" spans="1:34">
      <c r="A12" s="62"/>
      <c r="B12" s="62"/>
      <c r="C12" s="62"/>
      <c r="D12" s="62"/>
      <c r="E12" s="62"/>
      <c r="F12" s="62"/>
      <c r="G12" s="196" t="s">
        <v>253</v>
      </c>
      <c r="H12" s="95"/>
      <c r="I12" s="93"/>
      <c r="J12" s="206" t="s">
        <v>237</v>
      </c>
      <c r="K12" s="205">
        <f>33*1980/10000</f>
        <v>6.534</v>
      </c>
      <c r="L12" s="205"/>
      <c r="M12" s="62"/>
      <c r="N12" s="62"/>
      <c r="O12" s="62"/>
      <c r="P12" s="62"/>
      <c r="Q12" s="62"/>
      <c r="R12" s="62"/>
      <c r="S12" s="62"/>
      <c r="T12" s="62"/>
      <c r="U12" s="62"/>
      <c r="V12" s="206" t="s">
        <v>254</v>
      </c>
      <c r="W12" s="62"/>
      <c r="X12" s="62"/>
      <c r="Y12" s="62"/>
      <c r="Z12" s="62"/>
      <c r="AA12" s="62"/>
      <c r="AB12" s="62"/>
      <c r="AC12" s="62"/>
      <c r="AD12" s="62"/>
      <c r="AE12" s="62"/>
      <c r="AF12" s="62"/>
      <c r="AG12" s="62"/>
      <c r="AH12" s="215"/>
    </row>
    <row r="13" s="188" customFormat="1" ht="153.95" customHeight="1" spans="1:34">
      <c r="A13" s="62"/>
      <c r="B13" s="62"/>
      <c r="C13" s="62"/>
      <c r="D13" s="62"/>
      <c r="E13" s="62"/>
      <c r="F13" s="62"/>
      <c r="G13" s="196" t="s">
        <v>255</v>
      </c>
      <c r="H13" s="96" t="s">
        <v>236</v>
      </c>
      <c r="I13" s="93"/>
      <c r="J13" s="206" t="s">
        <v>237</v>
      </c>
      <c r="K13" s="205">
        <f>400*219/10000</f>
        <v>8.76</v>
      </c>
      <c r="L13" s="205"/>
      <c r="M13" s="62"/>
      <c r="N13" s="62"/>
      <c r="O13" s="62"/>
      <c r="P13" s="62"/>
      <c r="Q13" s="62"/>
      <c r="R13" s="62"/>
      <c r="S13" s="62"/>
      <c r="T13" s="62"/>
      <c r="U13" s="62"/>
      <c r="V13" s="206" t="s">
        <v>256</v>
      </c>
      <c r="W13" s="62"/>
      <c r="X13" s="62"/>
      <c r="Y13" s="62"/>
      <c r="Z13" s="62"/>
      <c r="AA13" s="62"/>
      <c r="AB13" s="62"/>
      <c r="AC13" s="62"/>
      <c r="AD13" s="62"/>
      <c r="AE13" s="62"/>
      <c r="AF13" s="62"/>
      <c r="AG13" s="62"/>
      <c r="AH13" s="215"/>
    </row>
    <row r="14" s="188" customFormat="1" ht="134.1" customHeight="1" spans="1:34">
      <c r="A14" s="62"/>
      <c r="B14" s="62"/>
      <c r="C14" s="62"/>
      <c r="D14" s="62"/>
      <c r="E14" s="62"/>
      <c r="F14" s="62"/>
      <c r="G14" s="196" t="s">
        <v>257</v>
      </c>
      <c r="H14" s="96" t="s">
        <v>258</v>
      </c>
      <c r="I14" s="93"/>
      <c r="J14" s="206" t="s">
        <v>237</v>
      </c>
      <c r="K14" s="205">
        <f>20*400/10000</f>
        <v>0.8</v>
      </c>
      <c r="L14" s="205"/>
      <c r="M14" s="62"/>
      <c r="N14" s="62"/>
      <c r="O14" s="62"/>
      <c r="P14" s="62"/>
      <c r="Q14" s="62"/>
      <c r="R14" s="62"/>
      <c r="S14" s="62"/>
      <c r="T14" s="62"/>
      <c r="U14" s="62"/>
      <c r="V14" s="206" t="s">
        <v>259</v>
      </c>
      <c r="W14" s="62"/>
      <c r="X14" s="62"/>
      <c r="Y14" s="62"/>
      <c r="Z14" s="62"/>
      <c r="AA14" s="62"/>
      <c r="AB14" s="62"/>
      <c r="AC14" s="62"/>
      <c r="AD14" s="62"/>
      <c r="AE14" s="62"/>
      <c r="AF14" s="62"/>
      <c r="AG14" s="62"/>
      <c r="AH14" s="215"/>
    </row>
    <row r="15" s="188" customFormat="1" ht="72" customHeight="1" spans="1:34">
      <c r="A15" s="62"/>
      <c r="B15" s="62"/>
      <c r="C15" s="62"/>
      <c r="D15" s="62"/>
      <c r="E15" s="62"/>
      <c r="F15" s="62"/>
      <c r="G15" s="196" t="s">
        <v>260</v>
      </c>
      <c r="H15" s="96" t="s">
        <v>236</v>
      </c>
      <c r="I15" s="93"/>
      <c r="J15" s="206" t="s">
        <v>237</v>
      </c>
      <c r="K15" s="205">
        <f>82*3600/10000</f>
        <v>29.52</v>
      </c>
      <c r="L15" s="205"/>
      <c r="M15" s="62"/>
      <c r="N15" s="62"/>
      <c r="O15" s="62"/>
      <c r="P15" s="62"/>
      <c r="Q15" s="62"/>
      <c r="R15" s="62"/>
      <c r="S15" s="62"/>
      <c r="T15" s="62"/>
      <c r="U15" s="62"/>
      <c r="V15" s="206" t="s">
        <v>261</v>
      </c>
      <c r="W15" s="62"/>
      <c r="X15" s="62"/>
      <c r="Y15" s="62"/>
      <c r="Z15" s="62"/>
      <c r="AA15" s="62"/>
      <c r="AB15" s="62"/>
      <c r="AC15" s="62"/>
      <c r="AD15" s="62"/>
      <c r="AE15" s="62"/>
      <c r="AF15" s="62"/>
      <c r="AG15" s="62"/>
      <c r="AH15" s="215"/>
    </row>
    <row r="16" s="188" customFormat="1" ht="85.5" spans="1:34">
      <c r="A16" s="62"/>
      <c r="B16" s="62"/>
      <c r="C16" s="62"/>
      <c r="D16" s="62"/>
      <c r="E16" s="62"/>
      <c r="F16" s="62"/>
      <c r="G16" s="196" t="s">
        <v>262</v>
      </c>
      <c r="H16" s="96" t="s">
        <v>236</v>
      </c>
      <c r="I16" s="95"/>
      <c r="J16" s="206" t="s">
        <v>237</v>
      </c>
      <c r="K16" s="205">
        <v>24.66</v>
      </c>
      <c r="L16" s="205"/>
      <c r="M16" s="62"/>
      <c r="N16" s="62"/>
      <c r="O16" s="62"/>
      <c r="P16" s="62"/>
      <c r="Q16" s="62"/>
      <c r="R16" s="62"/>
      <c r="S16" s="62"/>
      <c r="T16" s="62"/>
      <c r="U16" s="62"/>
      <c r="V16" s="206" t="s">
        <v>263</v>
      </c>
      <c r="W16" s="62"/>
      <c r="X16" s="62"/>
      <c r="Y16" s="62"/>
      <c r="Z16" s="62"/>
      <c r="AA16" s="62"/>
      <c r="AB16" s="62"/>
      <c r="AC16" s="62"/>
      <c r="AD16" s="62"/>
      <c r="AE16" s="62"/>
      <c r="AF16" s="62"/>
      <c r="AG16" s="62"/>
      <c r="AH16" s="215"/>
    </row>
    <row r="17" s="189" customFormat="1" ht="38.1" customHeight="1" spans="1:34">
      <c r="A17" s="92">
        <v>3</v>
      </c>
      <c r="B17" s="92" t="s">
        <v>75</v>
      </c>
      <c r="C17" s="92" t="s">
        <v>8</v>
      </c>
      <c r="D17" s="92" t="s">
        <v>264</v>
      </c>
      <c r="E17" s="92" t="s">
        <v>178</v>
      </c>
      <c r="F17" s="92" t="s">
        <v>265</v>
      </c>
      <c r="G17" s="197" t="s">
        <v>266</v>
      </c>
      <c r="H17" s="92" t="s">
        <v>267</v>
      </c>
      <c r="I17" s="90" t="s">
        <v>65</v>
      </c>
      <c r="J17" s="92" t="s">
        <v>268</v>
      </c>
      <c r="K17" s="102">
        <v>47.56</v>
      </c>
      <c r="L17" s="207">
        <v>77.736</v>
      </c>
      <c r="M17" s="92">
        <v>0</v>
      </c>
      <c r="N17" s="92">
        <v>0</v>
      </c>
      <c r="O17" s="92">
        <v>0</v>
      </c>
      <c r="P17" s="92">
        <v>0</v>
      </c>
      <c r="Q17" s="92">
        <v>0</v>
      </c>
      <c r="R17" s="92">
        <v>0</v>
      </c>
      <c r="S17" s="92">
        <v>0</v>
      </c>
      <c r="T17" s="92">
        <v>0</v>
      </c>
      <c r="U17" s="92">
        <v>0</v>
      </c>
      <c r="V17" s="94" t="s">
        <v>269</v>
      </c>
      <c r="W17" s="92">
        <v>30</v>
      </c>
      <c r="X17" s="92">
        <v>70</v>
      </c>
      <c r="Y17" s="92">
        <v>3641</v>
      </c>
      <c r="Z17" s="92">
        <v>0</v>
      </c>
      <c r="AA17" s="92">
        <v>0</v>
      </c>
      <c r="AB17" s="92">
        <v>0</v>
      </c>
      <c r="AC17" s="92">
        <v>564</v>
      </c>
      <c r="AD17" s="92">
        <v>3.12</v>
      </c>
      <c r="AE17" s="92">
        <v>0</v>
      </c>
      <c r="AF17" s="92">
        <v>0</v>
      </c>
      <c r="AG17" s="92">
        <v>0</v>
      </c>
      <c r="AH17" s="216"/>
    </row>
    <row r="18" s="189" customFormat="1" ht="45" customHeight="1" spans="1:34">
      <c r="A18" s="92"/>
      <c r="B18" s="92"/>
      <c r="C18" s="92"/>
      <c r="D18" s="92"/>
      <c r="E18" s="92"/>
      <c r="F18" s="92"/>
      <c r="G18" s="198" t="s">
        <v>270</v>
      </c>
      <c r="H18" s="92"/>
      <c r="I18" s="93"/>
      <c r="J18" s="92"/>
      <c r="K18" s="208">
        <v>10.426</v>
      </c>
      <c r="L18" s="207"/>
      <c r="M18" s="92"/>
      <c r="N18" s="92"/>
      <c r="O18" s="92"/>
      <c r="P18" s="92"/>
      <c r="Q18" s="92"/>
      <c r="R18" s="92"/>
      <c r="S18" s="92"/>
      <c r="T18" s="92"/>
      <c r="U18" s="92"/>
      <c r="V18" s="39" t="s">
        <v>162</v>
      </c>
      <c r="W18" s="92"/>
      <c r="X18" s="92"/>
      <c r="Y18" s="92"/>
      <c r="Z18" s="92"/>
      <c r="AA18" s="92"/>
      <c r="AB18" s="92"/>
      <c r="AC18" s="92"/>
      <c r="AD18" s="92"/>
      <c r="AE18" s="92"/>
      <c r="AF18" s="92"/>
      <c r="AG18" s="92"/>
      <c r="AH18" s="216"/>
    </row>
    <row r="19" s="189" customFormat="1" ht="36.95" customHeight="1" spans="1:34">
      <c r="A19" s="92"/>
      <c r="B19" s="92"/>
      <c r="C19" s="92"/>
      <c r="D19" s="92"/>
      <c r="E19" s="92"/>
      <c r="F19" s="92"/>
      <c r="G19" s="198" t="s">
        <v>271</v>
      </c>
      <c r="H19" s="92"/>
      <c r="I19" s="93"/>
      <c r="J19" s="92"/>
      <c r="K19" s="104">
        <v>19.18</v>
      </c>
      <c r="L19" s="207"/>
      <c r="M19" s="92"/>
      <c r="N19" s="92"/>
      <c r="O19" s="92"/>
      <c r="P19" s="92"/>
      <c r="Q19" s="92"/>
      <c r="R19" s="92"/>
      <c r="S19" s="92"/>
      <c r="T19" s="92"/>
      <c r="U19" s="92"/>
      <c r="V19" s="39" t="s">
        <v>98</v>
      </c>
      <c r="W19" s="92"/>
      <c r="X19" s="92"/>
      <c r="Y19" s="92"/>
      <c r="Z19" s="92"/>
      <c r="AA19" s="92"/>
      <c r="AB19" s="92"/>
      <c r="AC19" s="92"/>
      <c r="AD19" s="92"/>
      <c r="AE19" s="92"/>
      <c r="AF19" s="92"/>
      <c r="AG19" s="92"/>
      <c r="AH19" s="216"/>
    </row>
    <row r="20" s="189" customFormat="1" ht="44.1" customHeight="1" spans="1:34">
      <c r="A20" s="94"/>
      <c r="B20" s="94"/>
      <c r="C20" s="94"/>
      <c r="D20" s="94"/>
      <c r="E20" s="94"/>
      <c r="F20" s="94"/>
      <c r="G20" s="198" t="s">
        <v>272</v>
      </c>
      <c r="H20" s="92"/>
      <c r="I20" s="93"/>
      <c r="J20" s="94"/>
      <c r="K20" s="104">
        <v>0.57</v>
      </c>
      <c r="L20" s="102"/>
      <c r="M20" s="94"/>
      <c r="N20" s="94"/>
      <c r="O20" s="94"/>
      <c r="P20" s="94"/>
      <c r="Q20" s="94"/>
      <c r="R20" s="94"/>
      <c r="S20" s="94"/>
      <c r="T20" s="94"/>
      <c r="U20" s="94"/>
      <c r="V20" s="39" t="s">
        <v>107</v>
      </c>
      <c r="W20" s="94"/>
      <c r="X20" s="94"/>
      <c r="Y20" s="94"/>
      <c r="Z20" s="94"/>
      <c r="AA20" s="94"/>
      <c r="AB20" s="94"/>
      <c r="AC20" s="94"/>
      <c r="AD20" s="94"/>
      <c r="AE20" s="94"/>
      <c r="AF20" s="94"/>
      <c r="AG20" s="94"/>
      <c r="AH20" s="216"/>
    </row>
    <row r="21" s="189" customFormat="1" ht="69.95" customHeight="1" spans="1:34">
      <c r="A21" s="62">
        <v>4</v>
      </c>
      <c r="B21" s="62" t="s">
        <v>59</v>
      </c>
      <c r="C21" s="62" t="s">
        <v>273</v>
      </c>
      <c r="D21" s="62" t="s">
        <v>274</v>
      </c>
      <c r="E21" s="62" t="s">
        <v>275</v>
      </c>
      <c r="F21" s="62" t="s">
        <v>276</v>
      </c>
      <c r="G21" s="196" t="s">
        <v>277</v>
      </c>
      <c r="H21" s="90" t="s">
        <v>278</v>
      </c>
      <c r="I21" s="90" t="s">
        <v>65</v>
      </c>
      <c r="J21" s="62" t="s">
        <v>279</v>
      </c>
      <c r="K21" s="209">
        <v>11.52</v>
      </c>
      <c r="L21" s="205">
        <v>18.27</v>
      </c>
      <c r="M21" s="62">
        <v>0</v>
      </c>
      <c r="N21" s="62">
        <v>0</v>
      </c>
      <c r="O21" s="62">
        <v>0</v>
      </c>
      <c r="P21" s="62">
        <v>0</v>
      </c>
      <c r="Q21" s="62">
        <v>0</v>
      </c>
      <c r="R21" s="62">
        <v>0</v>
      </c>
      <c r="S21" s="62">
        <v>0</v>
      </c>
      <c r="T21" s="62">
        <v>0</v>
      </c>
      <c r="U21" s="62">
        <v>0</v>
      </c>
      <c r="V21" s="62" t="s">
        <v>88</v>
      </c>
      <c r="W21" s="62">
        <v>30</v>
      </c>
      <c r="X21" s="62">
        <v>70</v>
      </c>
      <c r="Y21" s="62">
        <v>958</v>
      </c>
      <c r="Z21" s="62">
        <v>0</v>
      </c>
      <c r="AA21" s="62">
        <v>0</v>
      </c>
      <c r="AB21" s="62">
        <v>0</v>
      </c>
      <c r="AC21" s="62">
        <v>324</v>
      </c>
      <c r="AD21" s="62">
        <v>0</v>
      </c>
      <c r="AE21" s="62">
        <v>0</v>
      </c>
      <c r="AF21" s="62">
        <v>0</v>
      </c>
      <c r="AG21" s="62">
        <v>0</v>
      </c>
      <c r="AH21" s="216"/>
    </row>
    <row r="22" s="187" customFormat="1" ht="65.1" customHeight="1" spans="1:33">
      <c r="A22" s="62"/>
      <c r="B22" s="62"/>
      <c r="C22" s="62"/>
      <c r="D22" s="62"/>
      <c r="E22" s="62"/>
      <c r="F22" s="62"/>
      <c r="G22" s="196" t="s">
        <v>280</v>
      </c>
      <c r="H22" s="95"/>
      <c r="I22" s="95"/>
      <c r="J22" s="62"/>
      <c r="K22" s="209">
        <v>6.75</v>
      </c>
      <c r="L22" s="205"/>
      <c r="M22" s="62">
        <v>0</v>
      </c>
      <c r="N22" s="62">
        <v>0</v>
      </c>
      <c r="O22" s="62">
        <v>0</v>
      </c>
      <c r="P22" s="62">
        <v>0</v>
      </c>
      <c r="Q22" s="62">
        <v>0</v>
      </c>
      <c r="R22" s="62">
        <v>0</v>
      </c>
      <c r="S22" s="62">
        <v>0</v>
      </c>
      <c r="T22" s="62">
        <v>0</v>
      </c>
      <c r="U22" s="62">
        <v>0</v>
      </c>
      <c r="V22" s="62" t="s">
        <v>91</v>
      </c>
      <c r="W22" s="62"/>
      <c r="X22" s="62"/>
      <c r="Y22" s="62"/>
      <c r="Z22" s="62"/>
      <c r="AA22" s="62"/>
      <c r="AB22" s="62"/>
      <c r="AC22" s="62"/>
      <c r="AD22" s="62"/>
      <c r="AE22" s="62"/>
      <c r="AF22" s="62"/>
      <c r="AG22" s="62"/>
    </row>
    <row r="23" s="188" customFormat="1" ht="56.1" customHeight="1" spans="1:34">
      <c r="A23" s="90">
        <v>5</v>
      </c>
      <c r="B23" s="90" t="s">
        <v>59</v>
      </c>
      <c r="C23" s="90" t="s">
        <v>273</v>
      </c>
      <c r="D23" s="90" t="s">
        <v>274</v>
      </c>
      <c r="E23" s="90" t="s">
        <v>281</v>
      </c>
      <c r="F23" s="90" t="s">
        <v>282</v>
      </c>
      <c r="G23" s="199" t="s">
        <v>283</v>
      </c>
      <c r="H23" s="91" t="s">
        <v>284</v>
      </c>
      <c r="I23" s="90" t="s">
        <v>65</v>
      </c>
      <c r="J23" s="210" t="s">
        <v>279</v>
      </c>
      <c r="K23" s="211">
        <f>L23+R23</f>
        <v>17.6</v>
      </c>
      <c r="L23" s="211">
        <v>17.6</v>
      </c>
      <c r="M23" s="90">
        <v>0</v>
      </c>
      <c r="N23" s="90">
        <v>0</v>
      </c>
      <c r="O23" s="90">
        <v>0</v>
      </c>
      <c r="P23" s="90">
        <v>0</v>
      </c>
      <c r="Q23" s="90">
        <v>0</v>
      </c>
      <c r="R23" s="90">
        <v>0</v>
      </c>
      <c r="S23" s="90">
        <v>0</v>
      </c>
      <c r="T23" s="90">
        <v>0</v>
      </c>
      <c r="U23" s="90">
        <v>0</v>
      </c>
      <c r="V23" s="90" t="s">
        <v>107</v>
      </c>
      <c r="W23" s="213">
        <v>30</v>
      </c>
      <c r="X23" s="213">
        <v>70</v>
      </c>
      <c r="Y23" s="90">
        <v>958</v>
      </c>
      <c r="Z23" s="90">
        <v>0</v>
      </c>
      <c r="AA23" s="90">
        <v>0</v>
      </c>
      <c r="AB23" s="90">
        <v>0</v>
      </c>
      <c r="AC23" s="90">
        <v>484</v>
      </c>
      <c r="AD23" s="90">
        <v>2.2</v>
      </c>
      <c r="AE23" s="90">
        <v>0</v>
      </c>
      <c r="AF23" s="90">
        <v>0</v>
      </c>
      <c r="AG23" s="90">
        <v>0</v>
      </c>
      <c r="AH23" s="214" t="s">
        <v>285</v>
      </c>
    </row>
    <row r="24" s="70" customFormat="1" ht="138" customHeight="1" spans="1:34">
      <c r="A24" s="89">
        <v>6</v>
      </c>
      <c r="B24" s="89" t="s">
        <v>75</v>
      </c>
      <c r="C24" s="89" t="s">
        <v>8</v>
      </c>
      <c r="D24" s="89" t="s">
        <v>286</v>
      </c>
      <c r="E24" s="89" t="s">
        <v>287</v>
      </c>
      <c r="F24" s="89" t="s">
        <v>288</v>
      </c>
      <c r="G24" s="200" t="s">
        <v>289</v>
      </c>
      <c r="H24" s="201" t="s">
        <v>290</v>
      </c>
      <c r="I24" s="89" t="s">
        <v>65</v>
      </c>
      <c r="J24" s="88" t="s">
        <v>291</v>
      </c>
      <c r="K24" s="212">
        <v>5.404</v>
      </c>
      <c r="L24" s="104">
        <v>5.4</v>
      </c>
      <c r="M24" s="39">
        <v>0</v>
      </c>
      <c r="N24" s="39">
        <v>0</v>
      </c>
      <c r="O24" s="39">
        <v>0</v>
      </c>
      <c r="P24" s="39">
        <v>0</v>
      </c>
      <c r="Q24" s="39">
        <v>0</v>
      </c>
      <c r="R24" s="39">
        <v>0</v>
      </c>
      <c r="S24" s="39">
        <v>0</v>
      </c>
      <c r="T24" s="39">
        <v>0</v>
      </c>
      <c r="U24" s="39">
        <v>0</v>
      </c>
      <c r="V24" s="43" t="s">
        <v>292</v>
      </c>
      <c r="W24" s="106">
        <v>30</v>
      </c>
      <c r="X24" s="106">
        <v>70</v>
      </c>
      <c r="Y24" s="39">
        <v>2039</v>
      </c>
      <c r="Z24" s="39">
        <v>0</v>
      </c>
      <c r="AA24" s="39">
        <v>0</v>
      </c>
      <c r="AB24" s="39">
        <v>0</v>
      </c>
      <c r="AC24" s="39">
        <v>490</v>
      </c>
      <c r="AD24" s="39">
        <v>0</v>
      </c>
      <c r="AE24" s="39">
        <v>0</v>
      </c>
      <c r="AF24" s="39">
        <v>0</v>
      </c>
      <c r="AG24" s="39">
        <v>0</v>
      </c>
      <c r="AH24" s="217"/>
    </row>
    <row r="25" s="70" customFormat="1" ht="156" customHeight="1" spans="1:34">
      <c r="A25" s="202"/>
      <c r="B25" s="94"/>
      <c r="C25" s="94"/>
      <c r="D25" s="94"/>
      <c r="E25" s="94"/>
      <c r="F25" s="94"/>
      <c r="G25" s="203" t="s">
        <v>293</v>
      </c>
      <c r="H25" s="201" t="s">
        <v>294</v>
      </c>
      <c r="I25" s="94"/>
      <c r="J25" s="88" t="s">
        <v>291</v>
      </c>
      <c r="K25" s="104">
        <v>6.39</v>
      </c>
      <c r="L25" s="104">
        <v>6.39</v>
      </c>
      <c r="M25" s="39">
        <v>0</v>
      </c>
      <c r="N25" s="39">
        <v>0</v>
      </c>
      <c r="O25" s="39">
        <v>0</v>
      </c>
      <c r="P25" s="39">
        <v>0</v>
      </c>
      <c r="Q25" s="39">
        <v>0</v>
      </c>
      <c r="R25" s="39">
        <v>0</v>
      </c>
      <c r="S25" s="39">
        <v>0</v>
      </c>
      <c r="T25" s="39">
        <v>0</v>
      </c>
      <c r="U25" s="39">
        <v>0</v>
      </c>
      <c r="V25" s="43" t="s">
        <v>292</v>
      </c>
      <c r="W25" s="106">
        <v>30</v>
      </c>
      <c r="X25" s="106">
        <v>70</v>
      </c>
      <c r="Y25" s="39">
        <v>2039</v>
      </c>
      <c r="Z25" s="39">
        <v>0</v>
      </c>
      <c r="AA25" s="39">
        <v>0</v>
      </c>
      <c r="AB25" s="39">
        <v>0</v>
      </c>
      <c r="AC25" s="39">
        <v>490</v>
      </c>
      <c r="AD25" s="39">
        <v>0</v>
      </c>
      <c r="AE25" s="39">
        <v>0</v>
      </c>
      <c r="AF25" s="39">
        <v>0</v>
      </c>
      <c r="AG25" s="39">
        <v>0</v>
      </c>
      <c r="AH25" s="217"/>
    </row>
    <row r="26" ht="21.95" customHeight="1" spans="1:33">
      <c r="A26" s="62" t="s">
        <v>15</v>
      </c>
      <c r="B26" s="62"/>
      <c r="C26" s="62"/>
      <c r="D26" s="62"/>
      <c r="E26" s="62"/>
      <c r="F26" s="62"/>
      <c r="G26" s="62"/>
      <c r="H26" s="62"/>
      <c r="I26" s="62"/>
      <c r="J26" s="62"/>
      <c r="K26" s="62">
        <f>K25+K24+K23+K22+K21+K19+K18+K17+K16+K15+K14+K13+K12+K11+K10+K9+K8+K7+K6+K20</f>
        <v>319.6</v>
      </c>
      <c r="L26" s="205">
        <v>319.6</v>
      </c>
      <c r="M26" s="62"/>
      <c r="N26" s="62"/>
      <c r="O26" s="62"/>
      <c r="P26" s="62"/>
      <c r="Q26" s="62"/>
      <c r="R26" s="62"/>
      <c r="S26" s="62"/>
      <c r="T26" s="62"/>
      <c r="U26" s="62"/>
      <c r="V26" s="62"/>
      <c r="W26" s="62"/>
      <c r="X26" s="62"/>
      <c r="Y26" s="62"/>
      <c r="Z26" s="62"/>
      <c r="AA26" s="62"/>
      <c r="AB26" s="62"/>
      <c r="AC26" s="62"/>
      <c r="AD26" s="62"/>
      <c r="AE26" s="62"/>
      <c r="AF26" s="62"/>
      <c r="AG26" s="62"/>
    </row>
  </sheetData>
  <mergeCells count="138">
    <mergeCell ref="A1:AG1"/>
    <mergeCell ref="A2:G2"/>
    <mergeCell ref="K2:S2"/>
    <mergeCell ref="T2:AG2"/>
    <mergeCell ref="K3:U3"/>
    <mergeCell ref="V3:X3"/>
    <mergeCell ref="L4:O4"/>
    <mergeCell ref="P4:T4"/>
    <mergeCell ref="A26:J26"/>
    <mergeCell ref="M26:AG26"/>
    <mergeCell ref="A3:A5"/>
    <mergeCell ref="A6:A10"/>
    <mergeCell ref="A11:A16"/>
    <mergeCell ref="A17:A20"/>
    <mergeCell ref="A21:A22"/>
    <mergeCell ref="A24:A25"/>
    <mergeCell ref="B3:B5"/>
    <mergeCell ref="B6:B10"/>
    <mergeCell ref="B11:B16"/>
    <mergeCell ref="B17:B20"/>
    <mergeCell ref="B21:B22"/>
    <mergeCell ref="B24:B25"/>
    <mergeCell ref="C3:C5"/>
    <mergeCell ref="C6:C10"/>
    <mergeCell ref="C11:C16"/>
    <mergeCell ref="C17:C20"/>
    <mergeCell ref="C21:C22"/>
    <mergeCell ref="C24:C25"/>
    <mergeCell ref="D6:D10"/>
    <mergeCell ref="D11:D16"/>
    <mergeCell ref="D17:D20"/>
    <mergeCell ref="D21:D22"/>
    <mergeCell ref="D24:D25"/>
    <mergeCell ref="E6:E10"/>
    <mergeCell ref="E11:E16"/>
    <mergeCell ref="E17:E20"/>
    <mergeCell ref="E21:E22"/>
    <mergeCell ref="E24:E25"/>
    <mergeCell ref="F6:F10"/>
    <mergeCell ref="F11:F16"/>
    <mergeCell ref="F17:F20"/>
    <mergeCell ref="F21:F22"/>
    <mergeCell ref="F24:F25"/>
    <mergeCell ref="H6:H9"/>
    <mergeCell ref="H11:H12"/>
    <mergeCell ref="H17:H20"/>
    <mergeCell ref="H21:H22"/>
    <mergeCell ref="I6:I10"/>
    <mergeCell ref="I11:I16"/>
    <mergeCell ref="I17:I20"/>
    <mergeCell ref="I21:I22"/>
    <mergeCell ref="I24:I25"/>
    <mergeCell ref="J6:J10"/>
    <mergeCell ref="J17:J20"/>
    <mergeCell ref="J21:J22"/>
    <mergeCell ref="K4:K5"/>
    <mergeCell ref="L6:L10"/>
    <mergeCell ref="L11:L16"/>
    <mergeCell ref="L17:L20"/>
    <mergeCell ref="L21:L22"/>
    <mergeCell ref="M6:M10"/>
    <mergeCell ref="M11:M16"/>
    <mergeCell ref="M17:M20"/>
    <mergeCell ref="N6:N10"/>
    <mergeCell ref="N11:N16"/>
    <mergeCell ref="N17:N20"/>
    <mergeCell ref="O6:O10"/>
    <mergeCell ref="O11:O16"/>
    <mergeCell ref="O17:O20"/>
    <mergeCell ref="P6:P10"/>
    <mergeCell ref="P11:P16"/>
    <mergeCell ref="P17:P20"/>
    <mergeCell ref="Q6:Q10"/>
    <mergeCell ref="Q11:Q16"/>
    <mergeCell ref="Q17:Q20"/>
    <mergeCell ref="R6:R10"/>
    <mergeCell ref="R11:R16"/>
    <mergeCell ref="R17:R20"/>
    <mergeCell ref="S6:S10"/>
    <mergeCell ref="S11:S16"/>
    <mergeCell ref="S17:S20"/>
    <mergeCell ref="T6:T10"/>
    <mergeCell ref="T11:T16"/>
    <mergeCell ref="T17:T20"/>
    <mergeCell ref="U4:U5"/>
    <mergeCell ref="U6:U10"/>
    <mergeCell ref="U11:U16"/>
    <mergeCell ref="U17:U20"/>
    <mergeCell ref="V4:V5"/>
    <mergeCell ref="W4:W5"/>
    <mergeCell ref="W6:W10"/>
    <mergeCell ref="W11:W16"/>
    <mergeCell ref="W17:W20"/>
    <mergeCell ref="W21:W22"/>
    <mergeCell ref="X4:X5"/>
    <mergeCell ref="X6:X10"/>
    <mergeCell ref="X11:X16"/>
    <mergeCell ref="X17:X20"/>
    <mergeCell ref="X21:X22"/>
    <mergeCell ref="Y6:Y10"/>
    <mergeCell ref="Y11:Y16"/>
    <mergeCell ref="Y17:Y20"/>
    <mergeCell ref="Y21:Y22"/>
    <mergeCell ref="Z6:Z10"/>
    <mergeCell ref="Z11:Z16"/>
    <mergeCell ref="Z17:Z20"/>
    <mergeCell ref="Z21:Z22"/>
    <mergeCell ref="AA6:AA10"/>
    <mergeCell ref="AA11:AA16"/>
    <mergeCell ref="AA17:AA20"/>
    <mergeCell ref="AA21:AA22"/>
    <mergeCell ref="AB6:AB10"/>
    <mergeCell ref="AB11:AB16"/>
    <mergeCell ref="AB17:AB20"/>
    <mergeCell ref="AB21:AB22"/>
    <mergeCell ref="AC6:AC10"/>
    <mergeCell ref="AC11:AC16"/>
    <mergeCell ref="AC17:AC20"/>
    <mergeCell ref="AC21:AC22"/>
    <mergeCell ref="AD6:AD10"/>
    <mergeCell ref="AD11:AD16"/>
    <mergeCell ref="AD17:AD20"/>
    <mergeCell ref="AD21:AD22"/>
    <mergeCell ref="AE6:AE10"/>
    <mergeCell ref="AE11:AE16"/>
    <mergeCell ref="AE17:AE20"/>
    <mergeCell ref="AE21:AE22"/>
    <mergeCell ref="AF6:AF10"/>
    <mergeCell ref="AF11:AF16"/>
    <mergeCell ref="AF17:AF20"/>
    <mergeCell ref="AF21:AF22"/>
    <mergeCell ref="AG6:AG10"/>
    <mergeCell ref="AG11:AG16"/>
    <mergeCell ref="AG17:AG20"/>
    <mergeCell ref="AG21:AG22"/>
    <mergeCell ref="Y3:AB4"/>
    <mergeCell ref="AC3:AG4"/>
    <mergeCell ref="D3:J4"/>
  </mergeCells>
  <printOptions horizontalCentered="1"/>
  <pageMargins left="0.0784722222222222" right="0.0784722222222222" top="0.196527777777778" bottom="0.0784722222222222" header="0.156944444444444" footer="0.0784722222222222"/>
  <pageSetup paperSize="9" scale="67"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6"/>
  <sheetViews>
    <sheetView workbookViewId="0">
      <selection activeCell="K7" sqref="K7"/>
    </sheetView>
  </sheetViews>
  <sheetFormatPr defaultColWidth="9" defaultRowHeight="13.5"/>
  <cols>
    <col min="1" max="1" width="3.25" style="49" customWidth="1"/>
    <col min="2" max="2" width="3.875" style="49" customWidth="1"/>
    <col min="3" max="3" width="3.25" style="49" customWidth="1"/>
    <col min="4" max="4" width="4" style="49" customWidth="1"/>
    <col min="5" max="5" width="4.25" style="50" customWidth="1"/>
    <col min="6" max="6" width="4.5" style="49" customWidth="1"/>
    <col min="7" max="7" width="24.75" style="50" customWidth="1"/>
    <col min="8" max="8" width="12.875" style="50" customWidth="1"/>
    <col min="9" max="9" width="8" style="50" customWidth="1"/>
    <col min="10" max="10" width="4.125" style="50" customWidth="1"/>
    <col min="11" max="11" width="9" style="49" customWidth="1"/>
    <col min="12" max="12" width="9.75" style="49" customWidth="1"/>
    <col min="13" max="13" width="8.75" style="49" customWidth="1"/>
    <col min="14" max="14" width="4.875" style="49" customWidth="1"/>
    <col min="15" max="15" width="5.625" style="49" customWidth="1"/>
    <col min="16" max="16" width="8.5" style="49" customWidth="1"/>
    <col min="17" max="17" width="6.25" style="51" customWidth="1"/>
    <col min="18" max="19" width="7.625" style="51" customWidth="1"/>
    <col min="20" max="20" width="4.625" style="51" customWidth="1"/>
    <col min="21" max="21" width="3.5" style="51" customWidth="1"/>
    <col min="22" max="22" width="10.75" style="51" customWidth="1"/>
    <col min="23" max="24" width="4.875" style="51" customWidth="1"/>
    <col min="25" max="25" width="5.625" style="51" customWidth="1"/>
    <col min="26" max="26" width="5.125" style="51" customWidth="1"/>
    <col min="27" max="27" width="4.625" style="51" customWidth="1"/>
    <col min="28" max="28" width="5.375" style="51" customWidth="1"/>
    <col min="29" max="29" width="5.875" style="51" customWidth="1"/>
    <col min="30" max="30" width="7" style="51" customWidth="1"/>
    <col min="31" max="31" width="4.625" style="51" customWidth="1"/>
    <col min="32" max="32" width="3.625" style="51" customWidth="1"/>
    <col min="33" max="33" width="6.5" style="51" customWidth="1"/>
    <col min="34" max="16384" width="9" style="52"/>
  </cols>
  <sheetData>
    <row r="1" ht="16.5" spans="1:33">
      <c r="A1" s="154" t="s">
        <v>126</v>
      </c>
      <c r="B1" s="155"/>
      <c r="C1" s="156"/>
      <c r="D1" s="156"/>
      <c r="E1" s="157"/>
      <c r="F1" s="156"/>
      <c r="G1" s="157"/>
      <c r="H1" s="157"/>
      <c r="I1" s="157"/>
      <c r="J1" s="157"/>
      <c r="K1" s="156"/>
      <c r="L1" s="156"/>
      <c r="M1" s="156"/>
      <c r="N1" s="156"/>
      <c r="O1" s="156"/>
      <c r="P1" s="156"/>
      <c r="Q1" s="184"/>
      <c r="R1" s="184"/>
      <c r="S1" s="184"/>
      <c r="T1" s="184"/>
      <c r="U1" s="184"/>
      <c r="V1" s="184"/>
      <c r="W1" s="184"/>
      <c r="X1" s="184"/>
      <c r="Y1" s="184"/>
      <c r="Z1" s="184"/>
      <c r="AA1" s="184"/>
      <c r="AB1" s="184"/>
      <c r="AC1" s="184"/>
      <c r="AD1" s="184"/>
      <c r="AE1" s="184"/>
      <c r="AF1" s="184"/>
      <c r="AG1" s="184"/>
    </row>
    <row r="2" ht="42" customHeight="1" spans="1:33">
      <c r="A2" s="158" t="s">
        <v>16</v>
      </c>
      <c r="B2" s="158"/>
      <c r="C2" s="158"/>
      <c r="D2" s="158"/>
      <c r="E2" s="158"/>
      <c r="F2" s="158"/>
      <c r="G2" s="159"/>
      <c r="H2" s="159"/>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row>
    <row r="3" s="48" customFormat="1" ht="35.25" customHeight="1" spans="1:33">
      <c r="A3" s="160" t="s">
        <v>295</v>
      </c>
      <c r="B3" s="161"/>
      <c r="C3" s="161"/>
      <c r="D3" s="160"/>
      <c r="E3" s="161"/>
      <c r="F3" s="160"/>
      <c r="G3" s="162"/>
      <c r="H3" s="162"/>
      <c r="I3" s="162"/>
      <c r="J3" s="162"/>
      <c r="K3" s="160"/>
      <c r="L3" s="160"/>
      <c r="M3" s="160"/>
      <c r="N3" s="160"/>
      <c r="O3" s="160"/>
      <c r="P3" s="160"/>
      <c r="Q3" s="160"/>
      <c r="R3" s="160"/>
      <c r="S3" s="160"/>
      <c r="T3" s="185" t="s">
        <v>18</v>
      </c>
      <c r="U3" s="185"/>
      <c r="V3" s="185"/>
      <c r="W3" s="185"/>
      <c r="X3" s="185"/>
      <c r="Y3" s="185"/>
      <c r="Z3" s="185"/>
      <c r="AA3" s="185"/>
      <c r="AB3" s="185"/>
      <c r="AC3" s="185"/>
      <c r="AD3" s="185"/>
      <c r="AE3" s="185"/>
      <c r="AF3" s="185"/>
      <c r="AG3" s="185"/>
    </row>
    <row r="4" s="48" customFormat="1" ht="17.25" customHeight="1" spans="1:33">
      <c r="A4" s="163" t="s">
        <v>19</v>
      </c>
      <c r="B4" s="163" t="s">
        <v>20</v>
      </c>
      <c r="C4" s="163" t="s">
        <v>128</v>
      </c>
      <c r="D4" s="164" t="s">
        <v>22</v>
      </c>
      <c r="E4" s="165"/>
      <c r="F4" s="165"/>
      <c r="G4" s="166"/>
      <c r="H4" s="166"/>
      <c r="I4" s="165"/>
      <c r="J4" s="165"/>
      <c r="K4" s="180" t="s">
        <v>23</v>
      </c>
      <c r="L4" s="180"/>
      <c r="M4" s="180"/>
      <c r="N4" s="180"/>
      <c r="O4" s="180"/>
      <c r="P4" s="180"/>
      <c r="Q4" s="180"/>
      <c r="R4" s="180"/>
      <c r="S4" s="180"/>
      <c r="T4" s="180"/>
      <c r="U4" s="180"/>
      <c r="V4" s="180" t="s">
        <v>24</v>
      </c>
      <c r="W4" s="180"/>
      <c r="X4" s="180"/>
      <c r="Y4" s="180" t="s">
        <v>25</v>
      </c>
      <c r="Z4" s="180"/>
      <c r="AA4" s="180"/>
      <c r="AB4" s="180"/>
      <c r="AC4" s="163" t="s">
        <v>26</v>
      </c>
      <c r="AD4" s="163"/>
      <c r="AE4" s="163"/>
      <c r="AF4" s="163"/>
      <c r="AG4" s="163"/>
    </row>
    <row r="5" s="48" customFormat="1" ht="19.5" customHeight="1" spans="1:33">
      <c r="A5" s="163"/>
      <c r="B5" s="163"/>
      <c r="C5" s="163"/>
      <c r="D5" s="167"/>
      <c r="E5" s="168"/>
      <c r="F5" s="168"/>
      <c r="G5" s="169"/>
      <c r="H5" s="169"/>
      <c r="I5" s="168"/>
      <c r="J5" s="168"/>
      <c r="K5" s="163" t="s">
        <v>27</v>
      </c>
      <c r="L5" s="180" t="s">
        <v>28</v>
      </c>
      <c r="M5" s="180"/>
      <c r="N5" s="180"/>
      <c r="O5" s="180"/>
      <c r="P5" s="180" t="s">
        <v>29</v>
      </c>
      <c r="Q5" s="180"/>
      <c r="R5" s="180"/>
      <c r="S5" s="180"/>
      <c r="T5" s="180"/>
      <c r="U5" s="163" t="s">
        <v>30</v>
      </c>
      <c r="V5" s="163" t="s">
        <v>31</v>
      </c>
      <c r="W5" s="163" t="s">
        <v>32</v>
      </c>
      <c r="X5" s="163" t="s">
        <v>33</v>
      </c>
      <c r="Y5" s="180"/>
      <c r="Z5" s="180"/>
      <c r="AA5" s="180"/>
      <c r="AB5" s="180"/>
      <c r="AC5" s="163"/>
      <c r="AD5" s="163"/>
      <c r="AE5" s="163"/>
      <c r="AF5" s="163"/>
      <c r="AG5" s="163"/>
    </row>
    <row r="6" s="48" customFormat="1" ht="101.1" customHeight="1" spans="1:33">
      <c r="A6" s="163"/>
      <c r="B6" s="163"/>
      <c r="C6" s="163"/>
      <c r="D6" s="163" t="s">
        <v>34</v>
      </c>
      <c r="E6" s="163" t="s">
        <v>35</v>
      </c>
      <c r="F6" s="163" t="s">
        <v>36</v>
      </c>
      <c r="G6" s="163" t="s">
        <v>37</v>
      </c>
      <c r="H6" s="20" t="s">
        <v>38</v>
      </c>
      <c r="I6" s="163" t="s">
        <v>39</v>
      </c>
      <c r="J6" s="163" t="s">
        <v>129</v>
      </c>
      <c r="K6" s="163"/>
      <c r="L6" s="163" t="s">
        <v>41</v>
      </c>
      <c r="M6" s="163" t="s">
        <v>42</v>
      </c>
      <c r="N6" s="163" t="s">
        <v>43</v>
      </c>
      <c r="O6" s="163" t="s">
        <v>44</v>
      </c>
      <c r="P6" s="163" t="s">
        <v>45</v>
      </c>
      <c r="Q6" s="163" t="s">
        <v>46</v>
      </c>
      <c r="R6" s="163" t="s">
        <v>47</v>
      </c>
      <c r="S6" s="163" t="s">
        <v>48</v>
      </c>
      <c r="T6" s="163" t="s">
        <v>49</v>
      </c>
      <c r="U6" s="163"/>
      <c r="V6" s="163"/>
      <c r="W6" s="163"/>
      <c r="X6" s="163"/>
      <c r="Y6" s="163" t="s">
        <v>50</v>
      </c>
      <c r="Z6" s="163" t="s">
        <v>51</v>
      </c>
      <c r="AA6" s="163" t="s">
        <v>52</v>
      </c>
      <c r="AB6" s="163" t="s">
        <v>53</v>
      </c>
      <c r="AC6" s="163" t="s">
        <v>54</v>
      </c>
      <c r="AD6" s="163" t="s">
        <v>55</v>
      </c>
      <c r="AE6" s="163" t="s">
        <v>56</v>
      </c>
      <c r="AF6" s="163" t="s">
        <v>57</v>
      </c>
      <c r="AG6" s="163" t="s">
        <v>58</v>
      </c>
    </row>
    <row r="7" s="48" customFormat="1" ht="200.1" customHeight="1" spans="1:33">
      <c r="A7" s="170">
        <v>1</v>
      </c>
      <c r="B7" s="170" t="s">
        <v>75</v>
      </c>
      <c r="C7" s="170" t="s">
        <v>10</v>
      </c>
      <c r="D7" s="170" t="s">
        <v>296</v>
      </c>
      <c r="E7" s="170" t="s">
        <v>93</v>
      </c>
      <c r="F7" s="170" t="s">
        <v>297</v>
      </c>
      <c r="G7" s="171" t="s">
        <v>298</v>
      </c>
      <c r="H7" s="171" t="s">
        <v>299</v>
      </c>
      <c r="I7" s="170" t="s">
        <v>65</v>
      </c>
      <c r="J7" s="170" t="s">
        <v>300</v>
      </c>
      <c r="K7" s="176">
        <v>8</v>
      </c>
      <c r="L7" s="178">
        <v>7.8435</v>
      </c>
      <c r="M7" s="176"/>
      <c r="N7" s="178"/>
      <c r="O7" s="178"/>
      <c r="P7" s="178">
        <v>0.1565</v>
      </c>
      <c r="Q7" s="176"/>
      <c r="R7" s="178"/>
      <c r="S7" s="178"/>
      <c r="T7" s="178"/>
      <c r="U7" s="178"/>
      <c r="V7" s="178" t="s">
        <v>301</v>
      </c>
      <c r="W7" s="178">
        <v>30</v>
      </c>
      <c r="X7" s="178">
        <v>70</v>
      </c>
      <c r="Y7" s="178">
        <v>1560</v>
      </c>
      <c r="Z7" s="178">
        <v>313</v>
      </c>
      <c r="AA7" s="178"/>
      <c r="AB7" s="176"/>
      <c r="AC7" s="176">
        <v>650</v>
      </c>
      <c r="AD7" s="176">
        <v>0.11</v>
      </c>
      <c r="AE7" s="176"/>
      <c r="AF7" s="186"/>
      <c r="AG7" s="186"/>
    </row>
    <row r="8" s="48" customFormat="1" ht="75" customHeight="1" spans="1:33">
      <c r="A8" s="172">
        <v>2</v>
      </c>
      <c r="B8" s="172" t="s">
        <v>75</v>
      </c>
      <c r="C8" s="172" t="s">
        <v>10</v>
      </c>
      <c r="D8" s="172" t="s">
        <v>302</v>
      </c>
      <c r="E8" s="172" t="s">
        <v>93</v>
      </c>
      <c r="F8" s="172" t="s">
        <v>303</v>
      </c>
      <c r="G8" s="173" t="s">
        <v>304</v>
      </c>
      <c r="H8" s="173" t="s">
        <v>305</v>
      </c>
      <c r="I8" s="172" t="s">
        <v>65</v>
      </c>
      <c r="J8" s="172" t="s">
        <v>306</v>
      </c>
      <c r="K8" s="176">
        <v>16</v>
      </c>
      <c r="L8" s="176">
        <v>15.95</v>
      </c>
      <c r="M8" s="181"/>
      <c r="N8" s="176"/>
      <c r="O8" s="176"/>
      <c r="P8" s="176">
        <v>0.05</v>
      </c>
      <c r="Q8" s="176"/>
      <c r="R8" s="176"/>
      <c r="S8" s="176"/>
      <c r="T8" s="176"/>
      <c r="U8" s="176"/>
      <c r="V8" s="176" t="s">
        <v>107</v>
      </c>
      <c r="W8" s="176">
        <v>30</v>
      </c>
      <c r="X8" s="176">
        <v>70</v>
      </c>
      <c r="Y8" s="176">
        <v>288</v>
      </c>
      <c r="Z8" s="176">
        <v>100</v>
      </c>
      <c r="AA8" s="176"/>
      <c r="AB8" s="176"/>
      <c r="AC8" s="176">
        <v>288</v>
      </c>
      <c r="AD8" s="176">
        <v>2</v>
      </c>
      <c r="AE8" s="176"/>
      <c r="AF8" s="186"/>
      <c r="AG8" s="186"/>
    </row>
    <row r="9" s="48" customFormat="1" ht="71.1" customHeight="1" spans="1:33">
      <c r="A9" s="172">
        <v>3</v>
      </c>
      <c r="B9" s="172" t="s">
        <v>75</v>
      </c>
      <c r="C9" s="172" t="s">
        <v>10</v>
      </c>
      <c r="D9" s="172" t="s">
        <v>307</v>
      </c>
      <c r="E9" s="170" t="s">
        <v>93</v>
      </c>
      <c r="F9" s="174" t="s">
        <v>303</v>
      </c>
      <c r="G9" s="175" t="s">
        <v>308</v>
      </c>
      <c r="H9" s="175" t="s">
        <v>309</v>
      </c>
      <c r="I9" s="170" t="s">
        <v>65</v>
      </c>
      <c r="J9" s="172" t="s">
        <v>310</v>
      </c>
      <c r="K9" s="176">
        <v>40.04</v>
      </c>
      <c r="L9" s="176">
        <v>39.97</v>
      </c>
      <c r="M9" s="176"/>
      <c r="N9" s="176"/>
      <c r="O9" s="176"/>
      <c r="P9" s="176">
        <v>0.07</v>
      </c>
      <c r="Q9" s="176"/>
      <c r="R9" s="176"/>
      <c r="S9" s="176"/>
      <c r="T9" s="176"/>
      <c r="U9" s="176"/>
      <c r="V9" s="176" t="s">
        <v>107</v>
      </c>
      <c r="W9" s="176">
        <v>30</v>
      </c>
      <c r="X9" s="176">
        <v>70</v>
      </c>
      <c r="Y9" s="176">
        <v>1884</v>
      </c>
      <c r="Z9" s="176">
        <v>140</v>
      </c>
      <c r="AA9" s="176"/>
      <c r="AB9" s="176"/>
      <c r="AC9" s="176">
        <v>430</v>
      </c>
      <c r="AD9" s="176">
        <v>5.005</v>
      </c>
      <c r="AE9" s="176"/>
      <c r="AF9" s="186"/>
      <c r="AG9" s="186"/>
    </row>
    <row r="10" s="48" customFormat="1" ht="101.1" customHeight="1" spans="1:33">
      <c r="A10" s="172">
        <v>4</v>
      </c>
      <c r="B10" s="176" t="s">
        <v>75</v>
      </c>
      <c r="C10" s="176" t="s">
        <v>10</v>
      </c>
      <c r="D10" s="176" t="s">
        <v>311</v>
      </c>
      <c r="E10" s="172" t="s">
        <v>93</v>
      </c>
      <c r="F10" s="172" t="s">
        <v>303</v>
      </c>
      <c r="G10" s="175" t="s">
        <v>312</v>
      </c>
      <c r="H10" s="175" t="s">
        <v>313</v>
      </c>
      <c r="I10" s="172" t="s">
        <v>65</v>
      </c>
      <c r="J10" s="176" t="s">
        <v>314</v>
      </c>
      <c r="K10" s="176">
        <v>2.848</v>
      </c>
      <c r="L10" s="176">
        <v>2.788</v>
      </c>
      <c r="M10" s="176"/>
      <c r="N10" s="176"/>
      <c r="O10" s="176"/>
      <c r="P10" s="176">
        <v>0.06</v>
      </c>
      <c r="Q10" s="176"/>
      <c r="R10" s="176"/>
      <c r="S10" s="176"/>
      <c r="T10" s="176"/>
      <c r="U10" s="176"/>
      <c r="V10" s="176" t="s">
        <v>107</v>
      </c>
      <c r="W10" s="176">
        <v>30</v>
      </c>
      <c r="X10" s="176">
        <v>70</v>
      </c>
      <c r="Y10" s="176">
        <v>1380</v>
      </c>
      <c r="Z10" s="176">
        <v>120</v>
      </c>
      <c r="AA10" s="176"/>
      <c r="AB10" s="176"/>
      <c r="AC10" s="176">
        <v>230</v>
      </c>
      <c r="AD10" s="176">
        <v>0.356</v>
      </c>
      <c r="AE10" s="176"/>
      <c r="AF10" s="186"/>
      <c r="AG10" s="186"/>
    </row>
    <row r="11" s="153" customFormat="1" ht="78" customHeight="1" spans="1:33">
      <c r="A11" s="172">
        <v>5</v>
      </c>
      <c r="B11" s="172" t="s">
        <v>75</v>
      </c>
      <c r="C11" s="172" t="s">
        <v>10</v>
      </c>
      <c r="D11" s="172" t="s">
        <v>315</v>
      </c>
      <c r="E11" s="172" t="s">
        <v>93</v>
      </c>
      <c r="F11" s="172" t="s">
        <v>303</v>
      </c>
      <c r="G11" s="175" t="s">
        <v>316</v>
      </c>
      <c r="H11" s="175" t="s">
        <v>317</v>
      </c>
      <c r="I11" s="172" t="s">
        <v>65</v>
      </c>
      <c r="J11" s="172" t="s">
        <v>318</v>
      </c>
      <c r="K11" s="176">
        <v>16.72</v>
      </c>
      <c r="L11" s="176">
        <v>16.69</v>
      </c>
      <c r="M11" s="176"/>
      <c r="N11" s="176"/>
      <c r="O11" s="176"/>
      <c r="P11" s="176">
        <v>0.03</v>
      </c>
      <c r="Q11" s="176"/>
      <c r="R11" s="176"/>
      <c r="S11" s="176"/>
      <c r="T11" s="176"/>
      <c r="U11" s="176"/>
      <c r="V11" s="176" t="s">
        <v>107</v>
      </c>
      <c r="W11" s="176">
        <v>30</v>
      </c>
      <c r="X11" s="176">
        <v>70</v>
      </c>
      <c r="Y11" s="176">
        <v>1294</v>
      </c>
      <c r="Z11" s="176">
        <v>60</v>
      </c>
      <c r="AA11" s="176"/>
      <c r="AB11" s="176"/>
      <c r="AC11" s="176">
        <v>217</v>
      </c>
      <c r="AD11" s="176">
        <v>2.09</v>
      </c>
      <c r="AE11" s="176"/>
      <c r="AF11" s="176"/>
      <c r="AG11" s="176"/>
    </row>
    <row r="12" s="48" customFormat="1" ht="129" customHeight="1" spans="1:33">
      <c r="A12" s="172">
        <v>6</v>
      </c>
      <c r="B12" s="176" t="s">
        <v>75</v>
      </c>
      <c r="C12" s="176" t="s">
        <v>10</v>
      </c>
      <c r="D12" s="176" t="s">
        <v>319</v>
      </c>
      <c r="E12" s="172" t="s">
        <v>93</v>
      </c>
      <c r="F12" s="172" t="s">
        <v>303</v>
      </c>
      <c r="G12" s="175" t="s">
        <v>320</v>
      </c>
      <c r="H12" s="175" t="s">
        <v>321</v>
      </c>
      <c r="I12" s="172" t="s">
        <v>65</v>
      </c>
      <c r="J12" s="176" t="s">
        <v>322</v>
      </c>
      <c r="K12" s="176">
        <v>6.0632</v>
      </c>
      <c r="L12" s="176">
        <v>5.9932</v>
      </c>
      <c r="M12" s="176"/>
      <c r="N12" s="176"/>
      <c r="O12" s="176"/>
      <c r="P12" s="176">
        <v>0.06</v>
      </c>
      <c r="Q12" s="182"/>
      <c r="R12" s="182">
        <v>0.01</v>
      </c>
      <c r="S12" s="182"/>
      <c r="T12" s="182"/>
      <c r="U12" s="182"/>
      <c r="V12" s="176" t="s">
        <v>323</v>
      </c>
      <c r="W12" s="182">
        <v>30</v>
      </c>
      <c r="X12" s="182">
        <v>70</v>
      </c>
      <c r="Y12" s="176">
        <v>1721</v>
      </c>
      <c r="Z12" s="176">
        <v>120</v>
      </c>
      <c r="AA12" s="176">
        <v>5</v>
      </c>
      <c r="AB12" s="176"/>
      <c r="AC12" s="176">
        <v>324</v>
      </c>
      <c r="AD12" s="176">
        <v>0.136</v>
      </c>
      <c r="AE12" s="176"/>
      <c r="AF12" s="186"/>
      <c r="AG12" s="186"/>
    </row>
    <row r="13" s="48" customFormat="1" ht="86.1" customHeight="1" spans="1:33">
      <c r="A13" s="172">
        <v>7</v>
      </c>
      <c r="B13" s="177" t="s">
        <v>75</v>
      </c>
      <c r="C13" s="177" t="s">
        <v>10</v>
      </c>
      <c r="D13" s="178" t="s">
        <v>324</v>
      </c>
      <c r="E13" s="170" t="s">
        <v>93</v>
      </c>
      <c r="F13" s="170" t="s">
        <v>137</v>
      </c>
      <c r="G13" s="171" t="s">
        <v>325</v>
      </c>
      <c r="H13" s="171" t="s">
        <v>326</v>
      </c>
      <c r="I13" s="170" t="s">
        <v>65</v>
      </c>
      <c r="J13" s="178" t="s">
        <v>327</v>
      </c>
      <c r="K13" s="182">
        <v>80.5</v>
      </c>
      <c r="L13" s="182">
        <v>80.5</v>
      </c>
      <c r="M13" s="182"/>
      <c r="N13" s="182"/>
      <c r="O13" s="182"/>
      <c r="P13" s="182"/>
      <c r="Q13" s="182"/>
      <c r="R13" s="182"/>
      <c r="S13" s="182"/>
      <c r="T13" s="182"/>
      <c r="U13" s="182"/>
      <c r="V13" s="182" t="s">
        <v>328</v>
      </c>
      <c r="W13" s="182">
        <v>30</v>
      </c>
      <c r="X13" s="182">
        <v>70</v>
      </c>
      <c r="Y13" s="176">
        <v>1960</v>
      </c>
      <c r="Z13" s="176"/>
      <c r="AA13" s="176"/>
      <c r="AB13" s="176"/>
      <c r="AC13" s="176">
        <v>100</v>
      </c>
      <c r="AD13" s="176">
        <v>2.3</v>
      </c>
      <c r="AE13" s="176"/>
      <c r="AF13" s="186"/>
      <c r="AG13" s="186"/>
    </row>
    <row r="14" s="48" customFormat="1" ht="68.1" customHeight="1" spans="1:33">
      <c r="A14" s="172">
        <v>8</v>
      </c>
      <c r="B14" s="177" t="s">
        <v>75</v>
      </c>
      <c r="C14" s="177" t="s">
        <v>10</v>
      </c>
      <c r="D14" s="178" t="s">
        <v>324</v>
      </c>
      <c r="E14" s="172" t="s">
        <v>93</v>
      </c>
      <c r="F14" s="170" t="s">
        <v>303</v>
      </c>
      <c r="G14" s="175" t="s">
        <v>329</v>
      </c>
      <c r="H14" s="175" t="s">
        <v>330</v>
      </c>
      <c r="I14" s="172" t="s">
        <v>65</v>
      </c>
      <c r="J14" s="178" t="s">
        <v>327</v>
      </c>
      <c r="K14" s="182">
        <v>58</v>
      </c>
      <c r="L14" s="182">
        <v>58</v>
      </c>
      <c r="M14" s="182"/>
      <c r="N14" s="182"/>
      <c r="O14" s="182"/>
      <c r="P14" s="182"/>
      <c r="Q14" s="182"/>
      <c r="R14" s="182"/>
      <c r="S14" s="182"/>
      <c r="T14" s="182"/>
      <c r="U14" s="182"/>
      <c r="V14" s="182" t="s">
        <v>331</v>
      </c>
      <c r="W14" s="182">
        <v>30</v>
      </c>
      <c r="X14" s="182">
        <v>70</v>
      </c>
      <c r="Y14" s="176">
        <v>1960</v>
      </c>
      <c r="Z14" s="176"/>
      <c r="AA14" s="176"/>
      <c r="AB14" s="176"/>
      <c r="AC14" s="176">
        <v>200</v>
      </c>
      <c r="AD14" s="176">
        <v>7.25</v>
      </c>
      <c r="AE14" s="176"/>
      <c r="AF14" s="186"/>
      <c r="AG14" s="186"/>
    </row>
    <row r="15" s="48" customFormat="1" ht="84.95" customHeight="1" spans="1:33">
      <c r="A15" s="172">
        <v>9</v>
      </c>
      <c r="B15" s="177" t="s">
        <v>75</v>
      </c>
      <c r="C15" s="177" t="s">
        <v>10</v>
      </c>
      <c r="D15" s="178" t="s">
        <v>324</v>
      </c>
      <c r="E15" s="170" t="s">
        <v>93</v>
      </c>
      <c r="F15" s="170" t="s">
        <v>303</v>
      </c>
      <c r="G15" s="175" t="s">
        <v>332</v>
      </c>
      <c r="H15" s="175" t="s">
        <v>333</v>
      </c>
      <c r="I15" s="170" t="s">
        <v>65</v>
      </c>
      <c r="J15" s="176" t="s">
        <v>327</v>
      </c>
      <c r="K15" s="182">
        <v>10.5</v>
      </c>
      <c r="L15" s="182">
        <v>10.45</v>
      </c>
      <c r="M15" s="182"/>
      <c r="N15" s="182"/>
      <c r="O15" s="182"/>
      <c r="P15" s="182">
        <v>0.05</v>
      </c>
      <c r="Q15" s="182"/>
      <c r="R15" s="182"/>
      <c r="S15" s="182"/>
      <c r="T15" s="182"/>
      <c r="U15" s="182"/>
      <c r="V15" s="182" t="s">
        <v>334</v>
      </c>
      <c r="W15" s="182">
        <v>30</v>
      </c>
      <c r="X15" s="182">
        <v>70</v>
      </c>
      <c r="Y15" s="176">
        <v>1960</v>
      </c>
      <c r="Z15" s="176">
        <v>100</v>
      </c>
      <c r="AA15" s="176"/>
      <c r="AB15" s="176"/>
      <c r="AC15" s="176">
        <v>200</v>
      </c>
      <c r="AD15" s="176">
        <v>0.75</v>
      </c>
      <c r="AE15" s="176"/>
      <c r="AF15" s="186"/>
      <c r="AG15" s="186"/>
    </row>
    <row r="16" ht="21.95" customHeight="1" spans="1:33">
      <c r="A16" s="179" t="s">
        <v>15</v>
      </c>
      <c r="B16" s="179"/>
      <c r="C16" s="179"/>
      <c r="D16" s="179"/>
      <c r="E16" s="179"/>
      <c r="F16" s="179"/>
      <c r="G16" s="179"/>
      <c r="H16" s="179"/>
      <c r="I16" s="179"/>
      <c r="J16" s="179"/>
      <c r="K16" s="179">
        <f>SUM(K7:K15)</f>
        <v>238.6712</v>
      </c>
      <c r="L16" s="183">
        <f>SUM(L7:L15)</f>
        <v>238.1847</v>
      </c>
      <c r="M16" s="179"/>
      <c r="N16" s="179"/>
      <c r="O16" s="179"/>
      <c r="P16" s="179"/>
      <c r="Q16" s="179"/>
      <c r="R16" s="179"/>
      <c r="S16" s="179"/>
      <c r="T16" s="179"/>
      <c r="U16" s="179"/>
      <c r="V16" s="179"/>
      <c r="W16" s="179"/>
      <c r="X16" s="179"/>
      <c r="Y16" s="179"/>
      <c r="Z16" s="179"/>
      <c r="AA16" s="179"/>
      <c r="AB16" s="179"/>
      <c r="AC16" s="179"/>
      <c r="AD16" s="179"/>
      <c r="AE16" s="179"/>
      <c r="AF16" s="179"/>
      <c r="AG16" s="179"/>
    </row>
  </sheetData>
  <mergeCells count="22">
    <mergeCell ref="A1:B1"/>
    <mergeCell ref="A2:AG2"/>
    <mergeCell ref="A3:F3"/>
    <mergeCell ref="K3:S3"/>
    <mergeCell ref="T3:AG3"/>
    <mergeCell ref="K4:U4"/>
    <mergeCell ref="V4:X4"/>
    <mergeCell ref="L5:O5"/>
    <mergeCell ref="P5:T5"/>
    <mergeCell ref="A16:J16"/>
    <mergeCell ref="M16:AG16"/>
    <mergeCell ref="A4:A6"/>
    <mergeCell ref="B4:B6"/>
    <mergeCell ref="C4:C6"/>
    <mergeCell ref="K5:K6"/>
    <mergeCell ref="U5:U6"/>
    <mergeCell ref="V5:V6"/>
    <mergeCell ref="W5:W6"/>
    <mergeCell ref="X5:X6"/>
    <mergeCell ref="AC4:AG5"/>
    <mergeCell ref="D4:J5"/>
    <mergeCell ref="Y4:AB5"/>
  </mergeCells>
  <printOptions horizontalCentered="1"/>
  <pageMargins left="0.15748031496063" right="0.236111111111111" top="0.748031496062992" bottom="0.748031496062992" header="0.31496062992126" footer="0.31496062992126"/>
  <pageSetup paperSize="9" scale="64"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3"/>
  <sheetViews>
    <sheetView zoomScale="110" zoomScaleNormal="110" workbookViewId="0">
      <selection activeCell="H8" sqref="H8"/>
    </sheetView>
  </sheetViews>
  <sheetFormatPr defaultColWidth="9" defaultRowHeight="13.5"/>
  <cols>
    <col min="1" max="1" width="3.25" style="49" customWidth="1"/>
    <col min="2" max="2" width="5" style="49" customWidth="1"/>
    <col min="3" max="3" width="3.125" style="49" customWidth="1"/>
    <col min="4" max="4" width="2.875" style="50" customWidth="1"/>
    <col min="5" max="5" width="4.625" style="50" customWidth="1"/>
    <col min="6" max="6" width="10.25" style="50" customWidth="1"/>
    <col min="7" max="7" width="35.5" style="50" customWidth="1"/>
    <col min="8" max="8" width="11.875" style="49" customWidth="1"/>
    <col min="9" max="9" width="5.25" style="50" customWidth="1"/>
    <col min="10" max="10" width="6.25" style="49" customWidth="1"/>
    <col min="11" max="11" width="9" style="49" customWidth="1"/>
    <col min="12" max="12" width="7.5" style="49" customWidth="1"/>
    <col min="13" max="13" width="3.125" style="49" customWidth="1"/>
    <col min="14" max="14" width="3.5" style="49" customWidth="1"/>
    <col min="15" max="15" width="3" style="49" customWidth="1"/>
    <col min="16" max="16" width="3.25" style="49" customWidth="1"/>
    <col min="17" max="17" width="4" style="51" customWidth="1"/>
    <col min="18" max="18" width="3.375" style="51" customWidth="1"/>
    <col min="19" max="20" width="3" style="51" customWidth="1"/>
    <col min="21" max="21" width="3.5" style="51" customWidth="1"/>
    <col min="22" max="22" width="11.5" style="126" customWidth="1"/>
    <col min="23" max="24" width="4.875" style="51" customWidth="1"/>
    <col min="25" max="25" width="5.625" style="51" customWidth="1"/>
    <col min="26" max="26" width="5.125" style="51" customWidth="1"/>
    <col min="27" max="27" width="4.625" style="51" customWidth="1"/>
    <col min="28" max="28" width="4.25" style="51" customWidth="1"/>
    <col min="29" max="29" width="5.875" style="51" customWidth="1"/>
    <col min="30" max="30" width="4.5" style="51" customWidth="1"/>
    <col min="31" max="31" width="4.625" style="51" customWidth="1"/>
    <col min="32" max="32" width="6" style="51" customWidth="1"/>
    <col min="33" max="33" width="6.5" style="51" customWidth="1"/>
    <col min="34" max="16384" width="9" style="52"/>
  </cols>
  <sheetData>
    <row r="1" ht="16.5" spans="1:34">
      <c r="A1" s="127" t="s">
        <v>126</v>
      </c>
      <c r="B1" s="128"/>
      <c r="C1" s="129"/>
      <c r="D1" s="130"/>
      <c r="E1" s="130"/>
      <c r="F1" s="130"/>
      <c r="G1" s="130"/>
      <c r="H1" s="129"/>
      <c r="I1" s="130"/>
      <c r="J1" s="129"/>
      <c r="K1" s="129"/>
      <c r="L1" s="129"/>
      <c r="M1" s="129"/>
      <c r="N1" s="129"/>
      <c r="O1" s="129"/>
      <c r="P1" s="129"/>
      <c r="Q1" s="143"/>
      <c r="R1" s="143"/>
      <c r="S1" s="143"/>
      <c r="T1" s="143"/>
      <c r="U1" s="143"/>
      <c r="V1" s="144"/>
      <c r="W1" s="143"/>
      <c r="X1" s="143"/>
      <c r="Y1" s="143"/>
      <c r="Z1" s="143"/>
      <c r="AA1" s="143"/>
      <c r="AB1" s="143"/>
      <c r="AC1" s="143"/>
      <c r="AD1" s="143"/>
      <c r="AE1" s="143"/>
      <c r="AF1" s="143"/>
      <c r="AG1" s="143"/>
      <c r="AH1" s="151"/>
    </row>
    <row r="2" ht="42" customHeight="1" spans="1:34">
      <c r="A2" s="131" t="s">
        <v>16</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51"/>
    </row>
    <row r="3" s="48" customFormat="1" ht="30" customHeight="1" spans="1:34">
      <c r="A3" s="99" t="s">
        <v>335</v>
      </c>
      <c r="B3" s="82"/>
      <c r="C3" s="82"/>
      <c r="D3" s="82"/>
      <c r="E3" s="82"/>
      <c r="F3" s="82"/>
      <c r="G3" s="132"/>
      <c r="H3" s="132"/>
      <c r="I3" s="132"/>
      <c r="J3" s="132"/>
      <c r="K3" s="132"/>
      <c r="L3" s="132"/>
      <c r="M3" s="132"/>
      <c r="N3" s="132"/>
      <c r="O3" s="132"/>
      <c r="P3" s="132"/>
      <c r="Q3" s="132"/>
      <c r="R3" s="132"/>
      <c r="S3" s="132"/>
      <c r="T3" s="120" t="s">
        <v>18</v>
      </c>
      <c r="U3" s="120"/>
      <c r="V3" s="120"/>
      <c r="W3" s="120"/>
      <c r="X3" s="120"/>
      <c r="Y3" s="120"/>
      <c r="Z3" s="120"/>
      <c r="AA3" s="120"/>
      <c r="AB3" s="120"/>
      <c r="AC3" s="120"/>
      <c r="AD3" s="120"/>
      <c r="AE3" s="120"/>
      <c r="AF3" s="120"/>
      <c r="AG3" s="120"/>
      <c r="AH3" s="152"/>
    </row>
    <row r="4" s="48" customFormat="1" ht="17.25" customHeight="1" spans="1:33">
      <c r="A4" s="57" t="s">
        <v>19</v>
      </c>
      <c r="B4" s="57" t="s">
        <v>20</v>
      </c>
      <c r="C4" s="57" t="s">
        <v>128</v>
      </c>
      <c r="D4" s="57" t="s">
        <v>22</v>
      </c>
      <c r="E4" s="57"/>
      <c r="F4" s="57"/>
      <c r="G4" s="57"/>
      <c r="H4" s="57"/>
      <c r="I4" s="57"/>
      <c r="J4" s="57"/>
      <c r="K4" s="68" t="s">
        <v>23</v>
      </c>
      <c r="L4" s="68"/>
      <c r="M4" s="68"/>
      <c r="N4" s="68"/>
      <c r="O4" s="68"/>
      <c r="P4" s="68"/>
      <c r="Q4" s="68"/>
      <c r="R4" s="68"/>
      <c r="S4" s="68"/>
      <c r="T4" s="68"/>
      <c r="U4" s="68"/>
      <c r="V4" s="68" t="s">
        <v>24</v>
      </c>
      <c r="W4" s="68"/>
      <c r="X4" s="68"/>
      <c r="Y4" s="68" t="s">
        <v>25</v>
      </c>
      <c r="Z4" s="68"/>
      <c r="AA4" s="68"/>
      <c r="AB4" s="68"/>
      <c r="AC4" s="57" t="s">
        <v>26</v>
      </c>
      <c r="AD4" s="57"/>
      <c r="AE4" s="57"/>
      <c r="AF4" s="57"/>
      <c r="AG4" s="57"/>
    </row>
    <row r="5" s="48" customFormat="1" ht="19.5" customHeight="1" spans="1:33">
      <c r="A5" s="57"/>
      <c r="B5" s="57"/>
      <c r="C5" s="57"/>
      <c r="D5" s="57"/>
      <c r="E5" s="57"/>
      <c r="F5" s="57"/>
      <c r="G5" s="57"/>
      <c r="H5" s="57"/>
      <c r="I5" s="57"/>
      <c r="J5" s="57"/>
      <c r="K5" s="57" t="s">
        <v>27</v>
      </c>
      <c r="L5" s="68" t="s">
        <v>28</v>
      </c>
      <c r="M5" s="68"/>
      <c r="N5" s="68"/>
      <c r="O5" s="68"/>
      <c r="P5" s="68" t="s">
        <v>29</v>
      </c>
      <c r="Q5" s="68"/>
      <c r="R5" s="68"/>
      <c r="S5" s="68"/>
      <c r="T5" s="68"/>
      <c r="U5" s="57" t="s">
        <v>30</v>
      </c>
      <c r="V5" s="57" t="s">
        <v>31</v>
      </c>
      <c r="W5" s="57" t="s">
        <v>32</v>
      </c>
      <c r="X5" s="57" t="s">
        <v>33</v>
      </c>
      <c r="Y5" s="68"/>
      <c r="Z5" s="68"/>
      <c r="AA5" s="68"/>
      <c r="AB5" s="68"/>
      <c r="AC5" s="57"/>
      <c r="AD5" s="57"/>
      <c r="AE5" s="57"/>
      <c r="AF5" s="57"/>
      <c r="AG5" s="57"/>
    </row>
    <row r="6" s="48" customFormat="1" ht="117.95" customHeight="1" spans="1:33">
      <c r="A6" s="57"/>
      <c r="B6" s="57"/>
      <c r="C6" s="57"/>
      <c r="D6" s="57" t="s">
        <v>34</v>
      </c>
      <c r="E6" s="57" t="s">
        <v>35</v>
      </c>
      <c r="F6" s="57" t="s">
        <v>36</v>
      </c>
      <c r="G6" s="57" t="s">
        <v>37</v>
      </c>
      <c r="H6" s="20" t="s">
        <v>38</v>
      </c>
      <c r="I6" s="57" t="s">
        <v>39</v>
      </c>
      <c r="J6" s="57" t="s">
        <v>40</v>
      </c>
      <c r="K6" s="57"/>
      <c r="L6" s="57" t="s">
        <v>41</v>
      </c>
      <c r="M6" s="57" t="s">
        <v>42</v>
      </c>
      <c r="N6" s="57" t="s">
        <v>43</v>
      </c>
      <c r="O6" s="57" t="s">
        <v>44</v>
      </c>
      <c r="P6" s="57" t="s">
        <v>45</v>
      </c>
      <c r="Q6" s="57" t="s">
        <v>46</v>
      </c>
      <c r="R6" s="57" t="s">
        <v>47</v>
      </c>
      <c r="S6" s="57" t="s">
        <v>48</v>
      </c>
      <c r="T6" s="57" t="s">
        <v>49</v>
      </c>
      <c r="U6" s="57"/>
      <c r="V6" s="57"/>
      <c r="W6" s="57"/>
      <c r="X6" s="57"/>
      <c r="Y6" s="57" t="s">
        <v>50</v>
      </c>
      <c r="Z6" s="57" t="s">
        <v>51</v>
      </c>
      <c r="AA6" s="57" t="s">
        <v>52</v>
      </c>
      <c r="AB6" s="57" t="s">
        <v>53</v>
      </c>
      <c r="AC6" s="57" t="s">
        <v>54</v>
      </c>
      <c r="AD6" s="57" t="s">
        <v>55</v>
      </c>
      <c r="AE6" s="57" t="s">
        <v>56</v>
      </c>
      <c r="AF6" s="57" t="s">
        <v>57</v>
      </c>
      <c r="AG6" s="57" t="s">
        <v>58</v>
      </c>
    </row>
    <row r="7" s="48" customFormat="1" ht="60.95" customHeight="1" spans="1:33">
      <c r="A7" s="62">
        <v>1</v>
      </c>
      <c r="B7" s="133" t="s">
        <v>59</v>
      </c>
      <c r="C7" s="133" t="s">
        <v>11</v>
      </c>
      <c r="D7" s="133" t="s">
        <v>336</v>
      </c>
      <c r="E7" s="133" t="s">
        <v>83</v>
      </c>
      <c r="F7" s="133" t="s">
        <v>84</v>
      </c>
      <c r="G7" s="64" t="s">
        <v>337</v>
      </c>
      <c r="H7" s="134" t="s">
        <v>338</v>
      </c>
      <c r="I7" s="137" t="s">
        <v>65</v>
      </c>
      <c r="J7" s="137" t="s">
        <v>339</v>
      </c>
      <c r="K7" s="62">
        <v>6</v>
      </c>
      <c r="L7" s="62">
        <v>6</v>
      </c>
      <c r="M7" s="95">
        <v>0</v>
      </c>
      <c r="N7" s="95">
        <v>0</v>
      </c>
      <c r="O7" s="95">
        <v>0</v>
      </c>
      <c r="P7" s="95">
        <v>0</v>
      </c>
      <c r="Q7" s="95">
        <v>0</v>
      </c>
      <c r="R7" s="95">
        <v>0</v>
      </c>
      <c r="S7" s="95">
        <v>0</v>
      </c>
      <c r="T7" s="95">
        <v>0</v>
      </c>
      <c r="U7" s="95">
        <v>0</v>
      </c>
      <c r="V7" s="62" t="s">
        <v>88</v>
      </c>
      <c r="W7" s="95">
        <v>30</v>
      </c>
      <c r="X7" s="95">
        <v>70</v>
      </c>
      <c r="Y7" s="95">
        <v>2096</v>
      </c>
      <c r="Z7" s="95">
        <v>0</v>
      </c>
      <c r="AA7" s="95">
        <v>0</v>
      </c>
      <c r="AB7" s="95">
        <v>0</v>
      </c>
      <c r="AC7" s="95">
        <v>470</v>
      </c>
      <c r="AD7" s="95">
        <v>0</v>
      </c>
      <c r="AE7" s="95">
        <v>0</v>
      </c>
      <c r="AF7" s="95">
        <v>0</v>
      </c>
      <c r="AG7" s="95">
        <v>0</v>
      </c>
    </row>
    <row r="8" ht="60" customHeight="1" spans="1:33">
      <c r="A8" s="97">
        <v>2</v>
      </c>
      <c r="B8" s="133" t="s">
        <v>59</v>
      </c>
      <c r="C8" s="133" t="s">
        <v>11</v>
      </c>
      <c r="D8" s="135" t="s">
        <v>340</v>
      </c>
      <c r="E8" s="133" t="s">
        <v>93</v>
      </c>
      <c r="F8" s="133" t="s">
        <v>341</v>
      </c>
      <c r="G8" s="64" t="s">
        <v>342</v>
      </c>
      <c r="H8" s="136" t="s">
        <v>343</v>
      </c>
      <c r="I8" s="138" t="s">
        <v>65</v>
      </c>
      <c r="J8" s="138" t="s">
        <v>344</v>
      </c>
      <c r="K8" s="139">
        <v>106.05</v>
      </c>
      <c r="L8" s="139">
        <v>106.05</v>
      </c>
      <c r="M8" s="139">
        <v>0</v>
      </c>
      <c r="N8" s="139">
        <v>0</v>
      </c>
      <c r="O8" s="139">
        <v>0</v>
      </c>
      <c r="P8" s="139">
        <v>0</v>
      </c>
      <c r="Q8" s="139">
        <v>0</v>
      </c>
      <c r="R8" s="139">
        <v>0</v>
      </c>
      <c r="S8" s="139">
        <v>0</v>
      </c>
      <c r="T8" s="139">
        <v>0</v>
      </c>
      <c r="U8" s="139">
        <v>0</v>
      </c>
      <c r="V8" s="136" t="s">
        <v>345</v>
      </c>
      <c r="W8" s="139">
        <v>30</v>
      </c>
      <c r="X8" s="139">
        <v>70</v>
      </c>
      <c r="Y8" s="139">
        <v>2296</v>
      </c>
      <c r="Z8" s="139">
        <v>0</v>
      </c>
      <c r="AA8" s="139">
        <v>0</v>
      </c>
      <c r="AB8" s="148">
        <v>0</v>
      </c>
      <c r="AC8" s="148">
        <v>440</v>
      </c>
      <c r="AD8" s="148">
        <v>2.1</v>
      </c>
      <c r="AE8" s="148">
        <v>0</v>
      </c>
      <c r="AF8" s="148">
        <v>0</v>
      </c>
      <c r="AG8" s="148">
        <v>0</v>
      </c>
    </row>
    <row r="9" ht="110.1" customHeight="1" spans="1:33">
      <c r="A9" s="62">
        <v>3</v>
      </c>
      <c r="B9" s="133" t="s">
        <v>59</v>
      </c>
      <c r="C9" s="133" t="s">
        <v>11</v>
      </c>
      <c r="D9" s="135" t="s">
        <v>340</v>
      </c>
      <c r="E9" s="133" t="s">
        <v>178</v>
      </c>
      <c r="F9" s="133" t="s">
        <v>346</v>
      </c>
      <c r="G9" s="64" t="s">
        <v>347</v>
      </c>
      <c r="H9" s="136" t="s">
        <v>348</v>
      </c>
      <c r="I9" s="137" t="s">
        <v>65</v>
      </c>
      <c r="J9" s="138" t="s">
        <v>344</v>
      </c>
      <c r="K9" s="139">
        <v>15</v>
      </c>
      <c r="L9" s="139">
        <v>15</v>
      </c>
      <c r="M9" s="139">
        <v>0</v>
      </c>
      <c r="N9" s="139">
        <v>0</v>
      </c>
      <c r="O9" s="139">
        <v>0</v>
      </c>
      <c r="P9" s="139">
        <v>0</v>
      </c>
      <c r="Q9" s="139">
        <v>0</v>
      </c>
      <c r="R9" s="139">
        <v>0</v>
      </c>
      <c r="S9" s="139">
        <v>0</v>
      </c>
      <c r="T9" s="139">
        <v>0</v>
      </c>
      <c r="U9" s="139">
        <v>0</v>
      </c>
      <c r="V9" s="136" t="s">
        <v>349</v>
      </c>
      <c r="W9" s="139"/>
      <c r="X9" s="139"/>
      <c r="Y9" s="139"/>
      <c r="Z9" s="139"/>
      <c r="AA9" s="139"/>
      <c r="AB9" s="149"/>
      <c r="AC9" s="149"/>
      <c r="AD9" s="149"/>
      <c r="AE9" s="149"/>
      <c r="AF9" s="149"/>
      <c r="AG9" s="149"/>
    </row>
    <row r="10" ht="63" customHeight="1" spans="1:33">
      <c r="A10" s="97">
        <v>4</v>
      </c>
      <c r="B10" s="135" t="s">
        <v>59</v>
      </c>
      <c r="C10" s="133" t="s">
        <v>11</v>
      </c>
      <c r="D10" s="133" t="s">
        <v>350</v>
      </c>
      <c r="E10" s="136" t="s">
        <v>93</v>
      </c>
      <c r="F10" s="64" t="s">
        <v>351</v>
      </c>
      <c r="G10" s="64" t="s">
        <v>352</v>
      </c>
      <c r="H10" s="136" t="s">
        <v>353</v>
      </c>
      <c r="I10" s="137" t="s">
        <v>65</v>
      </c>
      <c r="J10" s="140" t="s">
        <v>354</v>
      </c>
      <c r="K10" s="62">
        <v>63</v>
      </c>
      <c r="L10" s="62">
        <v>63</v>
      </c>
      <c r="M10" s="141">
        <v>0</v>
      </c>
      <c r="N10" s="141">
        <v>0</v>
      </c>
      <c r="O10" s="141">
        <v>0</v>
      </c>
      <c r="P10" s="141">
        <v>0</v>
      </c>
      <c r="Q10" s="141">
        <v>0</v>
      </c>
      <c r="R10" s="141">
        <v>0</v>
      </c>
      <c r="S10" s="141">
        <v>0</v>
      </c>
      <c r="T10" s="141">
        <v>0</v>
      </c>
      <c r="U10" s="141">
        <v>0</v>
      </c>
      <c r="V10" s="62" t="s">
        <v>355</v>
      </c>
      <c r="W10" s="145">
        <v>30</v>
      </c>
      <c r="X10" s="145">
        <v>70</v>
      </c>
      <c r="Y10" s="141">
        <v>2578</v>
      </c>
      <c r="Z10" s="141">
        <v>0</v>
      </c>
      <c r="AA10" s="141">
        <v>0</v>
      </c>
      <c r="AB10" s="141">
        <v>0</v>
      </c>
      <c r="AC10" s="141">
        <v>120</v>
      </c>
      <c r="AD10" s="150">
        <v>1.5</v>
      </c>
      <c r="AE10" s="141">
        <v>0</v>
      </c>
      <c r="AF10" s="141">
        <v>0</v>
      </c>
      <c r="AG10" s="150"/>
    </row>
    <row r="11" ht="120.95" customHeight="1" spans="1:33">
      <c r="A11" s="62">
        <v>5</v>
      </c>
      <c r="B11" s="135" t="s">
        <v>59</v>
      </c>
      <c r="C11" s="133" t="s">
        <v>11</v>
      </c>
      <c r="D11" s="133" t="s">
        <v>350</v>
      </c>
      <c r="E11" s="136" t="s">
        <v>83</v>
      </c>
      <c r="F11" s="136" t="s">
        <v>356</v>
      </c>
      <c r="G11" s="64" t="s">
        <v>357</v>
      </c>
      <c r="H11" s="136" t="s">
        <v>358</v>
      </c>
      <c r="I11" s="138" t="s">
        <v>65</v>
      </c>
      <c r="J11" s="140" t="s">
        <v>354</v>
      </c>
      <c r="K11" s="62">
        <v>9.18</v>
      </c>
      <c r="L11" s="62">
        <v>9.18</v>
      </c>
      <c r="M11" s="141">
        <v>0</v>
      </c>
      <c r="N11" s="141">
        <v>0</v>
      </c>
      <c r="O11" s="141">
        <v>0</v>
      </c>
      <c r="P11" s="141">
        <v>0</v>
      </c>
      <c r="Q11" s="141">
        <v>0</v>
      </c>
      <c r="R11" s="141">
        <v>0</v>
      </c>
      <c r="S11" s="141">
        <v>0</v>
      </c>
      <c r="T11" s="141">
        <v>0</v>
      </c>
      <c r="U11" s="141">
        <v>0</v>
      </c>
      <c r="V11" s="146" t="s">
        <v>359</v>
      </c>
      <c r="W11" s="145">
        <v>30</v>
      </c>
      <c r="X11" s="147">
        <v>70</v>
      </c>
      <c r="Y11" s="141">
        <v>2578</v>
      </c>
      <c r="Z11" s="141">
        <v>0</v>
      </c>
      <c r="AA11" s="141">
        <v>0</v>
      </c>
      <c r="AB11" s="141">
        <v>0</v>
      </c>
      <c r="AC11" s="141">
        <v>350</v>
      </c>
      <c r="AD11" s="150">
        <v>0</v>
      </c>
      <c r="AE11" s="141">
        <v>100</v>
      </c>
      <c r="AF11" s="141">
        <v>4000</v>
      </c>
      <c r="AG11" s="150"/>
    </row>
    <row r="12" ht="56.25" customHeight="1" spans="1:33">
      <c r="A12" s="97">
        <v>6</v>
      </c>
      <c r="B12" s="135" t="s">
        <v>59</v>
      </c>
      <c r="C12" s="133" t="s">
        <v>11</v>
      </c>
      <c r="D12" s="133" t="s">
        <v>350</v>
      </c>
      <c r="E12" s="136" t="s">
        <v>93</v>
      </c>
      <c r="F12" s="136" t="s">
        <v>137</v>
      </c>
      <c r="G12" s="64" t="s">
        <v>360</v>
      </c>
      <c r="H12" s="136" t="s">
        <v>361</v>
      </c>
      <c r="I12" s="138" t="s">
        <v>65</v>
      </c>
      <c r="J12" s="140" t="s">
        <v>354</v>
      </c>
      <c r="K12" s="142">
        <v>30.3</v>
      </c>
      <c r="L12" s="142">
        <v>30.3</v>
      </c>
      <c r="M12" s="141">
        <v>0</v>
      </c>
      <c r="N12" s="141">
        <v>0</v>
      </c>
      <c r="O12" s="141">
        <v>0</v>
      </c>
      <c r="P12" s="141">
        <v>0</v>
      </c>
      <c r="Q12" s="141">
        <v>0</v>
      </c>
      <c r="R12" s="141">
        <v>0</v>
      </c>
      <c r="S12" s="141">
        <v>0</v>
      </c>
      <c r="T12" s="141">
        <v>0</v>
      </c>
      <c r="U12" s="141">
        <v>0</v>
      </c>
      <c r="V12" s="145" t="s">
        <v>345</v>
      </c>
      <c r="W12" s="145">
        <v>30</v>
      </c>
      <c r="X12" s="145">
        <v>70</v>
      </c>
      <c r="Y12" s="141">
        <v>2578</v>
      </c>
      <c r="Z12" s="141">
        <v>0</v>
      </c>
      <c r="AA12" s="141">
        <v>0</v>
      </c>
      <c r="AB12" s="141">
        <v>0</v>
      </c>
      <c r="AC12" s="141">
        <v>110</v>
      </c>
      <c r="AD12" s="141">
        <v>0.6</v>
      </c>
      <c r="AE12" s="141">
        <v>0</v>
      </c>
      <c r="AF12" s="141">
        <v>0</v>
      </c>
      <c r="AG12" s="145"/>
    </row>
    <row r="13" ht="21" customHeight="1" spans="1:33">
      <c r="A13" s="116"/>
      <c r="B13" s="117"/>
      <c r="C13" s="117"/>
      <c r="D13" s="117"/>
      <c r="E13" s="117"/>
      <c r="F13" s="117"/>
      <c r="G13" s="117"/>
      <c r="H13" s="117"/>
      <c r="I13" s="117"/>
      <c r="J13" s="117"/>
      <c r="K13" s="97">
        <f>SUM(K7:K12)</f>
        <v>229.53</v>
      </c>
      <c r="L13" s="97">
        <f>SUM(L7:L12)</f>
        <v>229.53</v>
      </c>
      <c r="M13" s="116"/>
      <c r="N13" s="117"/>
      <c r="O13" s="117"/>
      <c r="P13" s="117"/>
      <c r="Q13" s="117"/>
      <c r="R13" s="117"/>
      <c r="S13" s="117"/>
      <c r="T13" s="117"/>
      <c r="U13" s="117"/>
      <c r="V13" s="117"/>
      <c r="W13" s="117"/>
      <c r="X13" s="117"/>
      <c r="Y13" s="117"/>
      <c r="Z13" s="117"/>
      <c r="AA13" s="117"/>
      <c r="AB13" s="117"/>
      <c r="AC13" s="117"/>
      <c r="AD13" s="117"/>
      <c r="AE13" s="117"/>
      <c r="AF13" s="117"/>
      <c r="AG13" s="125"/>
    </row>
  </sheetData>
  <mergeCells count="33">
    <mergeCell ref="A1:B1"/>
    <mergeCell ref="A2:AG2"/>
    <mergeCell ref="A3:F3"/>
    <mergeCell ref="G3:S3"/>
    <mergeCell ref="T3:AG3"/>
    <mergeCell ref="K4:U4"/>
    <mergeCell ref="V4:X4"/>
    <mergeCell ref="L5:O5"/>
    <mergeCell ref="P5:T5"/>
    <mergeCell ref="A13:J13"/>
    <mergeCell ref="M13:AG13"/>
    <mergeCell ref="A4:A6"/>
    <mergeCell ref="B4:B6"/>
    <mergeCell ref="C4:C6"/>
    <mergeCell ref="K5:K6"/>
    <mergeCell ref="U5:U6"/>
    <mergeCell ref="V5:V6"/>
    <mergeCell ref="W5:W6"/>
    <mergeCell ref="W8:W9"/>
    <mergeCell ref="X5:X6"/>
    <mergeCell ref="X8:X9"/>
    <mergeCell ref="Y8:Y9"/>
    <mergeCell ref="Z8:Z9"/>
    <mergeCell ref="AA8:AA9"/>
    <mergeCell ref="AB8:AB9"/>
    <mergeCell ref="AC8:AC9"/>
    <mergeCell ref="AD8:AD9"/>
    <mergeCell ref="AE8:AE9"/>
    <mergeCell ref="AF8:AF9"/>
    <mergeCell ref="AG8:AG9"/>
    <mergeCell ref="D4:J5"/>
    <mergeCell ref="Y4:AB5"/>
    <mergeCell ref="AC4:AG5"/>
  </mergeCells>
  <printOptions horizontalCentered="1"/>
  <pageMargins left="0.15748031496063" right="0.15748031496063" top="0.748031496062992" bottom="0.748031496062992" header="0.31496062992126" footer="0.31496062992126"/>
  <pageSetup paperSize="9" scale="69"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34"/>
  <sheetViews>
    <sheetView view="pageBreakPreview" zoomScaleNormal="100" workbookViewId="0">
      <selection activeCell="K7" sqref="K7:K8"/>
    </sheetView>
  </sheetViews>
  <sheetFormatPr defaultColWidth="9" defaultRowHeight="13.5"/>
  <cols>
    <col min="1" max="1" width="3.25" style="74" customWidth="1"/>
    <col min="2" max="2" width="4.125" style="74" customWidth="1"/>
    <col min="3" max="3" width="3.625" style="74" customWidth="1"/>
    <col min="4" max="4" width="4.125" style="75" customWidth="1"/>
    <col min="5" max="5" width="5.125" style="75" customWidth="1"/>
    <col min="6" max="6" width="4.625" style="75" customWidth="1"/>
    <col min="7" max="7" width="31.75" style="75" customWidth="1"/>
    <col min="8" max="8" width="15.75" style="75" customWidth="1"/>
    <col min="9" max="9" width="5.25" style="75" customWidth="1"/>
    <col min="10" max="10" width="4.125" style="75" customWidth="1"/>
    <col min="11" max="11" width="8.375" style="74" customWidth="1"/>
    <col min="12" max="12" width="8.25" style="74" customWidth="1"/>
    <col min="13" max="13" width="5.75" style="74" customWidth="1"/>
    <col min="14" max="14" width="4.875" style="74" customWidth="1"/>
    <col min="15" max="15" width="4.5" style="74" customWidth="1"/>
    <col min="16" max="16" width="5.125" style="74" customWidth="1"/>
    <col min="17" max="17" width="4.625" style="76" customWidth="1"/>
    <col min="18" max="18" width="6.5" style="77" customWidth="1"/>
    <col min="19" max="20" width="4.625" style="76" customWidth="1"/>
    <col min="21" max="21" width="3.5" style="76" customWidth="1"/>
    <col min="22" max="22" width="7.375" style="76" customWidth="1"/>
    <col min="23" max="24" width="4.875" style="76" customWidth="1"/>
    <col min="25" max="25" width="5.625" style="76" customWidth="1"/>
    <col min="26" max="26" width="5.125" style="76" customWidth="1"/>
    <col min="27" max="27" width="4.625" style="76" customWidth="1"/>
    <col min="28" max="28" width="4.25" style="76" customWidth="1"/>
    <col min="29" max="29" width="5.875" style="76" customWidth="1"/>
    <col min="30" max="31" width="6.25" style="76" customWidth="1"/>
    <col min="32" max="32" width="5.25" style="76" customWidth="1"/>
    <col min="33" max="33" width="6.5" style="76" customWidth="1"/>
    <col min="34" max="16384" width="9" style="78"/>
  </cols>
  <sheetData>
    <row r="1" ht="16.5" spans="1:2">
      <c r="A1" s="79" t="s">
        <v>126</v>
      </c>
      <c r="B1" s="80"/>
    </row>
    <row r="2" ht="42" customHeight="1" spans="1:33">
      <c r="A2" s="54" t="s">
        <v>16</v>
      </c>
      <c r="B2" s="54"/>
      <c r="C2" s="54"/>
      <c r="D2" s="54"/>
      <c r="E2" s="54"/>
      <c r="F2" s="54"/>
      <c r="G2" s="81"/>
      <c r="H2" s="81"/>
      <c r="I2" s="54"/>
      <c r="J2" s="54"/>
      <c r="K2" s="54"/>
      <c r="L2" s="54"/>
      <c r="M2" s="54"/>
      <c r="N2" s="54"/>
      <c r="O2" s="54"/>
      <c r="P2" s="54"/>
      <c r="Q2" s="54"/>
      <c r="R2" s="118"/>
      <c r="S2" s="54"/>
      <c r="T2" s="54"/>
      <c r="U2" s="54"/>
      <c r="V2" s="54"/>
      <c r="W2" s="54"/>
      <c r="X2" s="54"/>
      <c r="Y2" s="54"/>
      <c r="Z2" s="54"/>
      <c r="AA2" s="54"/>
      <c r="AB2" s="54"/>
      <c r="AC2" s="54"/>
      <c r="AD2" s="54"/>
      <c r="AE2" s="54"/>
      <c r="AF2" s="54"/>
      <c r="AG2" s="54"/>
    </row>
    <row r="3" s="48" customFormat="1" ht="35.25" customHeight="1" spans="1:33">
      <c r="A3" s="82" t="s">
        <v>362</v>
      </c>
      <c r="B3" s="82"/>
      <c r="C3" s="82"/>
      <c r="D3" s="82"/>
      <c r="E3" s="82"/>
      <c r="F3" s="82"/>
      <c r="G3" s="83"/>
      <c r="H3" s="83"/>
      <c r="I3" s="83"/>
      <c r="J3" s="83"/>
      <c r="K3" s="99"/>
      <c r="L3" s="99"/>
      <c r="M3" s="99"/>
      <c r="N3" s="99"/>
      <c r="O3" s="99"/>
      <c r="P3" s="99"/>
      <c r="Q3" s="99"/>
      <c r="R3" s="119"/>
      <c r="S3" s="99"/>
      <c r="T3" s="120" t="s">
        <v>18</v>
      </c>
      <c r="U3" s="120"/>
      <c r="V3" s="120"/>
      <c r="W3" s="120"/>
      <c r="X3" s="120"/>
      <c r="Y3" s="120"/>
      <c r="Z3" s="120"/>
      <c r="AA3" s="120"/>
      <c r="AB3" s="120"/>
      <c r="AC3" s="120"/>
      <c r="AD3" s="120"/>
      <c r="AE3" s="120"/>
      <c r="AF3" s="120"/>
      <c r="AG3" s="120"/>
    </row>
    <row r="4" s="48" customFormat="1" ht="17.25" customHeight="1" spans="1:33">
      <c r="A4" s="57" t="s">
        <v>19</v>
      </c>
      <c r="B4" s="57" t="s">
        <v>20</v>
      </c>
      <c r="C4" s="57" t="s">
        <v>128</v>
      </c>
      <c r="D4" s="57" t="s">
        <v>22</v>
      </c>
      <c r="E4" s="57"/>
      <c r="F4" s="57"/>
      <c r="G4" s="84"/>
      <c r="H4" s="84"/>
      <c r="I4" s="57"/>
      <c r="J4" s="57"/>
      <c r="K4" s="68" t="s">
        <v>23</v>
      </c>
      <c r="L4" s="68"/>
      <c r="M4" s="68"/>
      <c r="N4" s="68"/>
      <c r="O4" s="68"/>
      <c r="P4" s="68"/>
      <c r="Q4" s="68"/>
      <c r="R4" s="121"/>
      <c r="S4" s="68"/>
      <c r="T4" s="68"/>
      <c r="U4" s="68"/>
      <c r="V4" s="68" t="s">
        <v>24</v>
      </c>
      <c r="W4" s="68"/>
      <c r="X4" s="68"/>
      <c r="Y4" s="68" t="s">
        <v>25</v>
      </c>
      <c r="Z4" s="68"/>
      <c r="AA4" s="68"/>
      <c r="AB4" s="68"/>
      <c r="AC4" s="57" t="s">
        <v>26</v>
      </c>
      <c r="AD4" s="57"/>
      <c r="AE4" s="57"/>
      <c r="AF4" s="57"/>
      <c r="AG4" s="57"/>
    </row>
    <row r="5" s="48" customFormat="1" ht="19.5" customHeight="1" spans="1:33">
      <c r="A5" s="57"/>
      <c r="B5" s="57"/>
      <c r="C5" s="57"/>
      <c r="D5" s="57"/>
      <c r="E5" s="57"/>
      <c r="F5" s="57"/>
      <c r="G5" s="84"/>
      <c r="H5" s="84"/>
      <c r="I5" s="57"/>
      <c r="J5" s="57"/>
      <c r="K5" s="57" t="s">
        <v>27</v>
      </c>
      <c r="L5" s="68" t="s">
        <v>28</v>
      </c>
      <c r="M5" s="68"/>
      <c r="N5" s="68"/>
      <c r="O5" s="68"/>
      <c r="P5" s="68" t="s">
        <v>29</v>
      </c>
      <c r="Q5" s="68"/>
      <c r="R5" s="121"/>
      <c r="S5" s="68"/>
      <c r="T5" s="68"/>
      <c r="U5" s="57" t="s">
        <v>30</v>
      </c>
      <c r="V5" s="57" t="s">
        <v>31</v>
      </c>
      <c r="W5" s="57" t="s">
        <v>32</v>
      </c>
      <c r="X5" s="57" t="s">
        <v>33</v>
      </c>
      <c r="Y5" s="68"/>
      <c r="Z5" s="68"/>
      <c r="AA5" s="68"/>
      <c r="AB5" s="68"/>
      <c r="AC5" s="57"/>
      <c r="AD5" s="57"/>
      <c r="AE5" s="57"/>
      <c r="AF5" s="57"/>
      <c r="AG5" s="57"/>
    </row>
    <row r="6" s="48" customFormat="1" ht="81" customHeight="1" spans="1:33">
      <c r="A6" s="57"/>
      <c r="B6" s="57"/>
      <c r="C6" s="57"/>
      <c r="D6" s="57" t="s">
        <v>34</v>
      </c>
      <c r="E6" s="57" t="s">
        <v>35</v>
      </c>
      <c r="F6" s="57" t="s">
        <v>36</v>
      </c>
      <c r="G6" s="57" t="s">
        <v>37</v>
      </c>
      <c r="H6" s="20" t="s">
        <v>38</v>
      </c>
      <c r="I6" s="57" t="s">
        <v>39</v>
      </c>
      <c r="J6" s="57" t="s">
        <v>129</v>
      </c>
      <c r="K6" s="57"/>
      <c r="L6" s="57" t="s">
        <v>41</v>
      </c>
      <c r="M6" s="57" t="s">
        <v>42</v>
      </c>
      <c r="N6" s="57" t="s">
        <v>43</v>
      </c>
      <c r="O6" s="57" t="s">
        <v>44</v>
      </c>
      <c r="P6" s="57" t="s">
        <v>45</v>
      </c>
      <c r="Q6" s="57" t="s">
        <v>46</v>
      </c>
      <c r="R6" s="122" t="s">
        <v>47</v>
      </c>
      <c r="S6" s="57" t="s">
        <v>48</v>
      </c>
      <c r="T6" s="57" t="s">
        <v>49</v>
      </c>
      <c r="U6" s="57"/>
      <c r="V6" s="57"/>
      <c r="W6" s="57"/>
      <c r="X6" s="57"/>
      <c r="Y6" s="57" t="s">
        <v>50</v>
      </c>
      <c r="Z6" s="57" t="s">
        <v>51</v>
      </c>
      <c r="AA6" s="57" t="s">
        <v>52</v>
      </c>
      <c r="AB6" s="57" t="s">
        <v>53</v>
      </c>
      <c r="AC6" s="57" t="s">
        <v>54</v>
      </c>
      <c r="AD6" s="57" t="s">
        <v>55</v>
      </c>
      <c r="AE6" s="57" t="s">
        <v>56</v>
      </c>
      <c r="AF6" s="57" t="s">
        <v>57</v>
      </c>
      <c r="AG6" s="57" t="s">
        <v>58</v>
      </c>
    </row>
    <row r="7" s="48" customFormat="1" ht="54" customHeight="1" spans="1:33">
      <c r="A7" s="39">
        <v>1</v>
      </c>
      <c r="B7" s="39" t="s">
        <v>75</v>
      </c>
      <c r="C7" s="39" t="s">
        <v>12</v>
      </c>
      <c r="D7" s="39" t="s">
        <v>363</v>
      </c>
      <c r="E7" s="85" t="s">
        <v>93</v>
      </c>
      <c r="F7" s="86" t="s">
        <v>364</v>
      </c>
      <c r="G7" s="43" t="s">
        <v>365</v>
      </c>
      <c r="H7" s="43" t="s">
        <v>366</v>
      </c>
      <c r="I7" s="39" t="s">
        <v>65</v>
      </c>
      <c r="J7" s="39" t="s">
        <v>367</v>
      </c>
      <c r="K7" s="100">
        <v>6.4</v>
      </c>
      <c r="L7" s="101">
        <v>6.4</v>
      </c>
      <c r="M7" s="89"/>
      <c r="N7" s="37"/>
      <c r="O7" s="37"/>
      <c r="P7" s="37"/>
      <c r="Q7" s="37"/>
      <c r="R7" s="39"/>
      <c r="S7" s="123"/>
      <c r="T7" s="37"/>
      <c r="U7" s="37"/>
      <c r="V7" s="39" t="s">
        <v>107</v>
      </c>
      <c r="W7" s="39">
        <v>30</v>
      </c>
      <c r="X7" s="39">
        <v>70</v>
      </c>
      <c r="Y7" s="85" t="s">
        <v>368</v>
      </c>
      <c r="Z7" s="85"/>
      <c r="AA7" s="85"/>
      <c r="AB7" s="85"/>
      <c r="AC7" s="85" t="s">
        <v>369</v>
      </c>
      <c r="AD7" s="85" t="s">
        <v>370</v>
      </c>
      <c r="AE7" s="85"/>
      <c r="AF7" s="85"/>
      <c r="AG7" s="85"/>
    </row>
    <row r="8" s="48" customFormat="1" ht="84.95" customHeight="1" spans="1:33">
      <c r="A8" s="39"/>
      <c r="B8" s="39"/>
      <c r="C8" s="39"/>
      <c r="D8" s="39"/>
      <c r="E8" s="85"/>
      <c r="F8" s="86" t="s">
        <v>364</v>
      </c>
      <c r="G8" s="87" t="s">
        <v>371</v>
      </c>
      <c r="H8" s="87" t="s">
        <v>372</v>
      </c>
      <c r="I8" s="39" t="s">
        <v>65</v>
      </c>
      <c r="J8" s="39"/>
      <c r="K8" s="100"/>
      <c r="L8" s="102"/>
      <c r="M8" s="94"/>
      <c r="N8" s="103"/>
      <c r="O8" s="103"/>
      <c r="P8" s="103"/>
      <c r="Q8" s="103"/>
      <c r="R8" s="39"/>
      <c r="S8" s="124"/>
      <c r="T8" s="103"/>
      <c r="U8" s="103"/>
      <c r="V8" s="39" t="s">
        <v>107</v>
      </c>
      <c r="W8" s="39"/>
      <c r="X8" s="39"/>
      <c r="Y8" s="85"/>
      <c r="Z8" s="85"/>
      <c r="AA8" s="85"/>
      <c r="AB8" s="85"/>
      <c r="AC8" s="85"/>
      <c r="AD8" s="85"/>
      <c r="AE8" s="85"/>
      <c r="AF8" s="85"/>
      <c r="AG8" s="85"/>
    </row>
    <row r="9" s="48" customFormat="1" ht="48" customHeight="1" spans="1:33">
      <c r="A9" s="39">
        <v>2</v>
      </c>
      <c r="B9" s="39" t="s">
        <v>75</v>
      </c>
      <c r="C9" s="39" t="s">
        <v>12</v>
      </c>
      <c r="D9" s="39" t="s">
        <v>373</v>
      </c>
      <c r="E9" s="86" t="s">
        <v>93</v>
      </c>
      <c r="F9" s="39" t="s">
        <v>374</v>
      </c>
      <c r="G9" s="43" t="s">
        <v>375</v>
      </c>
      <c r="H9" s="43" t="s">
        <v>376</v>
      </c>
      <c r="I9" s="39" t="s">
        <v>65</v>
      </c>
      <c r="J9" s="39" t="s">
        <v>377</v>
      </c>
      <c r="K9" s="39">
        <v>8.024</v>
      </c>
      <c r="L9" s="104">
        <v>8.024</v>
      </c>
      <c r="M9" s="39"/>
      <c r="N9" s="39"/>
      <c r="O9" s="39"/>
      <c r="P9" s="39"/>
      <c r="Q9" s="39"/>
      <c r="R9" s="35"/>
      <c r="S9" s="39"/>
      <c r="T9" s="39"/>
      <c r="U9" s="39"/>
      <c r="V9" s="39" t="s">
        <v>107</v>
      </c>
      <c r="W9" s="39">
        <v>30</v>
      </c>
      <c r="X9" s="39">
        <v>70</v>
      </c>
      <c r="Y9" s="39">
        <v>789</v>
      </c>
      <c r="Z9" s="39"/>
      <c r="AA9" s="39"/>
      <c r="AB9" s="39"/>
      <c r="AC9" s="39">
        <v>1050</v>
      </c>
      <c r="AD9" s="39"/>
      <c r="AE9" s="39"/>
      <c r="AF9" s="39"/>
      <c r="AG9" s="39"/>
    </row>
    <row r="10" s="70" customFormat="1" ht="60" customHeight="1" spans="1:33">
      <c r="A10" s="39">
        <v>3</v>
      </c>
      <c r="B10" s="88" t="s">
        <v>75</v>
      </c>
      <c r="C10" s="88" t="s">
        <v>12</v>
      </c>
      <c r="D10" s="39" t="s">
        <v>378</v>
      </c>
      <c r="E10" s="86" t="s">
        <v>93</v>
      </c>
      <c r="F10" s="88" t="s">
        <v>379</v>
      </c>
      <c r="G10" s="43" t="s">
        <v>380</v>
      </c>
      <c r="H10" s="43" t="s">
        <v>381</v>
      </c>
      <c r="I10" s="39" t="s">
        <v>65</v>
      </c>
      <c r="J10" s="39" t="s">
        <v>382</v>
      </c>
      <c r="K10" s="100">
        <v>3.488</v>
      </c>
      <c r="L10" s="101">
        <v>3.488</v>
      </c>
      <c r="M10" s="39"/>
      <c r="N10" s="39"/>
      <c r="O10" s="39"/>
      <c r="P10" s="39"/>
      <c r="Q10" s="39"/>
      <c r="R10" s="39"/>
      <c r="S10" s="39"/>
      <c r="T10" s="39"/>
      <c r="U10" s="39"/>
      <c r="V10" s="88" t="s">
        <v>107</v>
      </c>
      <c r="W10" s="88">
        <v>30</v>
      </c>
      <c r="X10" s="88">
        <v>70</v>
      </c>
      <c r="Y10" s="88">
        <v>310</v>
      </c>
      <c r="Z10" s="88"/>
      <c r="AA10" s="88"/>
      <c r="AB10" s="88"/>
      <c r="AC10" s="88">
        <v>160</v>
      </c>
      <c r="AD10" s="88">
        <v>0.436</v>
      </c>
      <c r="AE10" s="39"/>
      <c r="AF10" s="39"/>
      <c r="AG10" s="39"/>
    </row>
    <row r="11" s="70" customFormat="1" ht="48" customHeight="1" spans="1:33">
      <c r="A11" s="39">
        <v>4</v>
      </c>
      <c r="B11" s="39" t="s">
        <v>75</v>
      </c>
      <c r="C11" s="39" t="s">
        <v>12</v>
      </c>
      <c r="D11" s="39" t="s">
        <v>383</v>
      </c>
      <c r="E11" s="39" t="s">
        <v>93</v>
      </c>
      <c r="F11" s="39" t="s">
        <v>103</v>
      </c>
      <c r="G11" s="43" t="s">
        <v>384</v>
      </c>
      <c r="H11" s="43" t="s">
        <v>385</v>
      </c>
      <c r="I11" s="39" t="s">
        <v>65</v>
      </c>
      <c r="J11" s="39" t="s">
        <v>386</v>
      </c>
      <c r="K11" s="39">
        <v>2.256</v>
      </c>
      <c r="L11" s="104">
        <v>2.256</v>
      </c>
      <c r="M11" s="36"/>
      <c r="N11" s="105"/>
      <c r="O11" s="36"/>
      <c r="P11" s="39"/>
      <c r="Q11" s="36"/>
      <c r="R11" s="39"/>
      <c r="S11" s="36"/>
      <c r="T11" s="36"/>
      <c r="U11" s="36"/>
      <c r="V11" s="39" t="s">
        <v>107</v>
      </c>
      <c r="W11" s="39">
        <v>30</v>
      </c>
      <c r="X11" s="39">
        <v>70</v>
      </c>
      <c r="Y11" s="39">
        <v>1978</v>
      </c>
      <c r="Z11" s="39"/>
      <c r="AA11" s="39"/>
      <c r="AB11" s="39"/>
      <c r="AC11" s="39">
        <v>1258</v>
      </c>
      <c r="AD11" s="39"/>
      <c r="AE11" s="39"/>
      <c r="AF11" s="39"/>
      <c r="AG11" s="39"/>
    </row>
    <row r="12" s="71" customFormat="1" ht="45" customHeight="1" spans="1:33">
      <c r="A12" s="39">
        <v>5</v>
      </c>
      <c r="B12" s="39" t="s">
        <v>75</v>
      </c>
      <c r="C12" s="39" t="s">
        <v>12</v>
      </c>
      <c r="D12" s="39" t="s">
        <v>387</v>
      </c>
      <c r="E12" s="39" t="s">
        <v>93</v>
      </c>
      <c r="F12" s="39" t="s">
        <v>103</v>
      </c>
      <c r="G12" s="43" t="s">
        <v>388</v>
      </c>
      <c r="H12" s="43" t="s">
        <v>389</v>
      </c>
      <c r="I12" s="39" t="s">
        <v>65</v>
      </c>
      <c r="J12" s="39" t="s">
        <v>390</v>
      </c>
      <c r="K12" s="39">
        <v>22.4</v>
      </c>
      <c r="L12" s="106">
        <v>22.4</v>
      </c>
      <c r="M12" s="107"/>
      <c r="N12" s="39"/>
      <c r="O12" s="39"/>
      <c r="P12" s="39"/>
      <c r="Q12" s="39"/>
      <c r="R12" s="35"/>
      <c r="S12" s="39"/>
      <c r="T12" s="39"/>
      <c r="U12" s="39"/>
      <c r="V12" s="39" t="s">
        <v>107</v>
      </c>
      <c r="W12" s="39">
        <v>30</v>
      </c>
      <c r="X12" s="39">
        <v>70</v>
      </c>
      <c r="Y12" s="39">
        <v>3246</v>
      </c>
      <c r="Z12" s="39"/>
      <c r="AA12" s="39"/>
      <c r="AB12" s="107"/>
      <c r="AC12" s="39">
        <v>842</v>
      </c>
      <c r="AD12" s="39"/>
      <c r="AE12" s="39"/>
      <c r="AF12" s="39"/>
      <c r="AG12" s="39">
        <v>6</v>
      </c>
    </row>
    <row r="13" s="71" customFormat="1" ht="44.1" customHeight="1" spans="1:33">
      <c r="A13" s="39">
        <v>6</v>
      </c>
      <c r="B13" s="39" t="s">
        <v>75</v>
      </c>
      <c r="C13" s="39" t="s">
        <v>12</v>
      </c>
      <c r="D13" s="39" t="s">
        <v>387</v>
      </c>
      <c r="E13" s="39" t="s">
        <v>297</v>
      </c>
      <c r="F13" s="39" t="s">
        <v>391</v>
      </c>
      <c r="G13" s="43" t="s">
        <v>392</v>
      </c>
      <c r="H13" s="43" t="s">
        <v>393</v>
      </c>
      <c r="I13" s="89" t="s">
        <v>65</v>
      </c>
      <c r="J13" s="39" t="s">
        <v>390</v>
      </c>
      <c r="K13" s="39">
        <v>0.32</v>
      </c>
      <c r="L13" s="101">
        <v>2.8</v>
      </c>
      <c r="M13" s="108"/>
      <c r="N13" s="89"/>
      <c r="O13" s="89"/>
      <c r="P13" s="108"/>
      <c r="Q13" s="89"/>
      <c r="R13" s="39"/>
      <c r="S13" s="89"/>
      <c r="T13" s="89"/>
      <c r="U13" s="89"/>
      <c r="V13" s="88" t="s">
        <v>107</v>
      </c>
      <c r="W13" s="39">
        <v>0.3</v>
      </c>
      <c r="X13" s="39">
        <v>0.7</v>
      </c>
      <c r="Y13" s="39">
        <v>3246</v>
      </c>
      <c r="Z13" s="89"/>
      <c r="AA13" s="89"/>
      <c r="AB13" s="39"/>
      <c r="AC13" s="39">
        <v>356</v>
      </c>
      <c r="AD13" s="89"/>
      <c r="AE13" s="89"/>
      <c r="AF13" s="89"/>
      <c r="AG13" s="89"/>
    </row>
    <row r="14" s="72" customFormat="1" ht="60.95" customHeight="1" spans="1:33">
      <c r="A14" s="39"/>
      <c r="B14" s="39"/>
      <c r="C14" s="39"/>
      <c r="D14" s="39"/>
      <c r="E14" s="39"/>
      <c r="F14" s="39"/>
      <c r="G14" s="43" t="s">
        <v>394</v>
      </c>
      <c r="H14" s="43" t="s">
        <v>393</v>
      </c>
      <c r="I14" s="94"/>
      <c r="J14" s="39"/>
      <c r="K14" s="39">
        <v>2.48</v>
      </c>
      <c r="L14" s="102"/>
      <c r="M14" s="109"/>
      <c r="N14" s="94"/>
      <c r="O14" s="94"/>
      <c r="P14" s="109"/>
      <c r="Q14" s="94"/>
      <c r="R14" s="39"/>
      <c r="S14" s="94"/>
      <c r="T14" s="94"/>
      <c r="U14" s="94"/>
      <c r="V14" s="88" t="s">
        <v>395</v>
      </c>
      <c r="W14" s="39"/>
      <c r="X14" s="39"/>
      <c r="Y14" s="39"/>
      <c r="Z14" s="94"/>
      <c r="AA14" s="94"/>
      <c r="AB14" s="39"/>
      <c r="AC14" s="39"/>
      <c r="AD14" s="94"/>
      <c r="AE14" s="94"/>
      <c r="AF14" s="94"/>
      <c r="AG14" s="94"/>
    </row>
    <row r="15" s="73" customFormat="1" ht="60" customHeight="1" spans="1:33">
      <c r="A15" s="39">
        <v>7</v>
      </c>
      <c r="B15" s="39" t="s">
        <v>75</v>
      </c>
      <c r="C15" s="39" t="s">
        <v>12</v>
      </c>
      <c r="D15" s="39" t="s">
        <v>396</v>
      </c>
      <c r="E15" s="39" t="s">
        <v>93</v>
      </c>
      <c r="F15" s="39" t="s">
        <v>137</v>
      </c>
      <c r="G15" s="43" t="s">
        <v>397</v>
      </c>
      <c r="H15" s="43" t="s">
        <v>398</v>
      </c>
      <c r="I15" s="39" t="s">
        <v>65</v>
      </c>
      <c r="J15" s="39" t="s">
        <v>399</v>
      </c>
      <c r="K15" s="39">
        <v>50.544</v>
      </c>
      <c r="L15" s="104">
        <v>50.544</v>
      </c>
      <c r="M15" s="39"/>
      <c r="N15" s="39"/>
      <c r="O15" s="39"/>
      <c r="P15" s="39"/>
      <c r="Q15" s="39"/>
      <c r="R15" s="39"/>
      <c r="S15" s="39"/>
      <c r="T15" s="39"/>
      <c r="U15" s="39"/>
      <c r="V15" s="39" t="s">
        <v>400</v>
      </c>
      <c r="W15" s="39">
        <v>30</v>
      </c>
      <c r="X15" s="39">
        <v>70</v>
      </c>
      <c r="Y15" s="39">
        <v>1940</v>
      </c>
      <c r="Z15" s="39"/>
      <c r="AA15" s="39"/>
      <c r="AB15" s="39"/>
      <c r="AC15" s="39">
        <v>150</v>
      </c>
      <c r="AD15" s="39">
        <v>1.3</v>
      </c>
      <c r="AE15" s="39"/>
      <c r="AF15" s="39"/>
      <c r="AG15" s="39"/>
    </row>
    <row r="16" s="73" customFormat="1" ht="56.1" customHeight="1" spans="1:33">
      <c r="A16" s="39">
        <v>8</v>
      </c>
      <c r="B16" s="39" t="s">
        <v>75</v>
      </c>
      <c r="C16" s="39" t="s">
        <v>12</v>
      </c>
      <c r="D16" s="39" t="s">
        <v>396</v>
      </c>
      <c r="E16" s="39" t="s">
        <v>93</v>
      </c>
      <c r="F16" s="39" t="s">
        <v>401</v>
      </c>
      <c r="G16" s="43" t="s">
        <v>402</v>
      </c>
      <c r="H16" s="43" t="s">
        <v>403</v>
      </c>
      <c r="I16" s="39" t="s">
        <v>65</v>
      </c>
      <c r="J16" s="39" t="s">
        <v>399</v>
      </c>
      <c r="K16" s="39">
        <v>16</v>
      </c>
      <c r="L16" s="106">
        <v>16</v>
      </c>
      <c r="M16" s="39"/>
      <c r="N16" s="39"/>
      <c r="O16" s="39"/>
      <c r="P16" s="39"/>
      <c r="Q16" s="39"/>
      <c r="R16" s="39"/>
      <c r="S16" s="39"/>
      <c r="T16" s="39"/>
      <c r="U16" s="39"/>
      <c r="V16" s="39" t="s">
        <v>107</v>
      </c>
      <c r="W16" s="39">
        <v>30</v>
      </c>
      <c r="X16" s="39">
        <v>70</v>
      </c>
      <c r="Y16" s="39">
        <v>1949</v>
      </c>
      <c r="Z16" s="39"/>
      <c r="AA16" s="39"/>
      <c r="AB16" s="39"/>
      <c r="AC16" s="39">
        <v>200</v>
      </c>
      <c r="AD16" s="39">
        <v>2</v>
      </c>
      <c r="AE16" s="39"/>
      <c r="AF16" s="39"/>
      <c r="AG16" s="39"/>
    </row>
    <row r="17" ht="40.5" spans="1:33">
      <c r="A17" s="89">
        <v>9</v>
      </c>
      <c r="B17" s="89" t="s">
        <v>75</v>
      </c>
      <c r="C17" s="90" t="s">
        <v>12</v>
      </c>
      <c r="D17" s="90" t="s">
        <v>378</v>
      </c>
      <c r="E17" s="90" t="s">
        <v>297</v>
      </c>
      <c r="F17" s="90" t="s">
        <v>404</v>
      </c>
      <c r="G17" s="91" t="s">
        <v>405</v>
      </c>
      <c r="H17" s="91" t="s">
        <v>406</v>
      </c>
      <c r="I17" s="89" t="s">
        <v>65</v>
      </c>
      <c r="J17" s="90" t="s">
        <v>382</v>
      </c>
      <c r="K17" s="110">
        <v>8.65</v>
      </c>
      <c r="L17" s="111">
        <v>8.65</v>
      </c>
      <c r="M17" s="110"/>
      <c r="N17" s="110"/>
      <c r="O17" s="110"/>
      <c r="P17" s="110"/>
      <c r="Q17" s="110"/>
      <c r="R17" s="110"/>
      <c r="S17" s="110"/>
      <c r="T17" s="110"/>
      <c r="U17" s="110"/>
      <c r="V17" s="90" t="s">
        <v>407</v>
      </c>
      <c r="W17" s="110">
        <v>30</v>
      </c>
      <c r="X17" s="110">
        <v>70</v>
      </c>
      <c r="Y17" s="110">
        <v>310</v>
      </c>
      <c r="Z17" s="110">
        <v>0</v>
      </c>
      <c r="AA17" s="110">
        <v>10</v>
      </c>
      <c r="AB17" s="110">
        <v>0</v>
      </c>
      <c r="AC17" s="110">
        <v>160</v>
      </c>
      <c r="AD17" s="110"/>
      <c r="AE17" s="110"/>
      <c r="AF17" s="110"/>
      <c r="AG17" s="110"/>
    </row>
    <row r="18" ht="45.95" customHeight="1" spans="1:33">
      <c r="A18" s="92"/>
      <c r="B18" s="92"/>
      <c r="C18" s="93"/>
      <c r="D18" s="93"/>
      <c r="E18" s="93"/>
      <c r="F18" s="93"/>
      <c r="G18" s="91" t="s">
        <v>408</v>
      </c>
      <c r="H18" s="91" t="s">
        <v>406</v>
      </c>
      <c r="I18" s="92"/>
      <c r="J18" s="93"/>
      <c r="K18" s="112"/>
      <c r="L18" s="113"/>
      <c r="M18" s="112"/>
      <c r="N18" s="112"/>
      <c r="O18" s="112"/>
      <c r="P18" s="112"/>
      <c r="Q18" s="112"/>
      <c r="R18" s="112"/>
      <c r="S18" s="112"/>
      <c r="T18" s="112"/>
      <c r="U18" s="112"/>
      <c r="V18" s="93"/>
      <c r="W18" s="112"/>
      <c r="X18" s="112"/>
      <c r="Y18" s="112"/>
      <c r="Z18" s="112"/>
      <c r="AA18" s="112"/>
      <c r="AB18" s="112"/>
      <c r="AC18" s="112"/>
      <c r="AD18" s="112"/>
      <c r="AE18" s="112"/>
      <c r="AF18" s="112"/>
      <c r="AG18" s="112"/>
    </row>
    <row r="19" ht="40.5" spans="1:33">
      <c r="A19" s="92"/>
      <c r="B19" s="92"/>
      <c r="C19" s="93"/>
      <c r="D19" s="93"/>
      <c r="E19" s="93"/>
      <c r="F19" s="93"/>
      <c r="G19" s="91" t="s">
        <v>409</v>
      </c>
      <c r="H19" s="91" t="s">
        <v>406</v>
      </c>
      <c r="I19" s="92"/>
      <c r="J19" s="93"/>
      <c r="K19" s="112"/>
      <c r="L19" s="113"/>
      <c r="M19" s="112"/>
      <c r="N19" s="112"/>
      <c r="O19" s="112"/>
      <c r="P19" s="112"/>
      <c r="Q19" s="112"/>
      <c r="R19" s="112"/>
      <c r="S19" s="112"/>
      <c r="T19" s="112"/>
      <c r="U19" s="112"/>
      <c r="V19" s="93"/>
      <c r="W19" s="112"/>
      <c r="X19" s="112"/>
      <c r="Y19" s="112"/>
      <c r="Z19" s="112"/>
      <c r="AA19" s="112"/>
      <c r="AB19" s="112"/>
      <c r="AC19" s="112"/>
      <c r="AD19" s="112"/>
      <c r="AE19" s="112"/>
      <c r="AF19" s="112"/>
      <c r="AG19" s="112"/>
    </row>
    <row r="20" ht="40.5" spans="1:33">
      <c r="A20" s="92"/>
      <c r="B20" s="92"/>
      <c r="C20" s="93"/>
      <c r="D20" s="93"/>
      <c r="E20" s="93"/>
      <c r="F20" s="93"/>
      <c r="G20" s="91" t="s">
        <v>410</v>
      </c>
      <c r="H20" s="91" t="s">
        <v>406</v>
      </c>
      <c r="I20" s="92"/>
      <c r="J20" s="93"/>
      <c r="K20" s="112"/>
      <c r="L20" s="113"/>
      <c r="M20" s="112"/>
      <c r="N20" s="112"/>
      <c r="O20" s="112"/>
      <c r="P20" s="112"/>
      <c r="Q20" s="112"/>
      <c r="R20" s="112"/>
      <c r="S20" s="112"/>
      <c r="T20" s="112"/>
      <c r="U20" s="112"/>
      <c r="V20" s="93"/>
      <c r="W20" s="112"/>
      <c r="X20" s="112"/>
      <c r="Y20" s="112"/>
      <c r="Z20" s="112"/>
      <c r="AA20" s="112"/>
      <c r="AB20" s="112"/>
      <c r="AC20" s="112"/>
      <c r="AD20" s="112"/>
      <c r="AE20" s="112"/>
      <c r="AF20" s="112"/>
      <c r="AG20" s="112"/>
    </row>
    <row r="21" ht="40.5" spans="1:33">
      <c r="A21" s="92"/>
      <c r="B21" s="92"/>
      <c r="C21" s="93"/>
      <c r="D21" s="93"/>
      <c r="E21" s="93"/>
      <c r="F21" s="93"/>
      <c r="G21" s="91" t="s">
        <v>411</v>
      </c>
      <c r="H21" s="91" t="s">
        <v>406</v>
      </c>
      <c r="I21" s="92"/>
      <c r="J21" s="93"/>
      <c r="K21" s="112"/>
      <c r="L21" s="113"/>
      <c r="M21" s="112"/>
      <c r="N21" s="112"/>
      <c r="O21" s="112"/>
      <c r="P21" s="112"/>
      <c r="Q21" s="112"/>
      <c r="R21" s="112"/>
      <c r="S21" s="112"/>
      <c r="T21" s="112"/>
      <c r="U21" s="112"/>
      <c r="V21" s="93"/>
      <c r="W21" s="112"/>
      <c r="X21" s="112"/>
      <c r="Y21" s="112"/>
      <c r="Z21" s="112"/>
      <c r="AA21" s="112"/>
      <c r="AB21" s="112"/>
      <c r="AC21" s="112"/>
      <c r="AD21" s="112"/>
      <c r="AE21" s="112"/>
      <c r="AF21" s="112"/>
      <c r="AG21" s="112"/>
    </row>
    <row r="22" ht="40.5" spans="1:33">
      <c r="A22" s="92"/>
      <c r="B22" s="92"/>
      <c r="C22" s="93"/>
      <c r="D22" s="93"/>
      <c r="E22" s="93"/>
      <c r="F22" s="93"/>
      <c r="G22" s="91" t="s">
        <v>412</v>
      </c>
      <c r="H22" s="91" t="s">
        <v>413</v>
      </c>
      <c r="I22" s="92"/>
      <c r="J22" s="93"/>
      <c r="K22" s="112"/>
      <c r="L22" s="113"/>
      <c r="M22" s="112"/>
      <c r="N22" s="112"/>
      <c r="O22" s="112"/>
      <c r="P22" s="112"/>
      <c r="Q22" s="112"/>
      <c r="R22" s="112"/>
      <c r="S22" s="112"/>
      <c r="T22" s="112"/>
      <c r="U22" s="112"/>
      <c r="V22" s="93"/>
      <c r="W22" s="112"/>
      <c r="X22" s="112"/>
      <c r="Y22" s="112"/>
      <c r="Z22" s="112"/>
      <c r="AA22" s="112"/>
      <c r="AB22" s="112"/>
      <c r="AC22" s="112"/>
      <c r="AD22" s="112"/>
      <c r="AE22" s="112"/>
      <c r="AF22" s="112"/>
      <c r="AG22" s="112"/>
    </row>
    <row r="23" ht="54" customHeight="1" spans="1:33">
      <c r="A23" s="92"/>
      <c r="B23" s="92"/>
      <c r="C23" s="93"/>
      <c r="D23" s="93"/>
      <c r="E23" s="93"/>
      <c r="F23" s="93"/>
      <c r="G23" s="91" t="s">
        <v>414</v>
      </c>
      <c r="H23" s="91" t="s">
        <v>413</v>
      </c>
      <c r="I23" s="92"/>
      <c r="J23" s="93"/>
      <c r="K23" s="112"/>
      <c r="L23" s="113"/>
      <c r="M23" s="112"/>
      <c r="N23" s="112"/>
      <c r="O23" s="112"/>
      <c r="P23" s="112"/>
      <c r="Q23" s="112"/>
      <c r="R23" s="112"/>
      <c r="S23" s="112"/>
      <c r="T23" s="112"/>
      <c r="U23" s="112"/>
      <c r="V23" s="93"/>
      <c r="W23" s="112"/>
      <c r="X23" s="112"/>
      <c r="Y23" s="112"/>
      <c r="Z23" s="112"/>
      <c r="AA23" s="112"/>
      <c r="AB23" s="112"/>
      <c r="AC23" s="112"/>
      <c r="AD23" s="112"/>
      <c r="AE23" s="112"/>
      <c r="AF23" s="112"/>
      <c r="AG23" s="112"/>
    </row>
    <row r="24" ht="40.5" spans="1:33">
      <c r="A24" s="94"/>
      <c r="B24" s="94"/>
      <c r="C24" s="95"/>
      <c r="D24" s="95"/>
      <c r="E24" s="95"/>
      <c r="F24" s="95"/>
      <c r="G24" s="96" t="s">
        <v>415</v>
      </c>
      <c r="H24" s="91" t="s">
        <v>413</v>
      </c>
      <c r="I24" s="94"/>
      <c r="J24" s="95"/>
      <c r="K24" s="114"/>
      <c r="L24" s="115"/>
      <c r="M24" s="114"/>
      <c r="N24" s="114"/>
      <c r="O24" s="114"/>
      <c r="P24" s="114"/>
      <c r="Q24" s="114"/>
      <c r="R24" s="114"/>
      <c r="S24" s="114"/>
      <c r="T24" s="114"/>
      <c r="U24" s="114"/>
      <c r="V24" s="95"/>
      <c r="W24" s="114"/>
      <c r="X24" s="114"/>
      <c r="Y24" s="114"/>
      <c r="Z24" s="114"/>
      <c r="AA24" s="114"/>
      <c r="AB24" s="114"/>
      <c r="AC24" s="114"/>
      <c r="AD24" s="114"/>
      <c r="AE24" s="114"/>
      <c r="AF24" s="114"/>
      <c r="AG24" s="114"/>
    </row>
    <row r="25" ht="23.1" customHeight="1" spans="1:33">
      <c r="A25" s="97" t="s">
        <v>15</v>
      </c>
      <c r="B25" s="97"/>
      <c r="C25" s="97"/>
      <c r="D25" s="97"/>
      <c r="E25" s="97"/>
      <c r="F25" s="97"/>
      <c r="G25" s="97"/>
      <c r="H25" s="97"/>
      <c r="I25" s="97"/>
      <c r="J25" s="97"/>
      <c r="K25" s="97">
        <f>SUM(K7:K24)</f>
        <v>120.562</v>
      </c>
      <c r="L25" s="97"/>
      <c r="M25" s="116"/>
      <c r="N25" s="117"/>
      <c r="O25" s="117"/>
      <c r="P25" s="117"/>
      <c r="Q25" s="117"/>
      <c r="R25" s="117"/>
      <c r="S25" s="117"/>
      <c r="T25" s="117"/>
      <c r="U25" s="117"/>
      <c r="V25" s="117"/>
      <c r="W25" s="117"/>
      <c r="X25" s="117"/>
      <c r="Y25" s="117"/>
      <c r="Z25" s="117"/>
      <c r="AA25" s="117"/>
      <c r="AB25" s="117"/>
      <c r="AC25" s="117"/>
      <c r="AD25" s="117"/>
      <c r="AE25" s="117"/>
      <c r="AF25" s="117"/>
      <c r="AG25" s="125"/>
    </row>
    <row r="34" spans="7:7">
      <c r="G34" s="98"/>
    </row>
  </sheetData>
  <mergeCells count="109">
    <mergeCell ref="A1:B1"/>
    <mergeCell ref="A2:AG2"/>
    <mergeCell ref="A3:F3"/>
    <mergeCell ref="K3:S3"/>
    <mergeCell ref="T3:AG3"/>
    <mergeCell ref="K4:U4"/>
    <mergeCell ref="V4:X4"/>
    <mergeCell ref="L5:O5"/>
    <mergeCell ref="P5:T5"/>
    <mergeCell ref="A25:J25"/>
    <mergeCell ref="M25:AG25"/>
    <mergeCell ref="A4:A6"/>
    <mergeCell ref="A7:A8"/>
    <mergeCell ref="A13:A14"/>
    <mergeCell ref="A17:A24"/>
    <mergeCell ref="B4:B6"/>
    <mergeCell ref="B7:B8"/>
    <mergeCell ref="B13:B14"/>
    <mergeCell ref="B17:B24"/>
    <mergeCell ref="C4:C6"/>
    <mergeCell ref="C7:C8"/>
    <mergeCell ref="C13:C14"/>
    <mergeCell ref="C17:C24"/>
    <mergeCell ref="D7:D8"/>
    <mergeCell ref="D13:D14"/>
    <mergeCell ref="D17:D24"/>
    <mergeCell ref="E7:E8"/>
    <mergeCell ref="E13:E14"/>
    <mergeCell ref="E17:E24"/>
    <mergeCell ref="F13:F14"/>
    <mergeCell ref="F17:F24"/>
    <mergeCell ref="I13:I14"/>
    <mergeCell ref="I17:I24"/>
    <mergeCell ref="J7:J8"/>
    <mergeCell ref="J13:J14"/>
    <mergeCell ref="J17:J24"/>
    <mergeCell ref="K5:K6"/>
    <mergeCell ref="K7:K8"/>
    <mergeCell ref="K17:K24"/>
    <mergeCell ref="L7:L8"/>
    <mergeCell ref="L13:L14"/>
    <mergeCell ref="L17:L24"/>
    <mergeCell ref="M7:M8"/>
    <mergeCell ref="M13:M14"/>
    <mergeCell ref="M17:M24"/>
    <mergeCell ref="N7:N8"/>
    <mergeCell ref="N13:N14"/>
    <mergeCell ref="N17:N24"/>
    <mergeCell ref="O7:O8"/>
    <mergeCell ref="O13:O14"/>
    <mergeCell ref="O17:O24"/>
    <mergeCell ref="P7:P8"/>
    <mergeCell ref="P13:P14"/>
    <mergeCell ref="P17:P24"/>
    <mergeCell ref="Q7:Q8"/>
    <mergeCell ref="Q13:Q14"/>
    <mergeCell ref="Q17:Q24"/>
    <mergeCell ref="R7:R8"/>
    <mergeCell ref="R13:R14"/>
    <mergeCell ref="R17:R24"/>
    <mergeCell ref="S7:S8"/>
    <mergeCell ref="S13:S14"/>
    <mergeCell ref="S17:S24"/>
    <mergeCell ref="T7:T8"/>
    <mergeCell ref="T13:T14"/>
    <mergeCell ref="T17:T24"/>
    <mergeCell ref="U5:U6"/>
    <mergeCell ref="U7:U8"/>
    <mergeCell ref="U13:U14"/>
    <mergeCell ref="U17:U24"/>
    <mergeCell ref="V5:V6"/>
    <mergeCell ref="V17:V24"/>
    <mergeCell ref="W5:W6"/>
    <mergeCell ref="W7:W8"/>
    <mergeCell ref="W13:W14"/>
    <mergeCell ref="W17:W24"/>
    <mergeCell ref="X5:X6"/>
    <mergeCell ref="X7:X8"/>
    <mergeCell ref="X13:X14"/>
    <mergeCell ref="X17:X24"/>
    <mergeCell ref="Y7:Y8"/>
    <mergeCell ref="Y13:Y14"/>
    <mergeCell ref="Y17:Y24"/>
    <mergeCell ref="Z7:Z8"/>
    <mergeCell ref="Z13:Z14"/>
    <mergeCell ref="Z17:Z24"/>
    <mergeCell ref="AA7:AA8"/>
    <mergeCell ref="AA13:AA14"/>
    <mergeCell ref="AA17:AA24"/>
    <mergeCell ref="AB7:AB8"/>
    <mergeCell ref="AB13:AB14"/>
    <mergeCell ref="AB17:AB24"/>
    <mergeCell ref="AC7:AC8"/>
    <mergeCell ref="AC13:AC14"/>
    <mergeCell ref="AC17:AC24"/>
    <mergeCell ref="AD13:AD14"/>
    <mergeCell ref="AD17:AD24"/>
    <mergeCell ref="AE7:AE8"/>
    <mergeCell ref="AE13:AE14"/>
    <mergeCell ref="AE17:AE24"/>
    <mergeCell ref="AF7:AF8"/>
    <mergeCell ref="AF13:AF14"/>
    <mergeCell ref="AF17:AF24"/>
    <mergeCell ref="AG7:AG8"/>
    <mergeCell ref="AG13:AG14"/>
    <mergeCell ref="AG17:AG24"/>
    <mergeCell ref="D4:J5"/>
    <mergeCell ref="Y4:AB5"/>
    <mergeCell ref="AC4:AG5"/>
  </mergeCells>
  <printOptions horizontalCentered="1"/>
  <pageMargins left="0.15748031496063" right="0.15748031496063" top="0.748031496062992" bottom="0.748031496062992" header="0.31496062992126" footer="0.31496062992126"/>
  <pageSetup paperSize="9" scale="70"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资金量汇总</vt:lpstr>
      <vt:lpstr>统景镇</vt:lpstr>
      <vt:lpstr>兴隆镇</vt:lpstr>
      <vt:lpstr>茨竹镇</vt:lpstr>
      <vt:lpstr>大盛镇</vt:lpstr>
      <vt:lpstr>石船镇</vt:lpstr>
      <vt:lpstr>大湾镇</vt:lpstr>
      <vt:lpstr>古路镇</vt:lpstr>
      <vt:lpstr>洛碛镇</vt:lpstr>
      <vt:lpstr>双凤桥街道</vt:lpstr>
      <vt:lpstr>木耳镇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杨倩怡</cp:lastModifiedBy>
  <dcterms:created xsi:type="dcterms:W3CDTF">2021-11-11T08:51:00Z</dcterms:created>
  <dcterms:modified xsi:type="dcterms:W3CDTF">2025-02-14T01:30:57Z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6019EB7000BC4E7F87B78E78B719B8CC</vt:lpwstr>
  </property>
  <property fmtid="{D5CDD505-2E9C-101B-9397-08002B2CF9AE}" pid="3" name="KSOProductBuildVer">
    <vt:lpwstr>2052-11.8.2.8875</vt:lpwstr>
  </property>
</Properties>
</file>