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617" firstSheet="7" activeTab="2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 name="表十九" sheetId="20" r:id="rId20"/>
    <sheet name="表二十" sheetId="21" r:id="rId21"/>
  </sheets>
  <externalReferences>
    <externalReference r:id="rId24"/>
    <externalReference r:id="rId25"/>
  </externalReferences>
  <definedNames>
    <definedName name="_1．重庆市渝北区2020年一般公共预算收入表">'目录'!$A$3</definedName>
    <definedName name="_xlfn.IFERROR" hidden="1">#NAME?</definedName>
    <definedName name="_xlfn.SUMIFS"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8">'表十八'!$1:$3</definedName>
    <definedName name="_xlnm.Print_Titles" localSheetId="19">'表十九'!$1:$3</definedName>
    <definedName name="_xlnm.Print_Titles" localSheetId="16">'表十六'!$1:$3</definedName>
    <definedName name="_xlnm.Print_Titles" localSheetId="14">'表十四'!$1:$3</definedName>
    <definedName name="_xlnm.Print_Titles" localSheetId="15">'表十五'!$1:$3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<sst xmlns="http://schemas.openxmlformats.org/spreadsheetml/2006/main" count="2991" uniqueCount="2170">
  <si>
    <t>目     录</t>
  </si>
  <si>
    <t>1．重庆市渝北区2021年一般公共预算收入表</t>
  </si>
  <si>
    <t>2．重庆市渝北区2021年一般公共预算支出表</t>
  </si>
  <si>
    <t>3．重庆市渝北区本级2021年一般公共预算支出表</t>
  </si>
  <si>
    <t>4．重庆市渝北区本级2021年一般公共预算基本支出表</t>
  </si>
  <si>
    <t>5．重庆市渝北区2021年区级一般公共预算一般性转移支付预算表</t>
  </si>
  <si>
    <t>6．重庆市渝北区2021年区级一般公共预算专项转移支付预算表</t>
  </si>
  <si>
    <t>7．重庆市渝北区2020一般债务限额和余额情况表</t>
  </si>
  <si>
    <t>8．重庆市渝北区2021年“三公”经费预算表</t>
  </si>
  <si>
    <t>9．重庆市渝北区2021年政府性基金预算收入表</t>
  </si>
  <si>
    <t>10．重庆市渝北区2021年政府性基金预算支出表</t>
  </si>
  <si>
    <t>11. 重庆市渝北区本级2021年政府性基金预算支出表</t>
  </si>
  <si>
    <t>12．重庆市渝北区2021年区级政府性基金预算专项转移支付预算表</t>
  </si>
  <si>
    <t>13．重庆市渝北区2020年专项债务限额和余额情况表</t>
  </si>
  <si>
    <t>14．重庆市渝北区2021年国有资本经营预算收入表</t>
  </si>
  <si>
    <t>15．重庆市渝北区2021年国有资本经营预算支出表</t>
  </si>
  <si>
    <t>16. 重庆市渝北区本级2021年国有资本经营预算支出表</t>
  </si>
  <si>
    <t>17．重庆市渝北区2021年区级国有资本经营预算专项转移支付预算表</t>
  </si>
  <si>
    <t>18．重庆市渝北区2021年社会保险基金预算收入表</t>
  </si>
  <si>
    <t>19．重庆市渝北区2021年社会保险基金预算支出表</t>
  </si>
  <si>
    <t>20．重庆市渝北区2021年区级扶贫项目公开表</t>
  </si>
  <si>
    <r>
      <t>重庆市渝北区2021</t>
    </r>
    <r>
      <rPr>
        <b/>
        <sz val="18"/>
        <color indexed="8"/>
        <rFont val="方正小标宋_GBK"/>
        <family val="4"/>
      </rPr>
      <t>年一般公共预算收入表</t>
    </r>
  </si>
  <si>
    <t>单位：万元</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</si>
  <si>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</si>
  <si>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</si>
  <si>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</si>
  <si>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</si>
  <si>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</si>
  <si>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</si>
  <si>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</si>
  <si>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</si>
  <si>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</si>
  <si>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</si>
  <si>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</si>
  <si>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</si>
  <si>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</si>
  <si>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</si>
  <si>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</si>
  <si>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</si>
  <si>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</si>
  <si>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</si>
  <si>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</si>
  <si>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</si>
  <si>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</si>
  <si>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</si>
  <si>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</si>
  <si>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</si>
  <si>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</si>
  <si>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</si>
  <si>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</si>
  <si>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</si>
  <si>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</si>
  <si>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</si>
  <si>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</si>
  <si>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</si>
  <si>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</si>
  <si>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</si>
  <si>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</si>
  <si>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</si>
  <si>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</si>
  <si>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</si>
  <si>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</si>
  <si>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</si>
  <si>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</si>
  <si>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</si>
  <si>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</si>
  <si>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</si>
  <si>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</si>
  <si>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</si>
  <si>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</si>
  <si>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</si>
  <si>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</si>
  <si>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</si>
  <si>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</si>
  <si>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</si>
  <si>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</si>
  <si>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</si>
  <si>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</si>
  <si>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</si>
  <si>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</si>
  <si>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</si>
  <si>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</si>
  <si>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</si>
  <si>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</si>
  <si>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</si>
  <si>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</si>
  <si>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</si>
  <si>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</si>
  <si>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</si>
  <si>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</si>
  <si>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</si>
  <si>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</si>
  <si>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</si>
  <si>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</si>
  <si>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</si>
  <si>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</si>
  <si>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</si>
  <si>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</si>
  <si>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</si>
  <si>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</si>
  <si>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</si>
  <si>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</si>
  <si>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</si>
  <si>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</si>
  <si>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</si>
  <si>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</si>
  <si>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</si>
  <si>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</si>
  <si>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</si>
  <si>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</si>
  <si>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</si>
  <si>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</si>
  <si>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</si>
  <si>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</si>
  <si>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</si>
  <si>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</si>
  <si>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</si>
  <si>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</si>
  <si>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</si>
  <si>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</si>
  <si>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</si>
  <si>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</si>
  <si>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</si>
  <si>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</si>
  <si>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</si>
  <si>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</si>
  <si>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</si>
  <si>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</si>
  <si>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</si>
  <si>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重庆市渝北区2021年一般公共预算支出表</t>
  </si>
  <si>
    <r>
      <t>项</t>
    </r>
    <r>
      <rPr>
        <b/>
        <sz val="12"/>
        <rFont val="宋体"/>
        <family val="0"/>
      </rPr>
      <t>目</t>
    </r>
  </si>
  <si>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</si>
  <si>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</si>
  <si>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</si>
  <si>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</si>
  <si>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</si>
  <si>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</si>
  <si>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</si>
  <si>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</si>
  <si>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</si>
  <si>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</si>
  <si>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</si>
  <si>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</si>
  <si>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</si>
  <si>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</si>
  <si>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</si>
  <si>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</si>
  <si>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</si>
  <si>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</si>
  <si>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</si>
  <si>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</si>
  <si>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</si>
  <si>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</si>
  <si>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</si>
  <si>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</si>
  <si>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</si>
  <si>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</si>
  <si>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</si>
  <si>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</si>
  <si>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</si>
  <si>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</si>
  <si>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</si>
  <si>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</si>
  <si>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</si>
  <si>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</si>
  <si>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</si>
  <si>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</si>
  <si>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</si>
  <si>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</si>
  <si>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</si>
  <si>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</si>
  <si>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</si>
  <si>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</si>
  <si>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</si>
  <si>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</si>
  <si>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</si>
  <si>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</si>
  <si>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</si>
  <si>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</si>
  <si>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</si>
  <si>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</si>
  <si>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</si>
  <si>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</si>
  <si>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</si>
  <si>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</si>
  <si>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</si>
  <si>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</si>
  <si>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</si>
  <si>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</si>
  <si>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</si>
  <si>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</si>
  <si>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</si>
  <si>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</si>
  <si>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</si>
  <si>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</si>
  <si>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</si>
  <si>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</si>
  <si>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</si>
  <si>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</si>
  <si>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</si>
  <si>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</si>
  <si>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</si>
  <si>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</si>
  <si>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</si>
  <si>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</si>
  <si>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</si>
  <si>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</si>
  <si>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</si>
  <si>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</si>
  <si>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</si>
  <si>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</si>
  <si>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</si>
  <si>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</si>
  <si>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</si>
  <si>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</si>
  <si>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</si>
  <si>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</si>
  <si>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</si>
  <si>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</si>
  <si>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</si>
  <si>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</si>
  <si>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</si>
  <si>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</si>
  <si>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</si>
  <si>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</si>
  <si>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</si>
  <si>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</si>
  <si>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</si>
  <si>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</si>
  <si>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</si>
  <si>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</si>
  <si>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</si>
  <si>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</si>
  <si>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</si>
  <si>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</si>
  <si>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</si>
  <si>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</si>
  <si>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</si>
  <si>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</si>
  <si>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</si>
  <si>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</si>
  <si>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</si>
  <si>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</si>
  <si>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</si>
  <si>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</si>
  <si>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</si>
  <si>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</si>
  <si>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</si>
  <si>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</si>
  <si>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</si>
  <si>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</si>
  <si>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</si>
  <si>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</si>
  <si>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</si>
  <si>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</si>
  <si>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</si>
  <si>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</si>
  <si>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</si>
  <si>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</si>
  <si>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</si>
  <si>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</si>
  <si>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</si>
  <si>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</si>
  <si>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</si>
  <si>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</si>
  <si>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</si>
  <si>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</si>
  <si>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</si>
  <si>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</si>
  <si>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</si>
  <si>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</si>
  <si>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</si>
  <si>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</si>
  <si>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</si>
  <si>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</si>
  <si>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</si>
  <si>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</si>
  <si>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</si>
  <si>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</si>
  <si>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</si>
  <si>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</si>
  <si>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</si>
  <si>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</si>
  <si>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</si>
  <si>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</si>
  <si>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</si>
  <si>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</si>
  <si>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</si>
  <si>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</si>
  <si>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</si>
  <si>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</si>
  <si>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</si>
  <si>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</si>
  <si>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</si>
  <si>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</si>
  <si>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</si>
  <si>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</si>
  <si>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</si>
  <si>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</si>
  <si>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</si>
  <si>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</si>
  <si>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</si>
  <si>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</si>
  <si>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</si>
  <si>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</si>
  <si>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</si>
  <si>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</si>
  <si>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</si>
  <si>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</si>
  <si>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</si>
  <si>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</si>
  <si>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</si>
  <si>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</si>
  <si>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</si>
  <si>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</si>
  <si>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</si>
  <si>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</si>
  <si>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</si>
  <si>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</si>
  <si>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</si>
  <si>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</si>
  <si>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</si>
  <si>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</si>
  <si>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</si>
  <si>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</si>
  <si>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</si>
  <si>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</si>
  <si>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</si>
  <si>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</si>
  <si>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</si>
  <si>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</si>
  <si>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</si>
  <si>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</si>
  <si>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</si>
  <si>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</si>
  <si>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</si>
  <si>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</si>
  <si>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</si>
  <si>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</si>
  <si>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</si>
  <si>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</si>
  <si>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</si>
  <si>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</si>
  <si>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</si>
  <si>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</si>
  <si>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</si>
  <si>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</si>
  <si>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</si>
  <si>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</si>
  <si>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</si>
  <si>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</si>
  <si>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</si>
  <si>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</si>
  <si>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</si>
  <si>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</si>
  <si>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</si>
  <si>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</si>
  <si>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</si>
  <si>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</si>
  <si>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</si>
  <si>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</si>
  <si>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</si>
  <si>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</si>
  <si>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</si>
  <si>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</si>
  <si>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</si>
  <si>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</si>
  <si>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</si>
  <si>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</si>
  <si>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</si>
  <si>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</si>
  <si>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</si>
  <si>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</si>
  <si>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</si>
  <si>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</si>
  <si>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</si>
  <si>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</si>
  <si>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</si>
  <si>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</si>
  <si>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</si>
  <si>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</si>
  <si>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</si>
  <si>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</si>
  <si>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</si>
  <si>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</si>
  <si>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</si>
  <si>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</si>
  <si>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</si>
  <si>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</si>
  <si>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</si>
  <si>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</si>
  <si>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</si>
  <si>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</si>
  <si>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</si>
  <si>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</si>
  <si>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</si>
  <si>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</si>
  <si>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</si>
  <si>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</si>
  <si>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</si>
  <si>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</si>
  <si>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</si>
  <si>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</si>
  <si>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</si>
  <si>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</si>
  <si>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</si>
  <si>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</si>
  <si>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</si>
  <si>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</si>
  <si>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</si>
  <si>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</si>
  <si>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</si>
  <si>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</si>
  <si>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</si>
  <si>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</si>
  <si>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</si>
  <si>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</si>
  <si>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</si>
  <si>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</si>
  <si>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</si>
  <si>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</si>
  <si>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</si>
  <si>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</si>
  <si>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</si>
  <si>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</si>
  <si>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</si>
  <si>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</si>
  <si>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</si>
  <si>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</si>
  <si>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</si>
  <si>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</si>
  <si>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</si>
  <si>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</si>
  <si>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</si>
  <si>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</si>
  <si>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</si>
  <si>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</si>
  <si>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</si>
  <si>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</si>
  <si>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</si>
  <si>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</si>
  <si>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</si>
  <si>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</si>
  <si>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</si>
  <si>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</si>
  <si>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</si>
  <si>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</si>
  <si>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</si>
  <si>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</si>
  <si>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</si>
  <si>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</si>
  <si>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</si>
  <si>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</si>
  <si>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</si>
  <si>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</si>
  <si>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</si>
  <si>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</si>
  <si>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</si>
  <si>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</si>
  <si>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</si>
  <si>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</si>
  <si>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</si>
  <si>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</si>
  <si>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</si>
  <si>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</si>
  <si>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</si>
  <si>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</si>
  <si>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</si>
  <si>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</si>
  <si>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</si>
  <si>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</si>
  <si>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</si>
  <si>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</si>
  <si>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</si>
  <si>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</si>
  <si>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</si>
  <si>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</si>
  <si>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</si>
  <si>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</si>
  <si>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</si>
  <si>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</si>
  <si>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</si>
  <si>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</si>
  <si>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</si>
  <si>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</si>
  <si>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</si>
  <si>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</si>
  <si>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</si>
  <si>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</si>
  <si>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</si>
  <si>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</si>
  <si>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</si>
  <si>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</si>
  <si>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</si>
  <si>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</si>
  <si>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</si>
  <si>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</si>
  <si>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</si>
  <si>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</si>
  <si>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</si>
  <si>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</si>
  <si>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</si>
  <si>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</si>
  <si>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</si>
  <si>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</si>
  <si>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</si>
  <si>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</si>
  <si>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</si>
  <si>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</si>
  <si>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</si>
  <si>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</si>
  <si>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</si>
  <si>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</si>
  <si>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</si>
  <si>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</si>
  <si>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</si>
  <si>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</si>
  <si>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</si>
  <si>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</si>
  <si>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</si>
  <si>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</si>
  <si>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</si>
  <si>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</si>
  <si>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</si>
  <si>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</si>
  <si>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</si>
  <si>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</si>
  <si>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</si>
  <si>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</si>
  <si>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</si>
  <si>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</si>
  <si>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</si>
  <si>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</si>
  <si>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</si>
  <si>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</si>
  <si>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</si>
  <si>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</si>
  <si>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</si>
  <si>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</si>
  <si>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</si>
  <si>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</si>
  <si>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</si>
  <si>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</si>
  <si>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</si>
  <si>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</si>
  <si>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</si>
  <si>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</si>
  <si>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</si>
  <si>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</si>
  <si>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</si>
  <si>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</si>
  <si>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</si>
  <si>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</si>
  <si>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</si>
  <si>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</si>
  <si>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</si>
  <si>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</si>
  <si>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</si>
  <si>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</si>
  <si>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</si>
  <si>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</si>
  <si>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</si>
  <si>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</si>
  <si>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</si>
  <si>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</si>
  <si>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</si>
  <si>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</si>
  <si>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</si>
  <si>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</si>
  <si>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</si>
  <si>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</si>
  <si>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</si>
  <si>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</si>
  <si>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</si>
  <si>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</si>
  <si>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</si>
  <si>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</si>
  <si>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</si>
  <si>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</si>
  <si>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</si>
  <si>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</si>
  <si>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</si>
  <si>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</si>
  <si>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</si>
  <si>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</si>
  <si>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</si>
  <si>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</si>
  <si>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</si>
  <si>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</si>
  <si>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</si>
  <si>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</si>
  <si>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</si>
  <si>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</si>
  <si>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</si>
  <si>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</si>
  <si>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</si>
  <si>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</si>
  <si>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</si>
  <si>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</si>
  <si>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</si>
  <si>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</si>
  <si>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</si>
  <si>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</si>
  <si>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</si>
  <si>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</si>
  <si>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</si>
  <si>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</si>
  <si>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</si>
  <si>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</si>
  <si>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</si>
  <si>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</si>
  <si>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</si>
  <si>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</si>
  <si>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</si>
  <si>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</si>
  <si>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</si>
  <si>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</si>
  <si>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</si>
  <si>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</si>
  <si>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</si>
  <si>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</si>
  <si>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</si>
  <si>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</si>
  <si>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</si>
  <si>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</si>
  <si>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</si>
  <si>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</si>
  <si>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</si>
  <si>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</si>
  <si>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</si>
  <si>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</si>
  <si>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</si>
  <si>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</si>
  <si>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</si>
  <si>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</si>
  <si>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</si>
  <si>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</si>
  <si>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</si>
  <si>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</si>
  <si>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</si>
  <si>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</si>
  <si>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</si>
  <si>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</si>
  <si>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</si>
  <si>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</si>
  <si>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</si>
  <si>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</si>
  <si>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</si>
  <si>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</si>
  <si>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</si>
  <si>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</si>
  <si>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</si>
  <si>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</si>
  <si>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</si>
  <si>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</si>
  <si>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</si>
  <si>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</si>
  <si>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</si>
  <si>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</si>
  <si>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</si>
  <si>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</si>
  <si>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</si>
  <si>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</si>
  <si>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</si>
  <si>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</si>
  <si>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</si>
  <si>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</si>
  <si>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</si>
  <si>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</si>
  <si>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</si>
  <si>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</si>
  <si>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</si>
  <si>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</si>
  <si>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</si>
  <si>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</si>
  <si>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</si>
  <si>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</si>
  <si>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</si>
  <si>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</si>
  <si>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</si>
  <si>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</si>
  <si>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</si>
  <si>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</si>
  <si>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</si>
  <si>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</si>
  <si>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</si>
  <si>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</si>
  <si>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</si>
  <si>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</si>
  <si>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</si>
  <si>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</si>
  <si>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</si>
  <si>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</si>
  <si>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</si>
  <si>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</si>
  <si>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</si>
  <si>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</si>
  <si>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</si>
  <si>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</si>
  <si>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</si>
  <si>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</si>
  <si>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</si>
  <si>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</si>
  <si>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</si>
  <si>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</si>
  <si>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</si>
  <si>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</si>
  <si>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</si>
  <si>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</si>
  <si>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</si>
  <si>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</si>
  <si>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</si>
  <si>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</si>
  <si>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</si>
  <si>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</si>
  <si>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</si>
  <si>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</si>
  <si>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</si>
  <si>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</si>
  <si>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</si>
  <si>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</si>
  <si>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</si>
  <si>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</si>
  <si>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</si>
  <si>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</si>
  <si>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</si>
  <si>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</si>
  <si>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</si>
  <si>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</si>
  <si>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</si>
  <si>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</si>
  <si>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</si>
  <si>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</si>
  <si>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</si>
  <si>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</si>
  <si>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</si>
  <si>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</si>
  <si>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</si>
  <si>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</si>
  <si>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</si>
  <si>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</si>
  <si>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</si>
  <si>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</si>
  <si>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</si>
  <si>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</si>
  <si>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</si>
  <si>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</si>
  <si>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</si>
  <si>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</si>
  <si>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</si>
  <si>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</si>
  <si>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</si>
  <si>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</si>
  <si>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</si>
  <si>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</si>
  <si>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</si>
  <si>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</si>
  <si>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</si>
  <si>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</si>
  <si>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</si>
  <si>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</si>
  <si>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</si>
  <si>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</si>
  <si>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</si>
  <si>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</si>
  <si>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</si>
  <si>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</si>
  <si>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</si>
  <si>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</si>
  <si>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</si>
  <si>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</si>
  <si>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</si>
  <si>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</si>
  <si>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</si>
  <si>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</si>
  <si>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</si>
  <si>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</si>
  <si>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</si>
  <si>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</si>
  <si>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</si>
  <si>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</si>
  <si>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</si>
  <si>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</si>
  <si>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</si>
  <si>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</si>
  <si>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</si>
  <si>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</si>
  <si>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</si>
  <si>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</si>
  <si>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</si>
  <si>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</si>
  <si>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</si>
  <si>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</si>
  <si>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</si>
  <si>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</si>
  <si>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</si>
  <si>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</si>
  <si>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</si>
  <si>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</si>
  <si>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</si>
  <si>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</si>
  <si>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</si>
  <si>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</si>
  <si>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</si>
  <si>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</si>
  <si>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</si>
  <si>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</si>
  <si>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</si>
  <si>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</si>
  <si>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</si>
  <si>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</si>
  <si>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</si>
  <si>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</si>
  <si>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</si>
  <si>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</si>
  <si>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</si>
  <si>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</si>
  <si>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</si>
  <si>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</si>
  <si>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</si>
  <si>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</si>
  <si>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</si>
  <si>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</si>
  <si>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</si>
  <si>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</si>
  <si>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</si>
  <si>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</si>
  <si>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</si>
  <si>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</si>
  <si>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</si>
  <si>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</si>
  <si>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</si>
  <si>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</si>
  <si>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</si>
  <si>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</si>
  <si>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</si>
  <si>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</si>
  <si>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</si>
  <si>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</si>
  <si>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</si>
  <si>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</si>
  <si>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</si>
  <si>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</si>
  <si>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</si>
  <si>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</si>
  <si>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</si>
  <si>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</si>
  <si>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</si>
  <si>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</si>
  <si>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</si>
  <si>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</si>
  <si>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</si>
  <si>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</si>
  <si>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</si>
  <si>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</si>
  <si>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</si>
  <si>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</si>
  <si>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</si>
  <si>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</si>
  <si>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</si>
  <si>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</si>
  <si>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</si>
  <si>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</si>
  <si>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</si>
  <si>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</si>
  <si>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</si>
  <si>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</si>
  <si>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</si>
  <si>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</si>
  <si>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</si>
  <si>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</si>
  <si>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</si>
  <si>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</si>
  <si>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</si>
  <si>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</si>
  <si>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</si>
  <si>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</si>
  <si>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</si>
  <si>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</si>
  <si>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</si>
  <si>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</si>
  <si>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</si>
  <si>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</si>
  <si>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</si>
  <si>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</si>
  <si>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</si>
  <si>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</si>
  <si>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</si>
  <si>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</si>
  <si>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</si>
  <si>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</si>
  <si>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</si>
  <si>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</si>
  <si>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</si>
  <si>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</si>
  <si>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</si>
  <si>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</si>
  <si>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</si>
  <si>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</si>
  <si>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</si>
  <si>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</si>
  <si>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</si>
  <si>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</si>
  <si>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</si>
  <si>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</si>
  <si>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</si>
  <si>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</si>
  <si>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</si>
  <si>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</si>
  <si>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</si>
  <si>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</si>
  <si>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</si>
  <si>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</si>
  <si>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</si>
  <si>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</si>
  <si>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</si>
  <si>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</si>
  <si>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</si>
  <si>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</si>
  <si>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</si>
  <si>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</si>
  <si>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</si>
  <si>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</si>
  <si>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</si>
  <si>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</si>
  <si>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</si>
  <si>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</si>
  <si>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</si>
  <si>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</si>
  <si>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</si>
  <si>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</si>
  <si>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</si>
  <si>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</si>
  <si>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</si>
  <si>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</si>
  <si>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</si>
  <si>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</si>
  <si>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</si>
  <si>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</si>
  <si>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</si>
  <si>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</si>
  <si>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</si>
  <si>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</si>
  <si>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</si>
  <si>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</si>
  <si>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</si>
  <si>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</si>
  <si>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</si>
  <si>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</si>
  <si>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</si>
  <si>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</si>
  <si>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</si>
  <si>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</si>
  <si>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</si>
  <si>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</si>
  <si>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</si>
  <si>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</si>
  <si>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</si>
  <si>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</si>
  <si>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</si>
  <si>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</si>
  <si>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</si>
  <si>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</si>
  <si>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</si>
  <si>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</si>
  <si>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</si>
  <si>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</si>
  <si>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</si>
  <si>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</si>
  <si>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</si>
  <si>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</si>
  <si>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</si>
  <si>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</si>
  <si>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</si>
  <si>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</si>
  <si>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</si>
  <si>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</si>
  <si>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</si>
  <si>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</si>
  <si>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</si>
  <si>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</si>
  <si>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</si>
  <si>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</si>
  <si>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</si>
  <si>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</si>
  <si>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</si>
  <si>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</si>
  <si>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</si>
  <si>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</si>
  <si>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</si>
  <si>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</si>
  <si>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</si>
  <si>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</si>
  <si>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</si>
  <si>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</si>
  <si>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</si>
  <si>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</si>
  <si>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</si>
  <si>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</si>
  <si>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</si>
  <si>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</si>
  <si>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</si>
  <si>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</si>
  <si>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</si>
  <si>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</si>
  <si>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</si>
  <si>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</si>
  <si>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</si>
  <si>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</si>
  <si>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</si>
  <si>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</si>
  <si>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</si>
  <si>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</si>
  <si>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</si>
  <si>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</si>
  <si>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</si>
  <si>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</si>
  <si>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</si>
  <si>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</si>
  <si>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</si>
  <si>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</si>
  <si>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</si>
  <si>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</si>
  <si>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</si>
  <si>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</si>
  <si>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</si>
  <si>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</si>
  <si>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</si>
  <si>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</si>
  <si>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</si>
  <si>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</si>
  <si>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</si>
  <si>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</si>
  <si>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</si>
  <si>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</si>
  <si>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</si>
  <si>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</si>
  <si>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</si>
  <si>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</si>
  <si>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</si>
  <si>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</si>
  <si>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</si>
  <si>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</si>
  <si>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</si>
  <si>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</si>
  <si>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</si>
  <si>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</si>
  <si>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</si>
  <si>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</si>
  <si>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</si>
  <si>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</si>
  <si>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</si>
  <si>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</si>
  <si>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</si>
  <si>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</si>
  <si>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</si>
  <si>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</si>
  <si>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</si>
  <si>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</si>
  <si>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</si>
  <si>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</si>
  <si>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</si>
  <si>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</si>
  <si>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</si>
  <si>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</si>
  <si>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</si>
  <si>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</si>
  <si>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</si>
  <si>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</si>
  <si>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</si>
  <si>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</si>
  <si>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</si>
  <si>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</si>
  <si>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</si>
  <si>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</si>
  <si>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</si>
  <si>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</si>
  <si>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</si>
  <si>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</si>
  <si>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</si>
  <si>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</si>
  <si>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</si>
  <si>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</si>
  <si>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</si>
  <si>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</si>
  <si>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</si>
  <si>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</si>
  <si>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</si>
  <si>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</si>
  <si>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</si>
  <si>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</si>
  <si>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</si>
  <si>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</si>
  <si>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</si>
  <si>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</si>
  <si>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</si>
  <si>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</si>
  <si>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</si>
  <si>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</si>
  <si>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</si>
  <si>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</si>
  <si>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</si>
  <si>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</si>
  <si>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</si>
  <si>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</si>
  <si>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</si>
  <si>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</si>
  <si>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</si>
  <si>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</si>
  <si>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</si>
  <si>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</si>
  <si>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</si>
  <si>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</si>
  <si>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</si>
  <si>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</si>
  <si>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</si>
  <si>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</si>
  <si>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</si>
  <si>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</si>
  <si>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重庆市渝北区本级2021年一般公共预算支出表</t>
  </si>
  <si>
    <t>单位：元</t>
  </si>
  <si>
    <t>合计</t>
  </si>
  <si>
    <t>基本支出</t>
  </si>
  <si>
    <t>项目支出</t>
  </si>
  <si>
    <t>一般公共服务支出</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</si>
  <si>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</si>
  <si>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</si>
  <si>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</si>
  <si>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</si>
  <si>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</si>
  <si>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</si>
  <si>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</si>
  <si>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</si>
  <si>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</si>
  <si>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</si>
  <si>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</si>
  <si>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</si>
  <si>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参政议政</t>
  </si>
  <si>
    <t xml:space="preserve">  政府办公厅（室）及相关机构事务</t>
  </si>
  <si>
    <t xml:space="preserve">    机关服务</t>
  </si>
  <si>
    <t xml:space="preserve">    专项业务及机关事务管理</t>
  </si>
  <si>
    <t xml:space="preserve">    政务公开审批</t>
  </si>
  <si>
    <t xml:space="preserve">    信访事务</t>
  </si>
  <si>
    <t xml:space="preserve">    其他政府办公厅（室）及相关机构事务支出</t>
  </si>
  <si>
    <t xml:space="preserve">  发展与改革事务</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</si>
  <si>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</si>
  <si>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</si>
  <si>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</si>
  <si>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</si>
  <si>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</si>
  <si>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</si>
  <si>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财政事务</t>
  </si>
  <si>
    <t xml:space="preserve">    信息化建设</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</si>
  <si>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</si>
  <si>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</si>
  <si>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</si>
  <si>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</si>
  <si>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</si>
  <si>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</si>
  <si>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派驻派出机构</t>
  </si>
  <si>
    <t xml:space="preserve">    其他纪检监察事务支出</t>
  </si>
  <si>
    <t xml:space="preserve">  商贸事务</t>
  </si>
  <si>
    <t xml:space="preserve">    招商引资</t>
  </si>
  <si>
    <t xml:space="preserve">    其他商贸事务支出</t>
  </si>
  <si>
    <t xml:space="preserve">  民族事务</t>
  </si>
  <si>
    <t xml:space="preserve">    民族工作专项</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</si>
  <si>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</si>
  <si>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</si>
  <si>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</si>
  <si>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</si>
  <si>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</si>
  <si>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</si>
  <si>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</si>
  <si>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</si>
  <si>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</si>
  <si>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</si>
  <si>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</si>
  <si>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</si>
  <si>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</si>
  <si>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</si>
  <si>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其他统战事务支出</t>
  </si>
  <si>
    <t xml:space="preserve">  其他共产党事务支出</t>
  </si>
  <si>
    <t xml:space="preserve">  网信事务</t>
  </si>
  <si>
    <t xml:space="preserve">  市场监督管理事务</t>
  </si>
  <si>
    <t xml:space="preserve">    市场主体管理</t>
  </si>
  <si>
    <t xml:space="preserve">    市场秩序执法</t>
  </si>
  <si>
    <t xml:space="preserve">    质量基础</t>
  </si>
  <si>
    <t xml:space="preserve">    食品安全监管</t>
  </si>
  <si>
    <t xml:space="preserve">    其他市场监督管理事务</t>
  </si>
  <si>
    <t xml:space="preserve">  其他一般公共服务支出</t>
  </si>
  <si>
    <t>国防支出</t>
  </si>
  <si>
    <t xml:space="preserve">  国防动员</t>
  </si>
  <si>
    <t xml:space="preserve">    兵役征集</t>
  </si>
  <si>
    <t xml:space="preserve">    人民防空</t>
  </si>
  <si>
    <t xml:space="preserve">    国防教育</t>
  </si>
  <si>
    <t xml:space="preserve">    民兵</t>
  </si>
  <si>
    <t xml:space="preserve">    其他国防动员支出</t>
  </si>
  <si>
    <t xml:space="preserve">  其他国防支出</t>
  </si>
  <si>
    <t>公共安全支出</t>
  </si>
  <si>
    <t xml:space="preserve">  公安</t>
  </si>
  <si>
    <t xml:space="preserve">    执法办案</t>
  </si>
  <si>
    <t xml:space="preserve">    其他公安支出</t>
  </si>
  <si>
    <t xml:space="preserve">  法院</t>
  </si>
  <si>
    <t xml:space="preserve">    案件审判</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</si>
  <si>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</si>
  <si>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</si>
  <si>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</si>
  <si>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</si>
  <si>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</si>
  <si>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</si>
  <si>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</si>
  <si>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</si>
  <si>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</si>
  <si>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</si>
  <si>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</si>
  <si>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</si>
  <si>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</si>
  <si>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</si>
  <si>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</si>
  <si>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</si>
  <si>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</si>
  <si>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</si>
  <si>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</si>
  <si>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</si>
  <si>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</si>
  <si>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</si>
  <si>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成人教育</t>
  </si>
  <si>
    <t xml:space="preserve">    成人初等教育</t>
  </si>
  <si>
    <t xml:space="preserve">    成人广播电视教育</t>
  </si>
  <si>
    <t xml:space="preserve">  特殊教育</t>
  </si>
  <si>
    <t xml:space="preserve">    特殊学校教育</t>
  </si>
  <si>
    <t xml:space="preserve">  进修及培训</t>
  </si>
  <si>
    <t xml:space="preserve">    教师进修</t>
  </si>
  <si>
    <t xml:space="preserve">    干部教育</t>
  </si>
  <si>
    <t xml:space="preserve">    培训支出</t>
  </si>
  <si>
    <t xml:space="preserve">  教育费附加安排的支出</t>
  </si>
  <si>
    <t xml:space="preserve">    城市中小学校舍建设</t>
  </si>
  <si>
    <t xml:space="preserve">    城市中小学教学设施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</si>
  <si>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</si>
  <si>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</si>
  <si>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</si>
  <si>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</si>
  <si>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</si>
  <si>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技术研究与开发</t>
  </si>
  <si>
    <t xml:space="preserve">    其他技术研究与开发支出</t>
  </si>
  <si>
    <t xml:space="preserve">  社会科学</t>
  </si>
  <si>
    <t xml:space="preserve">    社会科学研究</t>
  </si>
  <si>
    <t xml:space="preserve">    其他社会科学支出</t>
  </si>
  <si>
    <t xml:space="preserve">  科学技术普及</t>
  </si>
  <si>
    <t xml:space="preserve">    科普活动</t>
  </si>
  <si>
    <t xml:space="preserve">    其他科学技术普及支出</t>
  </si>
  <si>
    <t xml:space="preserve">  其他科学技术支出</t>
  </si>
  <si>
    <t xml:space="preserve">    科技奖励</t>
  </si>
  <si>
    <t>文化旅游体育与传媒支出</t>
  </si>
  <si>
    <t xml:space="preserve">  文化和旅游</t>
  </si>
  <si>
    <t xml:space="preserve">    图书馆</t>
  </si>
  <si>
    <t xml:space="preserve">    文化展示及纪念机构</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</si>
  <si>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</si>
  <si>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</si>
  <si>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</si>
  <si>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</si>
  <si>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</si>
  <si>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</si>
  <si>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</si>
  <si>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</si>
  <si>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</si>
  <si>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</si>
  <si>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</si>
  <si>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</si>
  <si>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体育场馆</t>
  </si>
  <si>
    <t xml:space="preserve">    群众体育</t>
  </si>
  <si>
    <t xml:space="preserve">    其他体育支出</t>
  </si>
  <si>
    <t xml:space="preserve">  新闻出版电影</t>
  </si>
  <si>
    <t xml:space="preserve">    新闻通讯</t>
  </si>
  <si>
    <t xml:space="preserve">    出版发行</t>
  </si>
  <si>
    <t xml:space="preserve">  广播电视</t>
  </si>
  <si>
    <t xml:space="preserve">    传输发射</t>
  </si>
  <si>
    <t xml:space="preserve">    广播电视事务</t>
  </si>
  <si>
    <t xml:space="preserve">  其他文化旅游体育与传媒支出</t>
  </si>
  <si>
    <t xml:space="preserve">    文化产业发展专项支出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</si>
  <si>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</si>
  <si>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</si>
  <si>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</si>
  <si>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</si>
  <si>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</si>
  <si>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社会保险经办机构</t>
  </si>
  <si>
    <t xml:space="preserve">    公共就业服务和职业技能鉴定机构</t>
  </si>
  <si>
    <t xml:space="preserve">    劳动人事争议调解仲裁</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</si>
  <si>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</si>
  <si>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</si>
  <si>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</si>
  <si>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</si>
  <si>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</si>
  <si>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</si>
  <si>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</si>
  <si>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</si>
  <si>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</si>
  <si>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</si>
  <si>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</si>
  <si>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</si>
  <si>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</si>
  <si>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其他行政事业单位养老支出</t>
  </si>
  <si>
    <t xml:space="preserve">  就业补助</t>
  </si>
  <si>
    <t xml:space="preserve">    社会保险补贴</t>
  </si>
  <si>
    <t xml:space="preserve">    就业见习补贴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</si>
  <si>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</si>
  <si>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</si>
  <si>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</si>
  <si>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</si>
  <si>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</si>
  <si>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</si>
  <si>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</si>
  <si>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</si>
  <si>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</si>
  <si>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</si>
  <si>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</si>
  <si>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</si>
  <si>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</si>
  <si>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</si>
  <si>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军队转业干部干部安置</t>
  </si>
  <si>
    <t xml:space="preserve">    其他退役安置支出</t>
  </si>
  <si>
    <t xml:space="preserve">  社会福利</t>
  </si>
  <si>
    <t xml:space="preserve">    儿童福利</t>
  </si>
  <si>
    <t xml:space="preserve">    老年福利</t>
  </si>
  <si>
    <t xml:space="preserve">    殡葬</t>
  </si>
  <si>
    <t xml:space="preserve">    养老服务</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</si>
  <si>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</si>
  <si>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</si>
  <si>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</si>
  <si>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</si>
  <si>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</si>
  <si>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</si>
  <si>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</si>
  <si>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</si>
  <si>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</si>
  <si>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</si>
  <si>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</si>
  <si>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</si>
  <si>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</si>
  <si>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</si>
  <si>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</si>
  <si>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</si>
  <si>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</si>
  <si>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</si>
  <si>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</si>
  <si>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</si>
  <si>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</si>
  <si>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</si>
  <si>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</si>
  <si>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</si>
  <si>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</si>
  <si>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</si>
  <si>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</si>
  <si>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</si>
  <si>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</si>
  <si>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</si>
  <si>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</si>
  <si>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</si>
  <si>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</si>
  <si>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</si>
  <si>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</si>
  <si>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</si>
  <si>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</si>
  <si>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</si>
  <si>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</si>
  <si>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</si>
  <si>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</si>
  <si>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</si>
  <si>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</si>
  <si>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</si>
  <si>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</si>
  <si>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</si>
  <si>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</si>
  <si>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</si>
  <si>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</si>
  <si>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</si>
  <si>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</si>
  <si>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</si>
  <si>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</si>
  <si>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</si>
  <si>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</si>
  <si>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</si>
  <si>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</si>
  <si>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</si>
  <si>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</si>
  <si>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</si>
  <si>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</si>
  <si>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</si>
  <si>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</si>
  <si>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其他卫生健康支出</t>
  </si>
  <si>
    <t>节能环保支出</t>
  </si>
  <si>
    <t xml:space="preserve">  环境保护管理事务</t>
  </si>
  <si>
    <t xml:space="preserve">    生态环境保护宣传</t>
  </si>
  <si>
    <t xml:space="preserve">    其他环境保护管理事务支出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</si>
  <si>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</si>
  <si>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</si>
  <si>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</si>
  <si>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</si>
  <si>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</si>
  <si>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</si>
  <si>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农村环境保护</t>
  </si>
  <si>
    <t xml:space="preserve">  天然林保护</t>
  </si>
  <si>
    <t xml:space="preserve">    政策性社会性支出补助</t>
  </si>
  <si>
    <t xml:space="preserve">    天然林保护工程建设</t>
  </si>
  <si>
    <t xml:space="preserve">  退耕还林还草</t>
  </si>
  <si>
    <t xml:space="preserve">    退耕现金</t>
  </si>
  <si>
    <t xml:space="preserve">    退耕还林粮食费用补贴</t>
  </si>
  <si>
    <t xml:space="preserve">    其他退耕还林还草支出</t>
  </si>
  <si>
    <t xml:space="preserve">  能源节约利用</t>
  </si>
  <si>
    <t xml:space="preserve">  污染减排</t>
  </si>
  <si>
    <t xml:space="preserve">    生态环境监测与信息</t>
  </si>
  <si>
    <t xml:space="preserve">    生态环境执法监察</t>
  </si>
  <si>
    <t xml:space="preserve">    减排专项支出</t>
  </si>
  <si>
    <t xml:space="preserve">  其他节能环保支出</t>
  </si>
  <si>
    <t>城乡社区支出</t>
  </si>
  <si>
    <t xml:space="preserve">  城乡社区管理事务</t>
  </si>
  <si>
    <t xml:space="preserve">    城管执法</t>
  </si>
  <si>
    <t xml:space="preserve">    住宅建设与房地产市场监管</t>
  </si>
  <si>
    <t xml:space="preserve">    其他城乡社区管理事务支出</t>
  </si>
  <si>
    <t xml:space="preserve">  城乡社区规划与管理</t>
  </si>
  <si>
    <t xml:space="preserve">  城乡社区公共设施</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</si>
  <si>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</si>
  <si>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</si>
  <si>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</si>
  <si>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</si>
  <si>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</si>
  <si>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</si>
  <si>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</si>
  <si>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</si>
  <si>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</si>
  <si>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</si>
  <si>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</si>
  <si>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</si>
  <si>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</si>
  <si>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农业结构调整补贴</t>
  </si>
  <si>
    <t xml:space="preserve">    农业生产发展</t>
  </si>
  <si>
    <t xml:space="preserve">    农村合作经济</t>
  </si>
  <si>
    <t xml:space="preserve">    农村社会事业</t>
  </si>
  <si>
    <t xml:space="preserve">    农业资源保护修复与利用</t>
  </si>
  <si>
    <t xml:space="preserve">    成品油价格改革对渔业的补贴</t>
  </si>
  <si>
    <t xml:space="preserve">    农田建设</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</si>
  <si>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</si>
  <si>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</si>
  <si>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</si>
  <si>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</si>
  <si>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</si>
  <si>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</si>
  <si>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</si>
  <si>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林区公共支出</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</si>
  <si>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</si>
  <si>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</si>
  <si>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</si>
  <si>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</si>
  <si>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</si>
  <si>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</si>
  <si>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</si>
  <si>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</si>
  <si>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</si>
  <si>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</si>
  <si>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</si>
  <si>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</si>
  <si>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</si>
  <si>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</si>
  <si>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水利安全监督</t>
  </si>
  <si>
    <t xml:space="preserve">    信息管理</t>
  </si>
  <si>
    <t xml:space="preserve">    农村人畜饮水</t>
  </si>
  <si>
    <t xml:space="preserve">    其他水利支出</t>
  </si>
  <si>
    <t xml:space="preserve">  扶贫</t>
  </si>
  <si>
    <t xml:space="preserve">    生产发展</t>
  </si>
  <si>
    <t xml:space="preserve">    社会发展</t>
  </si>
  <si>
    <t xml:space="preserve">    扶贫贷款奖补和贴息</t>
  </si>
  <si>
    <t xml:space="preserve">    扶贫事业机构</t>
  </si>
  <si>
    <t xml:space="preserve">    其他扶贫支出</t>
  </si>
  <si>
    <t xml:space="preserve">  农村综合改革</t>
  </si>
  <si>
    <t xml:space="preserve">    对村级公益事业建设的补助</t>
  </si>
  <si>
    <t xml:space="preserve">    对村民委员会和村党支部的补助</t>
  </si>
  <si>
    <t xml:space="preserve">    对村集体经济组织的补助</t>
  </si>
  <si>
    <t xml:space="preserve">  普惠金融发展支出</t>
  </si>
  <si>
    <t xml:space="preserve">    农业保险保费补贴</t>
  </si>
  <si>
    <t xml:space="preserve">    创业担保贷款贴息</t>
  </si>
  <si>
    <t xml:space="preserve">  其他农林水支出</t>
  </si>
  <si>
    <t>交通运输支出</t>
  </si>
  <si>
    <t xml:space="preserve">  公路水路运输</t>
  </si>
  <si>
    <t xml:space="preserve">    公路养护</t>
  </si>
  <si>
    <t xml:space="preserve">    公路和运输安全</t>
  </si>
  <si>
    <t xml:space="preserve">    公路运输管理</t>
  </si>
  <si>
    <t xml:space="preserve">    海事管理</t>
  </si>
  <si>
    <t xml:space="preserve">    水路运输管理支出</t>
  </si>
  <si>
    <t xml:space="preserve">    其他公路水路运输支出</t>
  </si>
  <si>
    <t xml:space="preserve">  成品油价格改革对交通运输的补贴</t>
  </si>
  <si>
    <t xml:space="preserve">    对农村道路客运的补贴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</si>
  <si>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</si>
  <si>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</si>
  <si>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</si>
  <si>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</si>
  <si>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资源勘探工业信息等支出</t>
  </si>
  <si>
    <t xml:space="preserve">  制造业</t>
  </si>
  <si>
    <t xml:space="preserve">    通信设备、计算机及其他电子设备制造业</t>
  </si>
  <si>
    <t xml:space="preserve">    其他制造业支出</t>
  </si>
  <si>
    <t xml:space="preserve">  工业和信息产业监管</t>
  </si>
  <si>
    <t xml:space="preserve">    工业建设及运行维护</t>
  </si>
  <si>
    <t xml:space="preserve">    产业发展</t>
  </si>
  <si>
    <t xml:space="preserve">    其他工业和信息产业监管支出</t>
  </si>
  <si>
    <t xml:space="preserve">  国有资产监管</t>
  </si>
  <si>
    <t xml:space="preserve">    其他国有资产监管支出</t>
  </si>
  <si>
    <t xml:space="preserve">  支持中小企业发展和管理支出</t>
  </si>
  <si>
    <t xml:space="preserve">    中小企业发展专项</t>
  </si>
  <si>
    <t>商业服务业等支出</t>
  </si>
  <si>
    <t xml:space="preserve">  商业流通事务</t>
  </si>
  <si>
    <t xml:space="preserve">    其他商业流通事务支出</t>
  </si>
  <si>
    <t xml:space="preserve">  涉外发展服务支出</t>
  </si>
  <si>
    <t xml:space="preserve">    其他涉外发展服务支出</t>
  </si>
  <si>
    <t>金融支出</t>
  </si>
  <si>
    <t xml:space="preserve">  金融部门行政支出</t>
  </si>
  <si>
    <t xml:space="preserve">  金融发展支出</t>
  </si>
  <si>
    <t xml:space="preserve">    其他金融发展支出</t>
  </si>
  <si>
    <t xml:space="preserve">  其他金融支出</t>
  </si>
  <si>
    <t xml:space="preserve">    重点企业贷款贴息</t>
  </si>
  <si>
    <t>自然资源海洋气象等支出</t>
  </si>
  <si>
    <t xml:space="preserve">  自然资源事务</t>
  </si>
  <si>
    <t xml:space="preserve">    土地资源储备支出</t>
  </si>
  <si>
    <t xml:space="preserve">    其他自然资源事务支出</t>
  </si>
  <si>
    <t xml:space="preserve">  气象事务</t>
  </si>
  <si>
    <t xml:space="preserve">    气象事业机构</t>
  </si>
  <si>
    <t xml:space="preserve">    气象信息传输及管理</t>
  </si>
  <si>
    <t xml:space="preserve">    气象服务</t>
  </si>
  <si>
    <t xml:space="preserve">    气象装备保障维护</t>
  </si>
  <si>
    <t xml:space="preserve">  其他自然资源海洋气象等支出</t>
  </si>
  <si>
    <t xml:space="preserve">    基他自然资源海洋气象等支出</t>
  </si>
  <si>
    <t>住房保障支出</t>
  </si>
  <si>
    <t xml:space="preserve">  保障性安居工程支出</t>
  </si>
  <si>
    <t xml:space="preserve">    廉租住房</t>
  </si>
  <si>
    <t xml:space="preserve">    棚户区改造</t>
  </si>
  <si>
    <t xml:space="preserve">    农村危房改造</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</si>
  <si>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</si>
  <si>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</si>
  <si>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</si>
  <si>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</si>
  <si>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</si>
  <si>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</si>
  <si>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购房补贴</t>
  </si>
  <si>
    <t>粮油物资储备支出</t>
  </si>
  <si>
    <t xml:space="preserve">  粮油储备</t>
  </si>
  <si>
    <t xml:space="preserve">    储备粮油补贴</t>
  </si>
  <si>
    <t xml:space="preserve">  重要商品储备</t>
  </si>
  <si>
    <t xml:space="preserve">    肉类储备</t>
  </si>
  <si>
    <t>灾害防治及应急管理支出</t>
  </si>
  <si>
    <t xml:space="preserve">  应急管理事务</t>
  </si>
  <si>
    <t xml:space="preserve">    安全监管</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</si>
  <si>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</si>
  <si>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</si>
  <si>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</si>
  <si>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</si>
  <si>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</si>
  <si>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</si>
  <si>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地震事务</t>
  </si>
  <si>
    <t xml:space="preserve">    地震环境探察</t>
  </si>
  <si>
    <t xml:space="preserve">  自然灾害防治</t>
  </si>
  <si>
    <t xml:space="preserve">    地质灾害防治</t>
  </si>
  <si>
    <t xml:space="preserve">  自然灾害救灾及恢复重建支出</t>
  </si>
  <si>
    <t xml:space="preserve">    自然灾害救灾补助</t>
  </si>
  <si>
    <t xml:space="preserve">    自然灾害灾后重建补助</t>
  </si>
  <si>
    <t xml:space="preserve">    其他自然灾害救灾及恢复重建支出支出</t>
  </si>
  <si>
    <t xml:space="preserve">  其他灾害防治及应急管理支出</t>
  </si>
  <si>
    <t xml:space="preserve">    其他自然灾害救灾及恢复重建支出</t>
  </si>
  <si>
    <t>预备费</t>
  </si>
  <si>
    <t>其他支出</t>
  </si>
  <si>
    <t xml:space="preserve">  年初预留</t>
  </si>
  <si>
    <t xml:space="preserve">  其他支出</t>
  </si>
  <si>
    <t>债务付息支出</t>
  </si>
  <si>
    <t xml:space="preserve">  地方政府一般债务付息支出</t>
  </si>
  <si>
    <t xml:space="preserve">    地方政府一般债券付息支出</t>
  </si>
  <si>
    <t xml:space="preserve">    地方政府向国际组织借款付息支出</t>
  </si>
  <si>
    <t>债务发行费用支出</t>
  </si>
  <si>
    <t xml:space="preserve">  地方政府一般债务发行费用支出</t>
  </si>
  <si>
    <r>
      <t>重庆市渝北区本级2021</t>
    </r>
    <r>
      <rPr>
        <b/>
        <sz val="18"/>
        <color indexed="8"/>
        <rFont val="方正小标宋_GBK"/>
        <family val="4"/>
      </rPr>
      <t>年一般公共预算基本支出表</t>
    </r>
  </si>
  <si>
    <t>科目名称</t>
  </si>
  <si>
    <t xml:space="preserve">            合   计</t>
  </si>
  <si>
    <t>机关工资福利支出</t>
  </si>
  <si>
    <t>工资奖金津补贴</t>
  </si>
  <si>
    <t>社会保障缴费</t>
  </si>
  <si>
    <t>住房公积金</t>
  </si>
  <si>
    <t>其他工资福利支出</t>
  </si>
  <si>
    <t>机关商品和服务支出</t>
  </si>
  <si>
    <t>办公经费</t>
  </si>
  <si>
    <t>会议费</t>
  </si>
  <si>
    <t>培训费</t>
  </si>
  <si>
    <t>专用材料购置费</t>
  </si>
  <si>
    <t>委托业务费</t>
  </si>
  <si>
    <t>公务接待费</t>
  </si>
  <si>
    <t>公务用车运行维护费</t>
  </si>
  <si>
    <t>维修(护)费</t>
  </si>
  <si>
    <t>其他商品和服务支出</t>
  </si>
  <si>
    <t>对事业单位经常性补助</t>
  </si>
  <si>
    <t>工资福利支出</t>
  </si>
  <si>
    <t>商品和服务支出</t>
  </si>
  <si>
    <t>对个人和家庭的补助</t>
  </si>
  <si>
    <t>社会福利和救助</t>
  </si>
  <si>
    <t>离退休费</t>
  </si>
  <si>
    <t>其他对个人和家庭的补助</t>
  </si>
  <si>
    <t>重庆市渝北区2021年区级一般公共预算一般性转移支付预算表</t>
  </si>
  <si>
    <t>单位名称</t>
  </si>
  <si>
    <t>玉峰山镇</t>
  </si>
  <si>
    <t>木耳镇</t>
  </si>
  <si>
    <t>古路镇</t>
  </si>
  <si>
    <t>兴隆镇</t>
  </si>
  <si>
    <t>茨竹镇</t>
  </si>
  <si>
    <t>大湾镇</t>
  </si>
  <si>
    <t>龙兴镇</t>
  </si>
  <si>
    <t>石船镇</t>
  </si>
  <si>
    <t>统景镇</t>
  </si>
  <si>
    <t>大盛镇</t>
  </si>
  <si>
    <t>洛碛镇</t>
  </si>
  <si>
    <t>重庆市渝北区2021年区级一般公共预算专项转移支付预算表</t>
  </si>
  <si>
    <t>项目名称</t>
  </si>
  <si>
    <t>村社保洁员经费</t>
  </si>
  <si>
    <t>2021年非公党建经费</t>
  </si>
  <si>
    <t>2021年区人大换届选举经费</t>
  </si>
  <si>
    <t>第七次人口普查“两员补助”经费</t>
  </si>
  <si>
    <t>网格化社会治理经费</t>
  </si>
  <si>
    <t>村干部参加社会保险缴费补助</t>
  </si>
  <si>
    <t>村（社区）干部意外伤害保险费</t>
  </si>
  <si>
    <t>优抚对象医疗补助金和节日慰问金</t>
  </si>
  <si>
    <t>城市低保金</t>
  </si>
  <si>
    <t>农村低保金</t>
  </si>
  <si>
    <t>临时救助</t>
  </si>
  <si>
    <t>经济困难高龄失能老年人养老服务补贴</t>
  </si>
  <si>
    <t>贫困残疾人生活补贴和重度残疾人护理补贴</t>
  </si>
  <si>
    <t>计生惠民</t>
  </si>
  <si>
    <t>老年人高龄津贴</t>
  </si>
  <si>
    <t>困境儿童救助</t>
  </si>
  <si>
    <t>森林防火以奖代补</t>
  </si>
  <si>
    <t>高速公路和长江绿化土地租金</t>
  </si>
  <si>
    <t>2021年国土绿化提升行动</t>
  </si>
  <si>
    <t>到户到人扶持项目</t>
  </si>
  <si>
    <t>城区菜市场管理经费</t>
  </si>
  <si>
    <t>活禽经营户关停补助</t>
  </si>
  <si>
    <t>优抚对象家庭租住重庆市公共租赁住房的租金补助</t>
  </si>
  <si>
    <t>建档立卡贫困户春节慰问</t>
  </si>
  <si>
    <t>森林防火隔离带抚育管理</t>
  </si>
  <si>
    <t>2021年大实蝇春季防控药剂补贴</t>
  </si>
  <si>
    <t>2020堤防维修养护资金</t>
  </si>
  <si>
    <t>2021年商贸监测基层数据采集街道（含龙兴镇）聘用统计人员经费</t>
  </si>
  <si>
    <t>关兴石壁缺水片区农田减产补助</t>
  </si>
  <si>
    <t>重庆市渝北区2020年一般债务限额和余额情况表</t>
  </si>
  <si>
    <t>单位：亿元</t>
  </si>
  <si>
    <t>单位</t>
  </si>
  <si>
    <r>
      <t>2020</t>
    </r>
    <r>
      <rPr>
        <sz val="11"/>
        <rFont val="宋体"/>
        <family val="0"/>
      </rPr>
      <t>年政府债务限额</t>
    </r>
  </si>
  <si>
    <r>
      <t>2020</t>
    </r>
    <r>
      <rPr>
        <sz val="11"/>
        <rFont val="宋体"/>
        <family val="0"/>
      </rPr>
      <t>年一般债务余额</t>
    </r>
  </si>
  <si>
    <r>
      <t>其中：2021</t>
    </r>
    <r>
      <rPr>
        <sz val="11"/>
        <rFont val="宋体"/>
        <family val="0"/>
      </rPr>
      <t>年到期债务金额</t>
    </r>
  </si>
  <si>
    <t>渝北区</t>
  </si>
  <si>
    <t>说明：2021年到期债务金额9.7亿元，其中到期政府一般债券9.5亿元，预计到期外债0.2亿元。</t>
  </si>
  <si>
    <t>重庆市渝北区2021年“三公”经费预算表</t>
  </si>
  <si>
    <t>项      目</t>
  </si>
  <si>
    <r>
      <t>2021年</t>
    </r>
    <r>
      <rPr>
        <sz val="11"/>
        <rFont val="宋体"/>
        <family val="0"/>
      </rPr>
      <t>预算数</t>
    </r>
  </si>
  <si>
    <r>
      <t>2020</t>
    </r>
    <r>
      <rPr>
        <sz val="11"/>
        <rFont val="宋体"/>
        <family val="0"/>
      </rPr>
      <t>年预算数</t>
    </r>
  </si>
  <si>
    <t>为2020年预算的%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</si>
  <si>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</si>
  <si>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</si>
  <si>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</si>
  <si>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</si>
  <si>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</si>
  <si>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</si>
  <si>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</si>
  <si>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重庆市渝北区2021年政府性基金预算收入表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</si>
  <si>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</si>
  <si>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</si>
  <si>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</si>
  <si>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</si>
  <si>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</si>
  <si>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</si>
  <si>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</si>
  <si>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</si>
  <si>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</si>
  <si>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</si>
  <si>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</si>
  <si>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</si>
  <si>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</si>
  <si>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</si>
  <si>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</si>
  <si>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</si>
  <si>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</si>
  <si>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</si>
  <si>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</si>
  <si>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</si>
  <si>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</si>
  <si>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</si>
  <si>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</si>
  <si>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</si>
  <si>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</si>
  <si>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</si>
  <si>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</si>
  <si>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</si>
  <si>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</si>
  <si>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</si>
  <si>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</si>
  <si>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</si>
  <si>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</si>
  <si>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</si>
  <si>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重庆市渝北区2021年政府性基金预算支出表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</si>
  <si>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</si>
  <si>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</si>
  <si>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</si>
  <si>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</si>
  <si>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</si>
  <si>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</si>
  <si>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</si>
  <si>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</si>
  <si>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</si>
  <si>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</si>
  <si>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</si>
  <si>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</si>
  <si>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</si>
  <si>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</si>
  <si>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</si>
  <si>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</si>
  <si>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</si>
  <si>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</si>
  <si>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</si>
  <si>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</si>
  <si>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</si>
  <si>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</si>
  <si>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</si>
  <si>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</si>
  <si>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</si>
  <si>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</si>
  <si>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</si>
  <si>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</si>
  <si>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</si>
  <si>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</si>
  <si>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</si>
  <si>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</si>
  <si>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</si>
  <si>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</si>
  <si>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</si>
  <si>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</si>
  <si>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</si>
  <si>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</si>
  <si>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</si>
  <si>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</si>
  <si>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</si>
  <si>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</si>
  <si>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</si>
  <si>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</si>
  <si>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</si>
  <si>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</si>
  <si>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</si>
  <si>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</si>
  <si>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</si>
  <si>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</si>
  <si>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</si>
  <si>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</si>
  <si>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</si>
  <si>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</si>
  <si>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</si>
  <si>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</si>
  <si>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</si>
  <si>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</si>
  <si>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</si>
  <si>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</si>
  <si>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</si>
  <si>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</si>
  <si>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</si>
  <si>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</si>
  <si>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</si>
  <si>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</si>
  <si>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</si>
  <si>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</si>
  <si>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</si>
  <si>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</si>
  <si>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</si>
  <si>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</si>
  <si>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</si>
  <si>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</si>
  <si>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</si>
  <si>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</si>
  <si>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</si>
  <si>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</si>
  <si>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</si>
  <si>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</si>
  <si>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</si>
  <si>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</si>
  <si>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</si>
  <si>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</si>
  <si>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</si>
  <si>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</si>
  <si>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</si>
  <si>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</si>
  <si>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</si>
  <si>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</si>
  <si>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</si>
  <si>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</si>
  <si>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</si>
  <si>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</si>
  <si>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</si>
  <si>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</si>
  <si>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</si>
  <si>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</si>
  <si>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</si>
  <si>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</si>
  <si>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</si>
  <si>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</si>
  <si>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</si>
  <si>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</si>
  <si>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</si>
  <si>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</si>
  <si>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</si>
  <si>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</si>
  <si>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</si>
  <si>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</si>
  <si>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</si>
  <si>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</si>
  <si>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</si>
  <si>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</si>
  <si>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</si>
  <si>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</si>
  <si>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</si>
  <si>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</si>
  <si>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</si>
  <si>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</si>
  <si>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</si>
  <si>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</si>
  <si>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</si>
  <si>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</si>
  <si>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</si>
  <si>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</si>
  <si>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</si>
  <si>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</si>
  <si>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</si>
  <si>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</si>
  <si>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</si>
  <si>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</si>
  <si>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</si>
  <si>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</si>
  <si>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</si>
  <si>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</si>
  <si>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</si>
  <si>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</si>
  <si>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</si>
  <si>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</si>
  <si>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</si>
  <si>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</si>
  <si>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</si>
  <si>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</si>
  <si>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</si>
  <si>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</si>
  <si>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</si>
  <si>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</si>
  <si>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</si>
  <si>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</si>
  <si>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</si>
  <si>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</si>
  <si>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</si>
  <si>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</si>
  <si>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</si>
  <si>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</si>
  <si>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</si>
  <si>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</si>
  <si>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</si>
  <si>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</si>
  <si>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</si>
  <si>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</si>
  <si>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</si>
  <si>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</si>
  <si>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</si>
  <si>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</si>
  <si>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</si>
  <si>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</si>
  <si>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</si>
  <si>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</si>
  <si>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</si>
  <si>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</si>
  <si>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</si>
  <si>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</si>
  <si>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</si>
  <si>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</si>
  <si>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</si>
  <si>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</si>
  <si>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</si>
  <si>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</si>
  <si>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</si>
  <si>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</si>
  <si>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</si>
  <si>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</si>
  <si>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</si>
  <si>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</si>
  <si>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</si>
  <si>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</si>
  <si>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</si>
  <si>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</si>
  <si>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</si>
  <si>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</si>
  <si>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</si>
  <si>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</si>
  <si>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</si>
  <si>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</si>
  <si>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</si>
  <si>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</si>
  <si>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</si>
  <si>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</si>
  <si>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</si>
  <si>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</si>
  <si>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</si>
  <si>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</si>
  <si>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</si>
  <si>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</si>
  <si>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</si>
  <si>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</si>
  <si>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</si>
  <si>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</si>
  <si>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</si>
  <si>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</si>
  <si>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</si>
  <si>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</si>
  <si>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</si>
  <si>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</si>
  <si>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重庆市渝北区本级2021年政府性基金预算支出表</t>
  </si>
  <si>
    <t>单位:元</t>
  </si>
  <si>
    <t>科目编码</t>
  </si>
  <si>
    <t>208</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</si>
  <si>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</si>
  <si>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</si>
  <si>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</si>
  <si>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</si>
  <si>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</si>
  <si>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</si>
  <si>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20823</t>
  </si>
  <si>
    <t xml:space="preserve">  小型水库移民扶助基金安排的支出</t>
  </si>
  <si>
    <t xml:space="preserve">    2082302</t>
  </si>
  <si>
    <t>212</t>
  </si>
  <si>
    <t xml:space="preserve">  21208</t>
  </si>
  <si>
    <t xml:space="preserve">  国有土地使用权出让收入安排的支出</t>
  </si>
  <si>
    <t xml:space="preserve">    2120801</t>
  </si>
  <si>
    <t xml:space="preserve">    征地和拆迁补偿支出</t>
  </si>
  <si>
    <t xml:space="preserve">    2120803</t>
  </si>
  <si>
    <t xml:space="preserve">    城市建设支出</t>
  </si>
  <si>
    <t xml:space="preserve">    2120804</t>
  </si>
  <si>
    <t xml:space="preserve">    农村基础设施建设支出</t>
  </si>
  <si>
    <t xml:space="preserve">    2120899</t>
  </si>
  <si>
    <t xml:space="preserve">    其他国有土地使用权出让收入安排的支出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</si>
  <si>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</si>
  <si>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</si>
  <si>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</si>
  <si>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</si>
  <si>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</si>
  <si>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</si>
  <si>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2121399</t>
  </si>
  <si>
    <t xml:space="preserve">    其他城市基础设施配套费安排的支出</t>
  </si>
  <si>
    <t>213</t>
  </si>
  <si>
    <t xml:space="preserve">  21367</t>
  </si>
  <si>
    <t xml:space="preserve">  三峡水库库区基金支出</t>
  </si>
  <si>
    <t xml:space="preserve">    2136701</t>
  </si>
  <si>
    <t xml:space="preserve">    2136702</t>
  </si>
  <si>
    <t xml:space="preserve">    解决移民遗留问题</t>
  </si>
  <si>
    <t xml:space="preserve">    2136799</t>
  </si>
  <si>
    <t xml:space="preserve">    其他三峡水库库区基金支出</t>
  </si>
  <si>
    <t xml:space="preserve">  21369</t>
  </si>
  <si>
    <t xml:space="preserve">  国家重大水利工程建设基金安排的支出</t>
  </si>
  <si>
    <t xml:space="preserve">    2136902</t>
  </si>
  <si>
    <t xml:space="preserve">    三峡后续工作</t>
  </si>
  <si>
    <t>229</t>
  </si>
  <si>
    <t xml:space="preserve">  22908</t>
  </si>
  <si>
    <t xml:space="preserve">  彩票发行销售机构业务费安排的支出</t>
  </si>
  <si>
    <t xml:space="preserve">    2290808</t>
  </si>
  <si>
    <t xml:space="preserve">    彩票市场调控资金支出</t>
  </si>
  <si>
    <t xml:space="preserve">  22960</t>
  </si>
  <si>
    <t xml:space="preserve">  彩票公益金安排的支出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</si>
  <si>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</si>
  <si>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</si>
  <si>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</si>
  <si>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</si>
  <si>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</si>
  <si>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</si>
  <si>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2296006</t>
  </si>
  <si>
    <t xml:space="preserve">    用于残疾人事业的彩票公益金支出</t>
  </si>
  <si>
    <t xml:space="preserve">    2296013</t>
  </si>
  <si>
    <t xml:space="preserve">    用于城乡医疗救助的彩票公益金支出</t>
  </si>
  <si>
    <t xml:space="preserve">    2296099</t>
  </si>
  <si>
    <t xml:space="preserve">    用于其他社会公益事业的彩票公益金支出</t>
  </si>
  <si>
    <t>232</t>
  </si>
  <si>
    <t xml:space="preserve">  23204</t>
  </si>
  <si>
    <t xml:space="preserve">  地方政府专项债务付息支出</t>
  </si>
  <si>
    <t xml:space="preserve">    2320411</t>
  </si>
  <si>
    <t xml:space="preserve">    国有土地使用权出让金债务付息支出</t>
  </si>
  <si>
    <t xml:space="preserve">    2320431</t>
  </si>
  <si>
    <t xml:space="preserve">    土地储备专项债券付息支出</t>
  </si>
  <si>
    <t xml:space="preserve">    2320498</t>
  </si>
  <si>
    <t xml:space="preserve">    其他地方自行试点项目收益专项债券付息支出</t>
  </si>
  <si>
    <t>233</t>
  </si>
  <si>
    <t xml:space="preserve">  23304</t>
  </si>
  <si>
    <t xml:space="preserve">  地方政府专项债务发行费用支出</t>
  </si>
  <si>
    <t xml:space="preserve">    2330411</t>
  </si>
  <si>
    <t xml:space="preserve">    国有土地使用权出让金债务发行费用支出</t>
  </si>
  <si>
    <t xml:space="preserve">    2330431</t>
  </si>
  <si>
    <t xml:space="preserve">    土地储备专项债券发行费用支出</t>
  </si>
  <si>
    <t xml:space="preserve">    2330498</t>
  </si>
  <si>
    <t xml:space="preserve">    其他地方自行试点项目收益专项债券发行费用支出</t>
  </si>
  <si>
    <t>234</t>
  </si>
  <si>
    <t>抗疫特别国债安排的支出</t>
  </si>
  <si>
    <t xml:space="preserve">  23401</t>
  </si>
  <si>
    <t xml:space="preserve">  基础设施建设</t>
  </si>
  <si>
    <t xml:space="preserve">    2340101</t>
  </si>
  <si>
    <t xml:space="preserve">    公共卫生体系建设</t>
  </si>
  <si>
    <t xml:space="preserve">    2340109</t>
  </si>
  <si>
    <t xml:space="preserve">    交通基础设施建设</t>
  </si>
  <si>
    <t xml:space="preserve">    2340199</t>
  </si>
  <si>
    <t xml:space="preserve">    其他基础设施建设</t>
  </si>
  <si>
    <t xml:space="preserve">  23402</t>
  </si>
  <si>
    <t xml:space="preserve">  抗疫相关支出</t>
  </si>
  <si>
    <t xml:space="preserve">    2340299</t>
  </si>
  <si>
    <t xml:space="preserve">    其他抗疫相关支出</t>
  </si>
  <si>
    <t>重庆市渝北区2021年区级政府性基金预算专项转移支付预算表</t>
  </si>
  <si>
    <t>金额</t>
  </si>
  <si>
    <t>此表无数据</t>
  </si>
  <si>
    <t>重庆市渝北区2020年专项债务限额和余额情况表</t>
  </si>
  <si>
    <r>
      <t>2020</t>
    </r>
    <r>
      <rPr>
        <sz val="11"/>
        <rFont val="宋体"/>
        <family val="0"/>
      </rPr>
      <t>年专项债务余额</t>
    </r>
  </si>
  <si>
    <r>
      <t>说明：2</t>
    </r>
    <r>
      <rPr>
        <sz val="11"/>
        <color indexed="8"/>
        <rFont val="宋体"/>
        <family val="0"/>
      </rPr>
      <t>021年到期债务金额16.3亿元，全部为到期的政府专项债券。</t>
    </r>
  </si>
  <si>
    <t>重庆市渝北区2021年国有资本经营预算收入表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</si>
  <si>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</si>
  <si>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</si>
  <si>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</si>
  <si>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</si>
  <si>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</si>
  <si>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</si>
  <si>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</si>
  <si>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</si>
  <si>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</si>
  <si>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</si>
  <si>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</si>
  <si>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</si>
  <si>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</si>
  <si>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</si>
  <si>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</si>
  <si>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</si>
  <si>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</si>
  <si>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</si>
  <si>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</si>
  <si>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</si>
  <si>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</si>
  <si>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</si>
  <si>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</si>
  <si>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</si>
  <si>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</si>
  <si>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</si>
  <si>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</si>
  <si>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</si>
  <si>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</si>
  <si>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</si>
  <si>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</si>
  <si>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</si>
  <si>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</si>
  <si>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</si>
  <si>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</si>
  <si>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</si>
  <si>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</si>
  <si>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</si>
  <si>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</si>
  <si>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</si>
  <si>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</si>
  <si>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</si>
  <si>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</si>
  <si>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</si>
  <si>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</si>
  <si>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</si>
  <si>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</si>
  <si>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</si>
  <si>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</si>
  <si>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</si>
  <si>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</si>
  <si>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</si>
  <si>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</si>
  <si>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</si>
  <si>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</si>
  <si>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</si>
  <si>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</si>
  <si>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</si>
  <si>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重庆市渝北区XX镇街2017年国有资本经营预算收支表</t>
  </si>
  <si>
    <t>重庆市渝北区2021年国有资本经营预算支出表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</si>
  <si>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</si>
  <si>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</si>
  <si>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</si>
  <si>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</si>
  <si>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</si>
  <si>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</si>
  <si>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</si>
  <si>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</si>
  <si>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</si>
  <si>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</si>
  <si>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</si>
  <si>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</si>
  <si>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离休干部医药费补助支出</t>
  </si>
  <si>
    <t>金融企业改革性支出</t>
  </si>
  <si>
    <t>其他解决历史遗留问题及改革成本支出</t>
  </si>
  <si>
    <t xml:space="preserve">  国有企业资本金注入</t>
  </si>
  <si>
    <t>国有经济结构调整支出</t>
  </si>
  <si>
    <t>公益性设施投资支出</t>
  </si>
  <si>
    <t>前瞻性战略性产业发展支出</t>
  </si>
  <si>
    <t>生态环境保护支出</t>
  </si>
  <si>
    <t>支持科技进步支出</t>
  </si>
  <si>
    <t>保障国家经济安全支出</t>
  </si>
  <si>
    <t>对外投资合作支出</t>
  </si>
  <si>
    <t>金融企业资本性支出</t>
  </si>
  <si>
    <t>其他国有企业资本金注入</t>
  </si>
  <si>
    <t xml:space="preserve">  国有企业政策性补贴</t>
  </si>
  <si>
    <t>国有企业政策性补贴</t>
  </si>
  <si>
    <t xml:space="preserve">  其他国有资本经营预算支出</t>
  </si>
  <si>
    <t>其他国有资本经营预算支出</t>
  </si>
  <si>
    <t>转移性支出合计</t>
  </si>
  <si>
    <t>一、调出资金</t>
  </si>
  <si>
    <t>重庆市渝北区本级2021年国有资本经营预算支出表</t>
  </si>
  <si>
    <t>重庆市渝北区2021年区级国有资本经营预算专项转移支付预算表</t>
  </si>
  <si>
    <t>重庆市渝北区2021年社会保险基金预算收入表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</si>
  <si>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</si>
  <si>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</si>
  <si>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</si>
  <si>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</si>
  <si>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</si>
  <si>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</si>
  <si>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</si>
  <si>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</si>
  <si>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</si>
  <si>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</si>
  <si>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说明：此表无数据。</t>
  </si>
  <si>
    <t>重庆市渝北区2021年社会保险基金预算支出表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</si>
  <si>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</si>
  <si>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</si>
  <si>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</si>
  <si>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</si>
  <si>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</si>
  <si>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</si>
  <si>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</si>
  <si>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</si>
  <si>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</si>
  <si>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</si>
  <si>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</si>
  <si>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</si>
  <si>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</si>
  <si>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</si>
  <si>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</si>
  <si>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</si>
  <si>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</si>
  <si>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</si>
  <si>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</si>
  <si>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</si>
  <si>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</si>
  <si>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</si>
  <si>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</si>
  <si>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</si>
  <si>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</si>
  <si>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</si>
  <si>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</si>
  <si>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</si>
  <si>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</si>
  <si>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</si>
  <si>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</si>
  <si>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</si>
  <si>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</si>
  <si>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</si>
  <si>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</si>
  <si>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</si>
  <si>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</si>
  <si>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</si>
  <si>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重庆市渝北区2021年扶贫项目公开表</t>
  </si>
  <si>
    <t>功能科目名称</t>
  </si>
  <si>
    <t>预算金额</t>
  </si>
  <si>
    <t>备注</t>
  </si>
  <si>
    <t>合     计</t>
  </si>
  <si>
    <t>统景镇西新村2021年产业提升配套项目建设</t>
  </si>
  <si>
    <t>2130505</t>
  </si>
  <si>
    <t>生产发展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</si>
</sst>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0.00;#"/>
    <numFmt numFmtId="179" formatCode="0.00_ "/>
    <numFmt numFmtId="180" formatCode="0_ "/>
  </numFmts>
  <fonts count="49">
    <font>
      <sz val="12"/>
      <name val="宋体"/>
      <family val="0"/>
    </font>
    <font>
      <sz val="11"/>
      <name val="宋体"/>
      <family val="0"/>
    </font>
    <font>
      <sz val="11"/>
      <color indexed="8"/>
      <name val="宋体"/>
      <family val="0"/>
    </font>
    <font>
      <sz val="9"/>
      <color indexed="8"/>
      <name val="宋体"/>
      <family val="0"/>
    </font>
    <font>
      <b/>
      <sz val="20"/>
      <color indexed="8"/>
      <name val="方正小标宋_GBK"/>
      <family val="4"/>
    </font>
    <font>
      <b/>
      <sz val="18"/>
      <name val="方正小标宋_GBK"/>
      <family val="4"/>
    </font>
    <font>
      <b/>
      <sz val="12"/>
      <name val="宋体"/>
      <family val="0"/>
    </font>
    <font>
      <b/>
      <sz val="11"/>
      <name val="宋体"/>
      <family val="0"/>
    </font>
    <font>
      <b/>
      <sz val="10"/>
      <name val="宋体"/>
      <family val="0"/>
    </font>
    <font>
      <b/>
      <sz val="11"/>
      <color indexed="8"/>
      <name val="宋体"/>
      <family val="0"/>
    </font>
    <font>
      <sz val="10"/>
      <name val="宋体"/>
      <family val="0"/>
    </font>
    <font>
      <b/>
      <sz val="18"/>
      <color indexed="8"/>
      <name val="方正小标宋_GBK"/>
      <family val="4"/>
    </font>
    <font>
      <sz val="11"/>
      <color indexed="8"/>
      <name val="方正黑体_GBK"/>
      <family val="4"/>
    </font>
    <font>
      <sz val="11"/>
      <color indexed="63"/>
      <name val="宋体"/>
      <family val="0"/>
    </font>
    <font>
      <sz val="10"/>
      <color indexed="8"/>
      <name val="宋体"/>
      <family val="0"/>
    </font>
    <font>
      <sz val="12"/>
      <name val="方正楷体_GBK"/>
      <family val="4"/>
    </font>
    <font>
      <sz val="10"/>
      <name val="方正仿宋_GBK"/>
      <family val="4"/>
    </font>
    <font>
      <b/>
      <sz val="18"/>
      <color indexed="63"/>
      <name val="方正小标宋_GBK"/>
      <family val="4"/>
    </font>
    <font>
      <sz val="10"/>
      <color indexed="8"/>
      <name val="方正小标宋_GBK"/>
      <family val="4"/>
    </font>
    <font>
      <sz val="9"/>
      <color indexed="63"/>
      <name val="宋体"/>
      <family val="0"/>
    </font>
    <font>
      <b/>
      <sz val="12"/>
      <color indexed="8"/>
      <name val="宋体"/>
      <family val="0"/>
    </font>
    <font>
      <sz val="12"/>
      <name val="楷体_GB2312"/>
      <family val="0"/>
    </font>
    <font>
      <sz val="12"/>
      <name val="华文中宋"/>
      <family val="0"/>
    </font>
    <font>
      <b/>
      <sz val="16"/>
      <color indexed="8"/>
      <name val="方正小标宋_GBK"/>
      <family val="4"/>
    </font>
    <font>
      <b/>
      <sz val="11"/>
      <color indexed="63"/>
      <name val="宋体"/>
      <family val="0"/>
    </font>
    <font>
      <sz val="12"/>
      <name val="黑体"/>
      <family val="3"/>
    </font>
    <font>
      <sz val="12"/>
      <color indexed="8"/>
      <name val="宋体"/>
      <family val="0"/>
    </font>
    <font>
      <sz val="20"/>
      <color indexed="8"/>
      <name val="方正小标宋简体"/>
      <family val="0"/>
    </font>
    <font>
      <u val="single"/>
      <sz val="12"/>
      <color indexed="8"/>
      <name val="宋体"/>
      <family val="0"/>
    </font>
    <font>
      <sz val="11"/>
      <color indexed="17"/>
      <name val="宋体"/>
      <family val="0"/>
    </font>
    <font>
      <sz val="11"/>
      <color indexed="9"/>
      <name val="宋体"/>
      <family val="0"/>
    </font>
    <font>
      <u val="single"/>
      <sz val="12"/>
      <color indexed="36"/>
      <name val="宋体"/>
      <family val="0"/>
    </font>
    <font>
      <sz val="11"/>
      <color indexed="60"/>
      <name val="宋体"/>
      <family val="0"/>
    </font>
    <font>
      <sz val="11"/>
      <color indexed="62"/>
      <name val="宋体"/>
      <family val="0"/>
    </font>
    <font>
      <sz val="11"/>
      <color indexed="52"/>
      <name val="宋体"/>
      <family val="0"/>
    </font>
    <font>
      <b/>
      <sz val="15"/>
      <color indexed="56"/>
      <name val="宋体"/>
      <family val="0"/>
    </font>
    <font>
      <b/>
      <sz val="13"/>
      <color indexed="56"/>
      <name val="宋体"/>
      <family val="0"/>
    </font>
    <font>
      <sz val="11"/>
      <color indexed="10"/>
      <name val="宋体"/>
      <family val="0"/>
    </font>
    <font>
      <b/>
      <sz val="11"/>
      <color indexed="56"/>
      <name val="宋体"/>
      <family val="0"/>
    </font>
    <font>
      <sz val="11"/>
      <color indexed="20"/>
      <name val="宋体"/>
      <family val="0"/>
    </font>
    <font>
      <b/>
      <sz val="18"/>
      <color indexed="56"/>
      <name val="宋体"/>
      <family val="0"/>
    </font>
    <font>
      <b/>
      <sz val="11"/>
      <color indexed="52"/>
      <name val="宋体"/>
      <family val="0"/>
    </font>
    <font>
      <i/>
      <sz val="11"/>
      <color indexed="23"/>
      <name val="宋体"/>
      <family val="0"/>
    </font>
    <font>
      <b/>
      <sz val="11"/>
      <color indexed="9"/>
      <name val="宋体"/>
      <family val="0"/>
    </font>
    <font>
      <u val="single"/>
      <sz val="12"/>
      <color indexed="12"/>
      <name val="宋体"/>
      <family val="0"/>
    </font>
    <font>
      <sz val="10"/>
      <name val="Arial"/>
      <family val="2"/>
    </font>
    <font>
      <sz val="12"/>
      <color theme="1"/>
      <name val="宋体"/>
      <family val="0"/>
    </font>
    <font>
      <sz val="20"/>
      <color theme="1"/>
      <name val="方正小标宋简体"/>
      <family val="0"/>
    </font>
    <font>
      <u val="single"/>
      <sz val="12"/>
      <color theme="1"/>
      <name val="宋体"/>
      <family val="0"/>
    </font>
  </fonts>
  <fills count="26">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style="thin">
        <color indexed="62"/>
      </right>
      <top style="thin">
        <color indexed="62"/>
      </top>
      <bottom style="thin">
        <color indexed="62"/>
      </bottom>
    </border>
    <border>
      <left style="medium"/>
      <right style="thin"/>
      <top style="thin"/>
      <bottom style="medium"/>
    </border>
    <border>
      <left style="thin"/>
      <right style="medium"/>
      <top style="thin"/>
      <bottom style="mediu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style="thin"/>
      <right style="thin"/>
      <top style="medium"/>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
      <left style="thin"/>
      <right style="thin"/>
      <top style="thin"/>
      <bottom style="medium"/>
    </border>
    <border>
      <left>
        <color indexed="63"/>
      </left>
      <right>
        <color indexed="63"/>
      </right>
      <top>
        <color indexed="63"/>
      </top>
      <bottom style="medium"/>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4" fillId="3" borderId="1" applyNumberFormat="0" applyAlignment="0" applyProtection="0"/>
    <xf numFmtId="0" fontId="2" fillId="4" borderId="0" applyNumberFormat="0" applyBorder="0" applyAlignment="0" applyProtection="0"/>
    <xf numFmtId="0" fontId="33"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3" borderId="2" applyNumberFormat="0" applyAlignment="0" applyProtection="0"/>
    <xf numFmtId="0" fontId="2" fillId="6" borderId="0" applyNumberFormat="0" applyBorder="0" applyAlignment="0" applyProtection="0"/>
    <xf numFmtId="0" fontId="39" fillId="7"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 fillId="0" borderId="0">
      <alignment/>
      <protection/>
    </xf>
    <xf numFmtId="0" fontId="30" fillId="8" borderId="0" applyNumberFormat="0" applyBorder="0" applyAlignment="0" applyProtection="0"/>
    <xf numFmtId="0" fontId="0" fillId="9" borderId="3" applyNumberFormat="0" applyFont="0" applyAlignment="0" applyProtection="0"/>
    <xf numFmtId="0" fontId="30" fillId="8" borderId="0" applyNumberFormat="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0" fillId="10" borderId="0" applyNumberFormat="0" applyBorder="0" applyAlignment="0" applyProtection="0"/>
    <xf numFmtId="0" fontId="38" fillId="0" borderId="6" applyNumberFormat="0" applyFill="0" applyAlignment="0" applyProtection="0"/>
    <xf numFmtId="0" fontId="30" fillId="11" borderId="0" applyNumberFormat="0" applyBorder="0" applyAlignment="0" applyProtection="0"/>
    <xf numFmtId="0" fontId="24" fillId="3" borderId="1" applyNumberFormat="0" applyAlignment="0" applyProtection="0"/>
    <xf numFmtId="0" fontId="41" fillId="3" borderId="2" applyNumberFormat="0" applyAlignment="0" applyProtection="0"/>
    <xf numFmtId="0" fontId="2" fillId="12" borderId="0" applyNumberFormat="0" applyBorder="0" applyAlignment="0" applyProtection="0"/>
    <xf numFmtId="0" fontId="2" fillId="13" borderId="0" applyNumberFormat="0" applyBorder="0" applyAlignment="0" applyProtection="0"/>
    <xf numFmtId="0" fontId="43" fillId="14" borderId="7" applyNumberFormat="0" applyAlignment="0" applyProtection="0"/>
    <xf numFmtId="0" fontId="2" fillId="5" borderId="0" applyNumberFormat="0" applyBorder="0" applyAlignment="0" applyProtection="0"/>
    <xf numFmtId="0" fontId="30" fillId="15" borderId="0" applyNumberFormat="0" applyBorder="0" applyAlignment="0" applyProtection="0"/>
    <xf numFmtId="0" fontId="34" fillId="0" borderId="8" applyNumberFormat="0" applyFill="0" applyAlignment="0" applyProtection="0"/>
    <xf numFmtId="0" fontId="2" fillId="16" borderId="0" applyNumberFormat="0" applyBorder="0" applyAlignment="0" applyProtection="0"/>
    <xf numFmtId="0" fontId="2" fillId="7" borderId="0" applyNumberFormat="0" applyBorder="0" applyAlignment="0" applyProtection="0"/>
    <xf numFmtId="0" fontId="9" fillId="0" borderId="9" applyNumberFormat="0" applyFill="0" applyAlignment="0" applyProtection="0"/>
    <xf numFmtId="0" fontId="29" fillId="4" borderId="0" applyNumberFormat="0" applyBorder="0" applyAlignment="0" applyProtection="0"/>
    <xf numFmtId="0" fontId="2" fillId="8" borderId="0" applyNumberFormat="0" applyBorder="0" applyAlignment="0" applyProtection="0"/>
    <xf numFmtId="0" fontId="32" fillId="1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30" fillId="18" borderId="0" applyNumberFormat="0" applyBorder="0" applyAlignment="0" applyProtection="0"/>
    <xf numFmtId="0" fontId="2" fillId="5" borderId="0" applyNumberFormat="0" applyBorder="0" applyAlignment="0" applyProtection="0"/>
    <xf numFmtId="0" fontId="34" fillId="0" borderId="8" applyNumberFormat="0" applyFill="0" applyAlignment="0" applyProtection="0"/>
    <xf numFmtId="0" fontId="2" fillId="2" borderId="0" applyNumberFormat="0" applyBorder="0" applyAlignment="0" applyProtection="0"/>
    <xf numFmtId="0" fontId="2" fillId="16" borderId="0" applyNumberFormat="0" applyBorder="0" applyAlignment="0" applyProtection="0"/>
    <xf numFmtId="0" fontId="24" fillId="3" borderId="1" applyNumberFormat="0" applyAlignment="0" applyProtection="0"/>
    <xf numFmtId="0" fontId="2" fillId="7" borderId="0" applyNumberFormat="0" applyBorder="0" applyAlignment="0" applyProtection="0"/>
    <xf numFmtId="0" fontId="2" fillId="8" borderId="0" applyNumberFormat="0" applyBorder="0" applyAlignment="0" applyProtection="0"/>
    <xf numFmtId="0" fontId="30" fillId="19" borderId="0" applyNumberFormat="0" applyBorder="0" applyAlignment="0" applyProtection="0"/>
    <xf numFmtId="0" fontId="30" fillId="11"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41" fillId="3" borderId="2" applyNumberFormat="0" applyAlignment="0" applyProtection="0"/>
    <xf numFmtId="0" fontId="2" fillId="13" borderId="0" applyNumberFormat="0" applyBorder="0" applyAlignment="0" applyProtection="0"/>
    <xf numFmtId="0" fontId="30" fillId="20" borderId="0" applyNumberFormat="0" applyBorder="0" applyAlignment="0" applyProtection="0"/>
    <xf numFmtId="0" fontId="2" fillId="16"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2" fillId="17" borderId="0" applyNumberFormat="0" applyBorder="0" applyAlignment="0" applyProtection="0"/>
    <xf numFmtId="0" fontId="2" fillId="22" borderId="0" applyNumberFormat="0" applyBorder="0" applyAlignment="0" applyProtection="0"/>
    <xf numFmtId="0" fontId="30" fillId="23"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45" fillId="0" borderId="0">
      <alignment/>
      <protection/>
    </xf>
    <xf numFmtId="0" fontId="14" fillId="0" borderId="0">
      <alignment/>
      <protection/>
    </xf>
    <xf numFmtId="0" fontId="2" fillId="13" borderId="0" applyNumberFormat="0" applyBorder="0" applyAlignment="0" applyProtection="0"/>
    <xf numFmtId="0" fontId="0" fillId="0" borderId="0">
      <alignment/>
      <protection/>
    </xf>
    <xf numFmtId="0" fontId="2" fillId="13"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46" fillId="0" borderId="0">
      <alignment vertical="center"/>
      <protection/>
    </xf>
    <xf numFmtId="0" fontId="30" fillId="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9" fillId="7" borderId="0" applyNumberFormat="0" applyBorder="0" applyAlignment="0" applyProtection="0"/>
    <xf numFmtId="0" fontId="39" fillId="7" borderId="0" applyNumberFormat="0" applyBorder="0" applyAlignment="0" applyProtection="0"/>
    <xf numFmtId="0" fontId="3" fillId="0" borderId="0">
      <alignment/>
      <protection/>
    </xf>
    <xf numFmtId="0" fontId="2" fillId="0" borderId="0">
      <alignment vertical="center"/>
      <protection/>
    </xf>
    <xf numFmtId="0" fontId="29" fillId="4" borderId="0" applyNumberFormat="0" applyBorder="0" applyAlignment="0" applyProtection="0"/>
    <xf numFmtId="0" fontId="29" fillId="4" borderId="0" applyNumberFormat="0" applyBorder="0" applyAlignment="0" applyProtection="0"/>
    <xf numFmtId="0" fontId="9" fillId="0" borderId="9" applyNumberFormat="0" applyFill="0" applyAlignment="0" applyProtection="0"/>
    <xf numFmtId="0" fontId="9" fillId="0" borderId="9" applyNumberFormat="0" applyFill="0" applyAlignment="0" applyProtection="0"/>
    <xf numFmtId="0" fontId="43" fillId="14" borderId="7" applyNumberFormat="0" applyAlignment="0" applyProtection="0"/>
    <xf numFmtId="0" fontId="43" fillId="14" borderId="7"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4" fillId="0" borderId="8" applyNumberFormat="0" applyFill="0" applyAlignment="0" applyProtection="0"/>
    <xf numFmtId="0" fontId="30" fillId="18" borderId="0" applyNumberFormat="0" applyBorder="0" applyAlignment="0" applyProtection="0"/>
    <xf numFmtId="0" fontId="30" fillId="1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2" fillId="17" borderId="0" applyNumberFormat="0" applyBorder="0" applyAlignment="0" applyProtection="0"/>
    <xf numFmtId="0" fontId="33" fillId="5" borderId="2" applyNumberFormat="0" applyAlignment="0" applyProtection="0"/>
    <xf numFmtId="0" fontId="33" fillId="5" borderId="2" applyNumberFormat="0" applyAlignment="0" applyProtection="0"/>
    <xf numFmtId="0" fontId="0" fillId="9" borderId="3" applyNumberFormat="0" applyFont="0" applyAlignment="0" applyProtection="0"/>
    <xf numFmtId="0" fontId="0" fillId="9" borderId="3" applyNumberFormat="0" applyFont="0" applyAlignment="0" applyProtection="0"/>
  </cellStyleXfs>
  <cellXfs count="237">
    <xf numFmtId="0" fontId="0" fillId="0" borderId="0" xfId="0" applyAlignment="1">
      <alignment/>
    </xf>
    <xf numFmtId="0" fontId="2" fillId="0" borderId="0" xfId="30" applyFont="1" applyAlignment="1">
      <alignment horizontal="center" vertical="center"/>
      <protection/>
    </xf>
    <xf numFmtId="0" fontId="3" fillId="0" borderId="0" xfId="30" applyAlignment="1">
      <alignment horizontal="center" vertical="center"/>
      <protection/>
    </xf>
    <xf numFmtId="0" fontId="3" fillId="0" borderId="0" xfId="30" applyAlignment="1">
      <alignment vertical="center"/>
      <protection/>
    </xf>
    <xf numFmtId="176" fontId="3" fillId="0" borderId="0" xfId="30" applyNumberFormat="1" applyAlignment="1">
      <alignment horizontal="right" vertical="center"/>
      <protection/>
    </xf>
    <xf numFmtId="0" fontId="4" fillId="0" borderId="0" xfId="30" applyFont="1" applyAlignment="1">
      <alignment horizontal="center" vertical="center"/>
      <protection/>
    </xf>
    <xf numFmtId="0" fontId="2" fillId="0" borderId="10" xfId="30" applyFont="1" applyBorder="1" applyAlignment="1">
      <alignment horizontal="center" vertical="center"/>
      <protection/>
    </xf>
    <xf numFmtId="176" fontId="2" fillId="0" borderId="10" xfId="30" applyNumberFormat="1" applyFont="1" applyBorder="1" applyAlignment="1">
      <alignment horizontal="center" vertical="center"/>
      <protection/>
    </xf>
    <xf numFmtId="0" fontId="2" fillId="0" borderId="10" xfId="30" applyFont="1" applyBorder="1" applyAlignment="1">
      <alignment vertical="center"/>
      <protection/>
    </xf>
    <xf numFmtId="176" fontId="2" fillId="0" borderId="10" xfId="25" applyNumberFormat="1" applyFont="1" applyBorder="1" applyAlignment="1">
      <alignment horizontal="right" vertical="center"/>
    </xf>
    <xf numFmtId="0" fontId="2" fillId="0" borderId="10" xfId="30" applyFont="1" applyBorder="1" applyAlignment="1">
      <alignment horizontal="left" vertical="center"/>
      <protection/>
    </xf>
    <xf numFmtId="0" fontId="2" fillId="0" borderId="10" xfId="30" applyFont="1" applyBorder="1" applyAlignment="1">
      <alignment horizontal="left" vertical="center" wrapText="1"/>
      <protection/>
    </xf>
    <xf numFmtId="0" fontId="0" fillId="0" borderId="0" xfId="0" applyFill="1" applyAlignment="1">
      <alignment vertical="center"/>
    </xf>
    <xf numFmtId="0" fontId="5" fillId="0" borderId="0" xfId="85" applyFont="1" applyAlignment="1">
      <alignment horizontal="center" vertical="center"/>
      <protection/>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3" xfId="0" applyNumberFormat="1" applyFont="1" applyFill="1" applyBorder="1" applyAlignment="1" applyProtection="1">
      <alignment horizontal="left" vertical="center"/>
      <protection/>
    </xf>
    <xf numFmtId="0" fontId="2" fillId="0" borderId="14" xfId="0" applyFont="1" applyBorder="1" applyAlignment="1">
      <alignment horizontal="center" vertical="center"/>
    </xf>
    <xf numFmtId="0" fontId="1" fillId="0" borderId="13" xfId="0" applyNumberFormat="1" applyFont="1" applyFill="1" applyBorder="1" applyAlignment="1" applyProtection="1">
      <alignment horizontal="left" vertical="center" indent="1"/>
      <protection/>
    </xf>
    <xf numFmtId="0" fontId="2" fillId="0" borderId="14" xfId="0" applyFont="1" applyBorder="1" applyAlignment="1">
      <alignment horizontal="right" vertical="center"/>
    </xf>
    <xf numFmtId="0" fontId="7" fillId="0"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horizontal="left" vertical="center"/>
      <protection/>
    </xf>
    <xf numFmtId="0" fontId="1" fillId="0" borderId="16" xfId="0" applyFont="1" applyFill="1" applyBorder="1" applyAlignment="1">
      <alignment vertical="center"/>
    </xf>
    <xf numFmtId="0" fontId="1" fillId="0" borderId="15"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0" fontId="7" fillId="0" borderId="17"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right" vertical="center"/>
      <protection/>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right" vertical="center"/>
    </xf>
    <xf numFmtId="0" fontId="8" fillId="0" borderId="19" xfId="0" applyNumberFormat="1" applyFont="1" applyFill="1" applyBorder="1" applyAlignment="1" applyProtection="1">
      <alignment horizontal="center" vertical="center"/>
      <protection/>
    </xf>
    <xf numFmtId="0" fontId="6" fillId="0" borderId="20" xfId="0" applyFont="1" applyFill="1" applyBorder="1" applyAlignment="1">
      <alignment horizontal="left" vertical="center" wrapText="1"/>
    </xf>
    <xf numFmtId="0" fontId="6" fillId="0" borderId="21" xfId="0" applyFont="1" applyFill="1" applyBorder="1" applyAlignment="1">
      <alignment horizontal="center" vertical="center"/>
    </xf>
    <xf numFmtId="0" fontId="8" fillId="0" borderId="19" xfId="0" applyNumberFormat="1" applyFont="1" applyFill="1" applyBorder="1" applyAlignment="1" applyProtection="1">
      <alignment vertical="center"/>
      <protection/>
    </xf>
    <xf numFmtId="0" fontId="1" fillId="0" borderId="13" xfId="0" applyNumberFormat="1" applyFont="1" applyFill="1" applyBorder="1" applyAlignment="1" applyProtection="1">
      <alignment horizontal="left" vertical="center"/>
      <protection/>
    </xf>
    <xf numFmtId="0" fontId="9" fillId="0" borderId="14" xfId="0" applyFont="1" applyBorder="1" applyAlignment="1">
      <alignment horizontal="center" vertical="center"/>
    </xf>
    <xf numFmtId="0" fontId="9" fillId="0" borderId="14" xfId="0" applyFont="1" applyBorder="1" applyAlignment="1">
      <alignment vertical="center"/>
    </xf>
    <xf numFmtId="0" fontId="10" fillId="0" borderId="19" xfId="0" applyNumberFormat="1" applyFont="1" applyFill="1" applyBorder="1" applyAlignment="1" applyProtection="1">
      <alignment vertical="center"/>
      <protection/>
    </xf>
    <xf numFmtId="0" fontId="2" fillId="0" borderId="14" xfId="0" applyFont="1" applyBorder="1" applyAlignment="1">
      <alignment vertical="center"/>
    </xf>
    <xf numFmtId="0" fontId="0" fillId="0" borderId="19" xfId="0" applyFill="1" applyBorder="1" applyAlignment="1">
      <alignment vertical="center"/>
    </xf>
    <xf numFmtId="0" fontId="1" fillId="0" borderId="14" xfId="0" applyFont="1" applyFill="1" applyBorder="1" applyAlignment="1">
      <alignment vertical="center"/>
    </xf>
    <xf numFmtId="0" fontId="9" fillId="0" borderId="14" xfId="0" applyFont="1" applyBorder="1" applyAlignment="1">
      <alignment horizontal="left" vertical="center"/>
    </xf>
    <xf numFmtId="0" fontId="0" fillId="0" borderId="18" xfId="0" applyFill="1" applyBorder="1" applyAlignment="1">
      <alignment vertical="center"/>
    </xf>
    <xf numFmtId="0" fontId="3" fillId="0" borderId="0" xfId="122" applyFill="1">
      <alignment/>
      <protection/>
    </xf>
    <xf numFmtId="0" fontId="0" fillId="0" borderId="0" xfId="0" applyFill="1" applyAlignment="1">
      <alignment/>
    </xf>
    <xf numFmtId="0" fontId="11" fillId="0" borderId="0" xfId="122" applyFont="1" applyFill="1" applyBorder="1" applyAlignment="1">
      <alignment horizontal="center"/>
      <protection/>
    </xf>
    <xf numFmtId="0" fontId="12" fillId="0" borderId="0" xfId="122" applyFont="1" applyFill="1" applyBorder="1" applyAlignment="1">
      <alignment horizontal="center"/>
      <protection/>
    </xf>
    <xf numFmtId="43" fontId="2" fillId="0" borderId="0" xfId="25" applyFont="1" applyFill="1" applyBorder="1" applyAlignment="1">
      <alignment horizontal="right"/>
    </xf>
    <xf numFmtId="0" fontId="2" fillId="0" borderId="11" xfId="122" applyFont="1" applyFill="1" applyBorder="1" applyAlignment="1">
      <alignment horizontal="center" vertical="center"/>
      <protection/>
    </xf>
    <xf numFmtId="0" fontId="2" fillId="0" borderId="12" xfId="122" applyFont="1" applyFill="1" applyBorder="1" applyAlignment="1">
      <alignment horizontal="center" vertical="center"/>
      <protection/>
    </xf>
    <xf numFmtId="0" fontId="13" fillId="0" borderId="17" xfId="122" applyFont="1" applyFill="1" applyBorder="1" applyAlignment="1">
      <alignment horizontal="center" vertical="center" wrapText="1"/>
      <protection/>
    </xf>
    <xf numFmtId="0" fontId="13" fillId="0" borderId="18" xfId="122" applyFont="1" applyFill="1" applyBorder="1" applyAlignment="1">
      <alignment horizontal="center" vertical="center"/>
      <protection/>
    </xf>
    <xf numFmtId="0" fontId="3" fillId="0" borderId="0" xfId="122" applyFill="1" applyAlignment="1">
      <alignment vertical="center"/>
      <protection/>
    </xf>
    <xf numFmtId="0" fontId="5" fillId="0" borderId="0" xfId="85" applyFont="1" applyAlignment="1">
      <alignment vertical="center"/>
      <protection/>
    </xf>
    <xf numFmtId="0" fontId="1" fillId="0" borderId="15" xfId="0" applyNumberFormat="1" applyFont="1" applyFill="1" applyBorder="1" applyAlignment="1" applyProtection="1">
      <alignment horizontal="left" vertical="center"/>
      <protection/>
    </xf>
    <xf numFmtId="0" fontId="1" fillId="0" borderId="15" xfId="0" applyFont="1" applyBorder="1" applyAlignment="1">
      <alignment horizontal="left" vertical="center" indent="1"/>
    </xf>
    <xf numFmtId="0" fontId="1" fillId="0" borderId="15" xfId="0" applyFont="1" applyBorder="1" applyAlignment="1">
      <alignment horizontal="left" vertical="center" indent="2"/>
    </xf>
    <xf numFmtId="0" fontId="6" fillId="0" borderId="20" xfId="0" applyFont="1" applyFill="1" applyBorder="1" applyAlignment="1">
      <alignment horizontal="center" vertical="center" wrapText="1"/>
    </xf>
    <xf numFmtId="0" fontId="0" fillId="0" borderId="0" xfId="0" applyFill="1" applyAlignment="1">
      <alignment horizontal="right" vertical="center"/>
    </xf>
    <xf numFmtId="0" fontId="14" fillId="0" borderId="0" xfId="83" applyAlignment="1">
      <alignment vertical="center"/>
      <protection/>
    </xf>
    <xf numFmtId="0" fontId="5" fillId="0" borderId="0" xfId="83" applyFont="1" applyAlignment="1">
      <alignment horizontal="center" vertical="center"/>
      <protection/>
    </xf>
    <xf numFmtId="0" fontId="15" fillId="0" borderId="0" xfId="83" applyFont="1" applyAlignment="1">
      <alignment horizontal="center" vertical="center"/>
      <protection/>
    </xf>
    <xf numFmtId="0" fontId="1" fillId="0" borderId="0" xfId="83" applyFont="1" applyAlignment="1">
      <alignment horizontal="right" vertical="center"/>
      <protection/>
    </xf>
    <xf numFmtId="0" fontId="1" fillId="0" borderId="11" xfId="83" applyFont="1" applyBorder="1" applyAlignment="1">
      <alignment horizontal="center" vertical="center"/>
      <protection/>
    </xf>
    <xf numFmtId="0" fontId="1" fillId="0" borderId="22" xfId="83" applyFont="1" applyBorder="1" applyAlignment="1">
      <alignment horizontal="center" vertical="center" wrapText="1"/>
      <protection/>
    </xf>
    <xf numFmtId="0" fontId="1" fillId="0" borderId="23" xfId="83" applyFont="1" applyBorder="1" applyAlignment="1">
      <alignment horizontal="center" vertical="center" wrapText="1"/>
      <protection/>
    </xf>
    <xf numFmtId="0" fontId="1" fillId="0" borderId="24" xfId="83" applyFont="1" applyBorder="1" applyAlignment="1">
      <alignment horizontal="center" vertical="center" wrapText="1"/>
      <protection/>
    </xf>
    <xf numFmtId="0" fontId="1" fillId="0" borderId="15" xfId="83" applyFont="1" applyBorder="1" applyAlignment="1">
      <alignment horizontal="center" vertical="center"/>
      <protection/>
    </xf>
    <xf numFmtId="0" fontId="1" fillId="0" borderId="10" xfId="83" applyFont="1" applyBorder="1" applyAlignment="1">
      <alignment horizontal="center" vertical="center" wrapText="1"/>
      <protection/>
    </xf>
    <xf numFmtId="0" fontId="1" fillId="0" borderId="0" xfId="83" applyFont="1" applyBorder="1" applyAlignment="1">
      <alignment horizontal="center" vertical="center" wrapText="1"/>
      <protection/>
    </xf>
    <xf numFmtId="0" fontId="1" fillId="0" borderId="25" xfId="83" applyFont="1" applyBorder="1" applyAlignment="1">
      <alignment horizontal="center" vertical="center" wrapText="1"/>
      <protection/>
    </xf>
    <xf numFmtId="0" fontId="1" fillId="0" borderId="14" xfId="83" applyFont="1" applyBorder="1" applyAlignment="1">
      <alignment horizontal="center" vertical="center" wrapText="1"/>
      <protection/>
    </xf>
    <xf numFmtId="0" fontId="2" fillId="0" borderId="17" xfId="123" applyFont="1" applyBorder="1" applyAlignment="1">
      <alignment horizontal="center" vertical="center"/>
      <protection/>
    </xf>
    <xf numFmtId="177" fontId="1" fillId="0" borderId="26" xfId="83" applyNumberFormat="1" applyFont="1" applyBorder="1" applyAlignment="1">
      <alignment horizontal="center" vertical="center"/>
      <protection/>
    </xf>
    <xf numFmtId="177" fontId="1" fillId="0" borderId="18" xfId="83" applyNumberFormat="1" applyFont="1" applyBorder="1" applyAlignment="1">
      <alignment horizontal="center" vertical="center"/>
      <protection/>
    </xf>
    <xf numFmtId="0" fontId="16" fillId="0" borderId="0" xfId="83" applyFont="1" applyAlignment="1">
      <alignment vertical="center"/>
      <protection/>
    </xf>
    <xf numFmtId="0" fontId="2" fillId="0" borderId="0" xfId="123" applyFont="1" applyFill="1" applyBorder="1" applyAlignment="1">
      <alignment horizontal="left" vertical="center" wrapText="1"/>
      <protection/>
    </xf>
    <xf numFmtId="0" fontId="14" fillId="0" borderId="0" xfId="83" applyFont="1" applyAlignment="1">
      <alignment vertical="center"/>
      <protection/>
    </xf>
    <xf numFmtId="0" fontId="14" fillId="0" borderId="0" xfId="83">
      <alignment/>
      <protection/>
    </xf>
    <xf numFmtId="0" fontId="17" fillId="0" borderId="0" xfId="83" applyFont="1" applyAlignment="1">
      <alignment horizontal="center" vertical="center"/>
      <protection/>
    </xf>
    <xf numFmtId="0" fontId="18" fillId="0" borderId="0" xfId="83" applyFont="1">
      <alignment/>
      <protection/>
    </xf>
    <xf numFmtId="0" fontId="19" fillId="0" borderId="0" xfId="83" applyFont="1" applyAlignment="1">
      <alignment horizontal="left" vertical="center"/>
      <protection/>
    </xf>
    <xf numFmtId="0" fontId="19" fillId="0" borderId="0" xfId="83" applyFont="1" applyAlignment="1">
      <alignment horizontal="right" vertical="center"/>
      <protection/>
    </xf>
    <xf numFmtId="0" fontId="19" fillId="0" borderId="10" xfId="83" applyFont="1" applyBorder="1" applyAlignment="1">
      <alignment horizontal="center" vertical="center"/>
      <protection/>
    </xf>
    <xf numFmtId="0" fontId="19" fillId="0" borderId="10" xfId="83" applyFont="1" applyBorder="1" applyAlignment="1">
      <alignment horizontal="left" vertical="center"/>
      <protection/>
    </xf>
    <xf numFmtId="178" fontId="19" fillId="0" borderId="10" xfId="83" applyNumberFormat="1" applyFont="1" applyBorder="1" applyAlignment="1">
      <alignment horizontal="right" vertical="center"/>
      <protection/>
    </xf>
    <xf numFmtId="0" fontId="19" fillId="0" borderId="10" xfId="83" applyFont="1" applyBorder="1" applyAlignment="1">
      <alignment horizontal="right" vertical="center"/>
      <protection/>
    </xf>
    <xf numFmtId="0" fontId="6" fillId="0" borderId="0" xfId="0" applyFont="1" applyFill="1" applyAlignment="1">
      <alignment vertical="center"/>
    </xf>
    <xf numFmtId="0" fontId="0" fillId="0" borderId="0" xfId="0" applyNumberFormat="1" applyFill="1" applyAlignment="1">
      <alignment vertical="center"/>
    </xf>
    <xf numFmtId="49" fontId="0" fillId="0" borderId="0" xfId="0" applyNumberFormat="1" applyFill="1" applyBorder="1" applyAlignment="1">
      <alignment vertical="center"/>
    </xf>
    <xf numFmtId="0" fontId="5" fillId="0" borderId="0" xfId="85" applyNumberFormat="1" applyFont="1" applyAlignment="1">
      <alignment horizontal="center" vertical="center"/>
      <protection/>
    </xf>
    <xf numFmtId="0" fontId="1" fillId="0" borderId="0" xfId="0" applyNumberFormat="1" applyFont="1" applyFill="1" applyBorder="1" applyAlignment="1">
      <alignment horizontal="right" vertical="center"/>
    </xf>
    <xf numFmtId="0" fontId="20" fillId="0" borderId="11" xfId="0" applyFont="1" applyFill="1" applyBorder="1" applyAlignment="1">
      <alignment horizontal="distributed" vertical="center"/>
    </xf>
    <xf numFmtId="0" fontId="9" fillId="0" borderId="12" xfId="0" applyNumberFormat="1" applyFont="1" applyFill="1" applyBorder="1" applyAlignment="1">
      <alignment horizontal="center" vertical="center"/>
    </xf>
    <xf numFmtId="3" fontId="2" fillId="0" borderId="15" xfId="0" applyNumberFormat="1" applyFont="1" applyFill="1" applyBorder="1" applyAlignment="1" applyProtection="1">
      <alignment vertical="center"/>
      <protection/>
    </xf>
    <xf numFmtId="0" fontId="2" fillId="0" borderId="14" xfId="0" applyFont="1" applyFill="1" applyBorder="1" applyAlignment="1">
      <alignment vertical="center"/>
    </xf>
    <xf numFmtId="49" fontId="3" fillId="0" borderId="0" xfId="0" applyNumberFormat="1" applyFont="1" applyFill="1" applyBorder="1" applyAlignment="1">
      <alignment horizontal="left" vertical="center"/>
    </xf>
    <xf numFmtId="3" fontId="2" fillId="0" borderId="15" xfId="0" applyNumberFormat="1" applyFont="1" applyFill="1" applyBorder="1" applyAlignment="1" applyProtection="1">
      <alignment horizontal="left" vertical="center"/>
      <protection/>
    </xf>
    <xf numFmtId="0" fontId="2" fillId="0" borderId="15" xfId="122" applyFont="1" applyFill="1" applyBorder="1" applyAlignment="1">
      <alignment vertical="center" wrapText="1"/>
      <protection/>
    </xf>
    <xf numFmtId="0" fontId="2" fillId="0" borderId="15" xfId="0" applyFont="1" applyFill="1" applyBorder="1" applyAlignment="1">
      <alignment horizontal="left" vertical="center"/>
    </xf>
    <xf numFmtId="0" fontId="9" fillId="0" borderId="15" xfId="0" applyFont="1" applyFill="1" applyBorder="1" applyAlignment="1">
      <alignment horizontal="center" vertical="center"/>
    </xf>
    <xf numFmtId="0" fontId="2" fillId="0" borderId="14" xfId="0" applyNumberFormat="1" applyFont="1" applyFill="1" applyBorder="1" applyAlignment="1">
      <alignment vertical="center"/>
    </xf>
    <xf numFmtId="0" fontId="9" fillId="0" borderId="15" xfId="0" applyFont="1" applyFill="1" applyBorder="1" applyAlignment="1">
      <alignment vertical="center"/>
    </xf>
    <xf numFmtId="0" fontId="2" fillId="0" borderId="15" xfId="0" applyFont="1" applyFill="1" applyBorder="1" applyAlignment="1">
      <alignment vertical="center"/>
    </xf>
    <xf numFmtId="1" fontId="2" fillId="0" borderId="15" xfId="0" applyNumberFormat="1" applyFont="1" applyFill="1" applyBorder="1" applyAlignment="1" applyProtection="1">
      <alignment vertical="center"/>
      <protection locked="0"/>
    </xf>
    <xf numFmtId="0" fontId="2" fillId="0" borderId="14" xfId="0" applyNumberFormat="1" applyFont="1" applyFill="1" applyBorder="1" applyAlignment="1">
      <alignment horizontal="right" vertical="center"/>
    </xf>
    <xf numFmtId="0" fontId="9" fillId="0" borderId="17" xfId="0" applyFont="1" applyFill="1" applyBorder="1" applyAlignment="1">
      <alignment horizontal="center" vertical="center"/>
    </xf>
    <xf numFmtId="0" fontId="2" fillId="0" borderId="18" xfId="0" applyNumberFormat="1" applyFont="1" applyFill="1" applyBorder="1" applyAlignment="1">
      <alignment horizontal="right" vertical="center"/>
    </xf>
    <xf numFmtId="0" fontId="6" fillId="0" borderId="11" xfId="0" applyFont="1" applyFill="1" applyBorder="1" applyAlignment="1">
      <alignment horizontal="distributed" vertical="center"/>
    </xf>
    <xf numFmtId="0" fontId="7" fillId="0" borderId="12" xfId="0" applyFont="1" applyFill="1" applyBorder="1" applyAlignment="1">
      <alignment horizontal="center" vertical="center"/>
    </xf>
    <xf numFmtId="3" fontId="1" fillId="0" borderId="15" xfId="0" applyNumberFormat="1" applyFont="1" applyFill="1" applyBorder="1" applyAlignment="1" applyProtection="1">
      <alignment vertical="center"/>
      <protection/>
    </xf>
    <xf numFmtId="0" fontId="1" fillId="0" borderId="15" xfId="0" applyFont="1" applyBorder="1" applyAlignment="1">
      <alignment vertical="center"/>
    </xf>
    <xf numFmtId="0" fontId="1" fillId="0" borderId="15" xfId="0" applyFont="1" applyFill="1" applyBorder="1" applyAlignment="1">
      <alignment vertical="center"/>
    </xf>
    <xf numFmtId="0" fontId="1" fillId="0" borderId="14" xfId="0" applyFont="1" applyFill="1" applyBorder="1" applyAlignment="1">
      <alignment horizontal="right" vertical="center"/>
    </xf>
    <xf numFmtId="0" fontId="7" fillId="0" borderId="15" xfId="0" applyFont="1" applyFill="1" applyBorder="1" applyAlignment="1">
      <alignment horizontal="center" vertical="center"/>
    </xf>
    <xf numFmtId="0" fontId="7" fillId="0" borderId="15" xfId="0" applyFont="1" applyFill="1" applyBorder="1" applyAlignment="1">
      <alignment vertical="center"/>
    </xf>
    <xf numFmtId="0" fontId="0" fillId="0" borderId="14" xfId="0" applyFill="1" applyBorder="1" applyAlignment="1">
      <alignment vertical="center"/>
    </xf>
    <xf numFmtId="1" fontId="1" fillId="0" borderId="15" xfId="0" applyNumberFormat="1" applyFont="1" applyFill="1" applyBorder="1" applyAlignment="1" applyProtection="1">
      <alignment vertical="center"/>
      <protection locked="0"/>
    </xf>
    <xf numFmtId="0" fontId="0" fillId="0" borderId="14" xfId="0" applyFill="1" applyBorder="1" applyAlignment="1">
      <alignment horizontal="right" vertical="center"/>
    </xf>
    <xf numFmtId="0" fontId="7" fillId="0" borderId="17" xfId="0" applyFont="1" applyFill="1" applyBorder="1" applyAlignment="1">
      <alignment horizontal="center" vertical="center"/>
    </xf>
    <xf numFmtId="0" fontId="0" fillId="0" borderId="18" xfId="0" applyFill="1" applyBorder="1" applyAlignment="1">
      <alignment horizontal="right" vertical="center"/>
    </xf>
    <xf numFmtId="0" fontId="21" fillId="0" borderId="0" xfId="85" applyFont="1">
      <alignment/>
      <protection/>
    </xf>
    <xf numFmtId="0" fontId="0" fillId="0" borderId="0" xfId="85">
      <alignment/>
      <protection/>
    </xf>
    <xf numFmtId="0" fontId="0" fillId="0" borderId="0" xfId="85" applyAlignment="1">
      <alignment/>
      <protection/>
    </xf>
    <xf numFmtId="0" fontId="1" fillId="0" borderId="0" xfId="85" applyFont="1" applyBorder="1" applyAlignment="1">
      <alignment vertical="center"/>
      <protection/>
    </xf>
    <xf numFmtId="0" fontId="1" fillId="0" borderId="0" xfId="85" applyFont="1" applyAlignment="1">
      <alignment horizontal="right" vertical="center"/>
      <protection/>
    </xf>
    <xf numFmtId="0" fontId="1" fillId="0" borderId="11" xfId="85" applyFont="1" applyBorder="1" applyAlignment="1">
      <alignment horizontal="center" vertical="center"/>
      <protection/>
    </xf>
    <xf numFmtId="0" fontId="1" fillId="0" borderId="22" xfId="85" applyFont="1" applyBorder="1" applyAlignment="1">
      <alignment horizontal="center" vertical="center"/>
      <protection/>
    </xf>
    <xf numFmtId="0" fontId="1" fillId="0" borderId="12" xfId="85" applyFont="1" applyBorder="1" applyAlignment="1">
      <alignment horizontal="center" vertical="center"/>
      <protection/>
    </xf>
    <xf numFmtId="0" fontId="1" fillId="0" borderId="15" xfId="85" applyFont="1" applyBorder="1" applyAlignment="1">
      <alignment horizontal="center" vertical="center"/>
      <protection/>
    </xf>
    <xf numFmtId="179" fontId="1" fillId="0" borderId="10" xfId="85" applyNumberFormat="1" applyFont="1" applyBorder="1" applyAlignment="1">
      <alignment vertical="center"/>
      <protection/>
    </xf>
    <xf numFmtId="177" fontId="1" fillId="0" borderId="14" xfId="85" applyNumberFormat="1" applyFont="1" applyBorder="1" applyAlignment="1">
      <alignment vertical="center"/>
      <protection/>
    </xf>
    <xf numFmtId="0" fontId="1" fillId="0" borderId="15" xfId="85" applyFont="1" applyBorder="1" applyAlignment="1">
      <alignment vertical="center"/>
      <protection/>
    </xf>
    <xf numFmtId="0" fontId="22" fillId="0" borderId="0" xfId="85" applyFont="1">
      <alignment/>
      <protection/>
    </xf>
    <xf numFmtId="179" fontId="0" fillId="0" borderId="0" xfId="85" applyNumberFormat="1">
      <alignment/>
      <protection/>
    </xf>
    <xf numFmtId="0" fontId="1" fillId="0" borderId="15" xfId="85" applyFont="1" applyBorder="1" applyAlignment="1">
      <alignment horizontal="left" vertical="center" wrapText="1" indent="1"/>
      <protection/>
    </xf>
    <xf numFmtId="0" fontId="1" fillId="0" borderId="17" xfId="85" applyFont="1" applyBorder="1" applyAlignment="1">
      <alignment horizontal="left" vertical="center" wrapText="1"/>
      <protection/>
    </xf>
    <xf numFmtId="179" fontId="1" fillId="0" borderId="26" xfId="85" applyNumberFormat="1" applyFont="1" applyBorder="1" applyAlignment="1">
      <alignment vertical="center"/>
      <protection/>
    </xf>
    <xf numFmtId="177" fontId="1" fillId="0" borderId="18" xfId="85" applyNumberFormat="1" applyFont="1" applyBorder="1" applyAlignment="1">
      <alignment vertical="center"/>
      <protection/>
    </xf>
    <xf numFmtId="0" fontId="1" fillId="0" borderId="0" xfId="0" applyFont="1" applyAlignment="1">
      <alignment horizontal="left" vertical="center" wrapText="1"/>
    </xf>
    <xf numFmtId="0" fontId="7" fillId="0" borderId="0" xfId="0" applyFont="1" applyAlignment="1">
      <alignment horizontal="left" vertical="center" wrapText="1"/>
    </xf>
    <xf numFmtId="177" fontId="1" fillId="24" borderId="18" xfId="83" applyNumberFormat="1" applyFont="1" applyFill="1" applyBorder="1" applyAlignment="1">
      <alignment horizontal="center" vertical="center"/>
      <protection/>
    </xf>
    <xf numFmtId="0" fontId="1" fillId="0" borderId="0" xfId="0" applyFont="1" applyAlignment="1">
      <alignment/>
    </xf>
    <xf numFmtId="0" fontId="3" fillId="0" borderId="0" xfId="122" applyFill="1" applyAlignment="1">
      <alignment horizontal="left" wrapText="1"/>
      <protection/>
    </xf>
    <xf numFmtId="176" fontId="3" fillId="0" borderId="0" xfId="122" applyNumberFormat="1" applyFill="1" applyAlignment="1">
      <alignment/>
      <protection/>
    </xf>
    <xf numFmtId="0" fontId="23" fillId="0" borderId="0" xfId="122" applyFont="1" applyFill="1" applyBorder="1" applyAlignment="1">
      <alignment horizontal="center"/>
      <protection/>
    </xf>
    <xf numFmtId="0" fontId="12" fillId="0" borderId="0" xfId="122" applyFont="1" applyFill="1" applyBorder="1" applyAlignment="1">
      <alignment horizontal="left" wrapText="1"/>
      <protection/>
    </xf>
    <xf numFmtId="176" fontId="2" fillId="0" borderId="0" xfId="25" applyNumberFormat="1" applyFont="1" applyFill="1" applyBorder="1" applyAlignment="1">
      <alignment horizontal="right"/>
    </xf>
    <xf numFmtId="0" fontId="9" fillId="0" borderId="11" xfId="0" applyFont="1" applyBorder="1" applyAlignment="1">
      <alignment horizontal="center" vertical="center" wrapText="1"/>
    </xf>
    <xf numFmtId="176" fontId="9" fillId="0" borderId="12" xfId="0" applyNumberFormat="1" applyFont="1" applyBorder="1" applyAlignment="1">
      <alignment horizontal="center" vertical="center" wrapText="1"/>
    </xf>
    <xf numFmtId="0" fontId="2" fillId="0" borderId="0" xfId="122" applyFont="1" applyFill="1">
      <alignment/>
      <protection/>
    </xf>
    <xf numFmtId="0" fontId="9" fillId="0" borderId="15" xfId="0" applyFont="1" applyBorder="1" applyAlignment="1">
      <alignment horizontal="center" vertical="center" wrapText="1"/>
    </xf>
    <xf numFmtId="176" fontId="9" fillId="0" borderId="14" xfId="0" applyNumberFormat="1" applyFont="1" applyBorder="1" applyAlignment="1">
      <alignment vertical="center" wrapText="1"/>
    </xf>
    <xf numFmtId="0" fontId="24" fillId="0" borderId="15" xfId="0" applyFont="1" applyBorder="1" applyAlignment="1">
      <alignment horizontal="center" vertical="center" wrapText="1"/>
    </xf>
    <xf numFmtId="176" fontId="24" fillId="0" borderId="14" xfId="0" applyNumberFormat="1" applyFont="1" applyBorder="1" applyAlignment="1">
      <alignment vertical="center" wrapText="1"/>
    </xf>
    <xf numFmtId="0" fontId="13" fillId="0" borderId="15" xfId="0" applyFont="1" applyBorder="1" applyAlignment="1">
      <alignment horizontal="left" vertical="center" wrapText="1"/>
    </xf>
    <xf numFmtId="176" fontId="13" fillId="0" borderId="14" xfId="0" applyNumberFormat="1" applyFont="1" applyBorder="1" applyAlignment="1">
      <alignment vertical="center" wrapText="1"/>
    </xf>
    <xf numFmtId="0" fontId="1" fillId="0" borderId="0" xfId="0" applyFont="1" applyFill="1" applyAlignment="1">
      <alignment/>
    </xf>
    <xf numFmtId="176" fontId="7" fillId="0" borderId="14" xfId="0" applyNumberFormat="1" applyFont="1" applyBorder="1" applyAlignment="1">
      <alignment vertical="center" wrapText="1"/>
    </xf>
    <xf numFmtId="176" fontId="1" fillId="0" borderId="14" xfId="0" applyNumberFormat="1" applyFont="1" applyBorder="1" applyAlignment="1">
      <alignment vertical="center" wrapText="1"/>
    </xf>
    <xf numFmtId="0" fontId="13" fillId="0" borderId="15" xfId="0" applyFont="1" applyFill="1" applyBorder="1" applyAlignment="1">
      <alignment horizontal="left" vertical="center" wrapText="1"/>
    </xf>
    <xf numFmtId="176" fontId="13" fillId="0" borderId="14" xfId="0" applyNumberFormat="1" applyFont="1" applyFill="1" applyBorder="1" applyAlignment="1">
      <alignment vertical="center" wrapText="1"/>
    </xf>
    <xf numFmtId="0" fontId="24" fillId="0" borderId="15" xfId="0" applyFont="1" applyFill="1" applyBorder="1" applyAlignment="1">
      <alignment horizontal="center" vertical="center" wrapText="1"/>
    </xf>
    <xf numFmtId="176" fontId="24" fillId="0" borderId="14" xfId="0" applyNumberFormat="1" applyFont="1" applyFill="1" applyBorder="1" applyAlignment="1">
      <alignment vertical="center" wrapText="1"/>
    </xf>
    <xf numFmtId="0" fontId="2" fillId="0" borderId="15" xfId="122" applyFont="1" applyFill="1" applyBorder="1" applyAlignment="1">
      <alignment horizontal="left" vertical="center" wrapText="1"/>
      <protection/>
    </xf>
    <xf numFmtId="176" fontId="2" fillId="0" borderId="14" xfId="122" applyNumberFormat="1" applyFont="1" applyFill="1" applyBorder="1" applyAlignment="1">
      <alignment vertical="center" wrapText="1"/>
      <protection/>
    </xf>
    <xf numFmtId="176" fontId="3" fillId="0" borderId="0" xfId="122" applyNumberFormat="1" applyFill="1">
      <alignment/>
      <protection/>
    </xf>
    <xf numFmtId="176" fontId="2" fillId="0" borderId="27" xfId="25" applyNumberFormat="1" applyFont="1" applyFill="1" applyBorder="1" applyAlignment="1">
      <alignment horizontal="right"/>
    </xf>
    <xf numFmtId="0" fontId="2" fillId="0" borderId="11" xfId="0" applyFont="1" applyBorder="1" applyAlignment="1">
      <alignment horizontal="center" vertical="center" shrinkToFit="1"/>
    </xf>
    <xf numFmtId="176" fontId="2" fillId="0" borderId="12" xfId="0" applyNumberFormat="1" applyFont="1" applyBorder="1" applyAlignment="1">
      <alignment horizontal="center" vertical="center"/>
    </xf>
    <xf numFmtId="0" fontId="2" fillId="0" borderId="15" xfId="0" applyFont="1" applyBorder="1" applyAlignment="1">
      <alignment horizontal="center" vertical="center" shrinkToFit="1"/>
    </xf>
    <xf numFmtId="176" fontId="2" fillId="0" borderId="14" xfId="0" applyNumberFormat="1" applyFont="1" applyBorder="1" applyAlignment="1">
      <alignment vertical="center"/>
    </xf>
    <xf numFmtId="0" fontId="13" fillId="0" borderId="15" xfId="83" applyFont="1" applyBorder="1" applyAlignment="1">
      <alignment horizontal="center" vertical="center"/>
      <protection/>
    </xf>
    <xf numFmtId="0" fontId="13" fillId="0" borderId="17" xfId="83" applyFont="1" applyBorder="1" applyAlignment="1">
      <alignment horizontal="center" vertical="center"/>
      <protection/>
    </xf>
    <xf numFmtId="176" fontId="2" fillId="0" borderId="18" xfId="0" applyNumberFormat="1" applyFont="1" applyBorder="1" applyAlignment="1">
      <alignment vertical="center"/>
    </xf>
    <xf numFmtId="0" fontId="25" fillId="0" borderId="0" xfId="0" applyFont="1" applyFill="1" applyAlignment="1">
      <alignment vertical="center"/>
    </xf>
    <xf numFmtId="0" fontId="11" fillId="0" borderId="0" xfId="122" applyFont="1" applyAlignment="1">
      <alignment horizontal="center" vertical="center"/>
      <protection/>
    </xf>
    <xf numFmtId="0" fontId="2" fillId="0" borderId="0" xfId="122" applyFont="1" applyBorder="1" applyAlignment="1">
      <alignment horizontal="right" vertical="center"/>
      <protection/>
    </xf>
    <xf numFmtId="176" fontId="1" fillId="0" borderId="11" xfId="82" applyNumberFormat="1" applyFont="1" applyFill="1" applyBorder="1" applyAlignment="1" applyProtection="1">
      <alignment horizontal="center" vertical="center" wrapText="1"/>
      <protection locked="0"/>
    </xf>
    <xf numFmtId="176" fontId="1" fillId="0" borderId="12" xfId="82" applyNumberFormat="1" applyFont="1" applyFill="1" applyBorder="1" applyAlignment="1" applyProtection="1">
      <alignment horizontal="center" vertical="center" wrapText="1"/>
      <protection locked="0"/>
    </xf>
    <xf numFmtId="0" fontId="13" fillId="0" borderId="15" xfId="0" applyFont="1" applyBorder="1" applyAlignment="1">
      <alignment horizontal="left" vertical="center"/>
    </xf>
    <xf numFmtId="43" fontId="10" fillId="0" borderId="14" xfId="25" applyFont="1" applyBorder="1" applyAlignment="1">
      <alignment horizontal="right" vertical="center"/>
    </xf>
    <xf numFmtId="0" fontId="3" fillId="0" borderId="15" xfId="0" applyFont="1" applyFill="1" applyBorder="1" applyAlignment="1">
      <alignment horizontal="left" vertical="center"/>
    </xf>
    <xf numFmtId="0" fontId="3" fillId="0" borderId="15" xfId="0" applyFont="1" applyFill="1" applyBorder="1" applyAlignment="1">
      <alignment horizontal="left" vertical="center" indent="1"/>
    </xf>
    <xf numFmtId="0" fontId="3" fillId="0" borderId="17" xfId="0" applyFont="1" applyFill="1" applyBorder="1" applyAlignment="1">
      <alignment horizontal="left" vertical="center" indent="1"/>
    </xf>
    <xf numFmtId="43" fontId="10" fillId="0" borderId="18" xfId="25" applyFont="1" applyBorder="1" applyAlignment="1">
      <alignment horizontal="right" vertical="center"/>
    </xf>
    <xf numFmtId="0" fontId="0" fillId="0" borderId="0" xfId="0" applyFont="1" applyFill="1" applyAlignment="1">
      <alignment horizontal="right" vertical="center"/>
    </xf>
    <xf numFmtId="0" fontId="5" fillId="0" borderId="0" xfId="85" applyFont="1" applyFill="1" applyAlignment="1">
      <alignment horizontal="center" vertical="center"/>
      <protection/>
    </xf>
    <xf numFmtId="0" fontId="6" fillId="0" borderId="1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10" fillId="0" borderId="10" xfId="0" applyFont="1" applyFill="1" applyBorder="1" applyAlignment="1">
      <alignment vertical="center"/>
    </xf>
    <xf numFmtId="0" fontId="10" fillId="0" borderId="10" xfId="0" applyFont="1" applyFill="1" applyBorder="1" applyAlignment="1">
      <alignment horizontal="righ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vertical="center"/>
      <protection locked="0"/>
    </xf>
    <xf numFmtId="1" fontId="7" fillId="0" borderId="15" xfId="0" applyNumberFormat="1" applyFont="1" applyFill="1" applyBorder="1" applyAlignment="1" applyProtection="1">
      <alignment vertical="center"/>
      <protection locked="0"/>
    </xf>
    <xf numFmtId="1" fontId="7" fillId="0" borderId="14" xfId="0" applyNumberFormat="1" applyFont="1" applyFill="1" applyBorder="1" applyAlignment="1" applyProtection="1">
      <alignment vertical="center"/>
      <protection locked="0"/>
    </xf>
    <xf numFmtId="1" fontId="1" fillId="0" borderId="15" xfId="0" applyNumberFormat="1" applyFont="1" applyFill="1" applyBorder="1" applyAlignment="1" applyProtection="1">
      <alignment horizontal="left" vertical="center"/>
      <protection locked="0"/>
    </xf>
    <xf numFmtId="1" fontId="1" fillId="0" borderId="14" xfId="0" applyNumberFormat="1" applyFont="1" applyFill="1" applyBorder="1" applyAlignment="1" applyProtection="1">
      <alignment horizontal="right" vertical="center"/>
      <protection locked="0"/>
    </xf>
    <xf numFmtId="0" fontId="1" fillId="0" borderId="14" xfId="0" applyFont="1" applyFill="1" applyBorder="1" applyAlignment="1" applyProtection="1">
      <alignment vertical="center"/>
      <protection locked="0"/>
    </xf>
    <xf numFmtId="179" fontId="1" fillId="0" borderId="14" xfId="0" applyNumberFormat="1" applyFont="1" applyFill="1" applyBorder="1" applyAlignment="1">
      <alignment vertical="center"/>
    </xf>
    <xf numFmtId="0" fontId="7" fillId="0" borderId="15" xfId="0" applyFont="1" applyFill="1" applyBorder="1" applyAlignment="1">
      <alignment horizontal="left" vertical="center"/>
    </xf>
    <xf numFmtId="180" fontId="1" fillId="0" borderId="14" xfId="0" applyNumberFormat="1" applyFont="1" applyFill="1" applyBorder="1" applyAlignment="1">
      <alignment vertical="center"/>
    </xf>
    <xf numFmtId="180" fontId="7" fillId="0" borderId="14" xfId="0" applyNumberFormat="1" applyFont="1" applyFill="1" applyBorder="1" applyAlignment="1" applyProtection="1">
      <alignment horizontal="right" vertical="center"/>
      <protection locked="0"/>
    </xf>
    <xf numFmtId="180" fontId="1" fillId="0" borderId="14" xfId="0" applyNumberFormat="1" applyFont="1" applyFill="1" applyBorder="1" applyAlignment="1" applyProtection="1">
      <alignment horizontal="right" vertical="center"/>
      <protection locked="0"/>
    </xf>
    <xf numFmtId="180" fontId="1" fillId="0" borderId="14" xfId="0" applyNumberFormat="1" applyFont="1" applyFill="1" applyBorder="1" applyAlignment="1" applyProtection="1">
      <alignment vertical="center"/>
      <protection locked="0"/>
    </xf>
    <xf numFmtId="180" fontId="7" fillId="0" borderId="18" xfId="0" applyNumberFormat="1" applyFont="1" applyFill="1" applyBorder="1" applyAlignment="1">
      <alignment vertical="center"/>
    </xf>
    <xf numFmtId="0" fontId="26" fillId="0" borderId="0" xfId="0" applyFont="1" applyFill="1" applyAlignment="1">
      <alignment vertical="center"/>
    </xf>
    <xf numFmtId="0" fontId="26" fillId="0" borderId="0" xfId="0" applyNumberFormat="1" applyFont="1" applyFill="1" applyAlignment="1">
      <alignment horizontal="right" vertical="center"/>
    </xf>
    <xf numFmtId="0" fontId="11" fillId="0" borderId="0" xfId="85" applyFont="1" applyAlignment="1">
      <alignment horizontal="center" vertical="center"/>
      <protection/>
    </xf>
    <xf numFmtId="0" fontId="2" fillId="0" borderId="0" xfId="0" applyFont="1" applyFill="1" applyAlignment="1">
      <alignment vertical="center"/>
    </xf>
    <xf numFmtId="0" fontId="2" fillId="0" borderId="0" xfId="0" applyNumberFormat="1" applyFont="1" applyFill="1" applyAlignment="1">
      <alignment horizontal="right" vertical="center"/>
    </xf>
    <xf numFmtId="0" fontId="20" fillId="0" borderId="12" xfId="0" applyNumberFormat="1" applyFont="1" applyFill="1" applyBorder="1" applyAlignment="1">
      <alignment horizontal="right" vertical="center"/>
    </xf>
    <xf numFmtId="0" fontId="1" fillId="0" borderId="14" xfId="0" applyNumberFormat="1" applyFont="1" applyFill="1" applyBorder="1" applyAlignment="1">
      <alignment horizontal="right" vertical="center"/>
    </xf>
    <xf numFmtId="0" fontId="26" fillId="0" borderId="14" xfId="0" applyNumberFormat="1" applyFont="1" applyFill="1" applyBorder="1" applyAlignment="1">
      <alignment horizontal="right" vertical="center"/>
    </xf>
    <xf numFmtId="0" fontId="9" fillId="0" borderId="15" xfId="0" applyFont="1" applyFill="1" applyBorder="1" applyAlignment="1">
      <alignment horizontal="left" vertical="center"/>
    </xf>
    <xf numFmtId="0" fontId="7" fillId="0" borderId="14" xfId="0" applyNumberFormat="1" applyFont="1" applyFill="1" applyBorder="1" applyAlignment="1">
      <alignment horizontal="right" vertical="center"/>
    </xf>
    <xf numFmtId="1" fontId="9" fillId="0" borderId="15" xfId="0" applyNumberFormat="1" applyFont="1" applyFill="1" applyBorder="1" applyAlignment="1" applyProtection="1">
      <alignment vertical="center"/>
      <protection locked="0"/>
    </xf>
    <xf numFmtId="0" fontId="7" fillId="0" borderId="14" xfId="0" applyNumberFormat="1" applyFont="1" applyFill="1" applyBorder="1" applyAlignment="1" applyProtection="1">
      <alignment horizontal="right" vertical="center"/>
      <protection locked="0"/>
    </xf>
    <xf numFmtId="1" fontId="2" fillId="0" borderId="15" xfId="0" applyNumberFormat="1" applyFont="1" applyFill="1" applyBorder="1" applyAlignment="1" applyProtection="1">
      <alignment horizontal="left" vertical="center"/>
      <protection locked="0"/>
    </xf>
    <xf numFmtId="0" fontId="2" fillId="0" borderId="14" xfId="0" applyNumberFormat="1" applyFont="1" applyFill="1" applyBorder="1" applyAlignment="1" applyProtection="1">
      <alignment horizontal="right" vertical="center"/>
      <protection locked="0"/>
    </xf>
    <xf numFmtId="0" fontId="2" fillId="0" borderId="15"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0" fontId="2" fillId="0" borderId="15" xfId="0" applyFont="1" applyBorder="1" applyAlignment="1" applyProtection="1">
      <alignment vertical="center" wrapText="1"/>
      <protection locked="0"/>
    </xf>
    <xf numFmtId="0" fontId="2" fillId="0" borderId="15" xfId="0" applyFont="1" applyBorder="1" applyAlignment="1" applyProtection="1">
      <alignment vertical="center"/>
      <protection locked="0"/>
    </xf>
    <xf numFmtId="0" fontId="26" fillId="0" borderId="14" xfId="0" applyNumberFormat="1" applyFont="1" applyFill="1" applyBorder="1" applyAlignment="1" applyProtection="1">
      <alignment horizontal="right" vertical="center"/>
      <protection locked="0"/>
    </xf>
    <xf numFmtId="1" fontId="2" fillId="25" borderId="15" xfId="0" applyNumberFormat="1" applyFont="1" applyFill="1" applyBorder="1" applyAlignment="1" applyProtection="1">
      <alignment vertical="center"/>
      <protection locked="0"/>
    </xf>
    <xf numFmtId="0" fontId="9" fillId="0" borderId="18" xfId="0" applyNumberFormat="1" applyFont="1" applyFill="1" applyBorder="1" applyAlignment="1" applyProtection="1">
      <alignment horizontal="right" vertical="center"/>
      <protection locked="0"/>
    </xf>
    <xf numFmtId="0" fontId="46" fillId="0" borderId="0" xfId="0" applyFont="1" applyAlignment="1">
      <alignment/>
    </xf>
    <xf numFmtId="0" fontId="47" fillId="0" borderId="0" xfId="0" applyFont="1" applyAlignment="1">
      <alignment horizontal="center"/>
    </xf>
    <xf numFmtId="0" fontId="48" fillId="0" borderId="0" xfId="27" applyFont="1" applyAlignment="1" applyProtection="1">
      <alignment/>
      <protection/>
    </xf>
    <xf numFmtId="0" fontId="48" fillId="24" borderId="0" xfId="27" applyFont="1" applyFill="1" applyAlignment="1" applyProtection="1">
      <alignment/>
      <protection/>
    </xf>
  </cellXfs>
  <cellStyles count="138">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60% - 强调文字颜色 2 3"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20% - 强调文字颜色 5 3" xfId="45"/>
    <cellStyle name="40% - 强调文字颜色 4 2" xfId="46"/>
    <cellStyle name="检查单元格" xfId="47"/>
    <cellStyle name="20% - 强调文字颜色 6" xfId="48"/>
    <cellStyle name="强调文字颜色 2" xfId="49"/>
    <cellStyle name="链接单元格" xfId="50"/>
    <cellStyle name="40% - 强调文字颜色 1 2" xfId="51"/>
    <cellStyle name="20% - 强调文字颜色 2 3" xfId="52"/>
    <cellStyle name="汇总" xfId="53"/>
    <cellStyle name="好" xfId="54"/>
    <cellStyle name="40% - 强调文字颜色 2 2" xfId="55"/>
    <cellStyle name="适中" xfId="56"/>
    <cellStyle name="20% - 强调文字颜色 3 3" xfId="57"/>
    <cellStyle name="20% - 强调文字颜色 5" xfId="58"/>
    <cellStyle name="强调文字颜色 1" xfId="59"/>
    <cellStyle name="20% - 强调文字颜色 6 3" xfId="60"/>
    <cellStyle name="链接单元格 3" xfId="61"/>
    <cellStyle name="20% - 强调文字颜色 1" xfId="62"/>
    <cellStyle name="40% - 强调文字颜色 1" xfId="63"/>
    <cellStyle name="输出 2" xfId="64"/>
    <cellStyle name="20% - 强调文字颜色 2" xfId="65"/>
    <cellStyle name="40% - 强调文字颜色 2" xfId="66"/>
    <cellStyle name="强调文字颜色 3" xfId="67"/>
    <cellStyle name="强调文字颜色 4" xfId="68"/>
    <cellStyle name="20% - 强调文字颜色 1 3" xfId="69"/>
    <cellStyle name="20% - 强调文字颜色 4" xfId="70"/>
    <cellStyle name="计算 3" xfId="71"/>
    <cellStyle name="40% - 强调文字颜色 4"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常规_2007人代会数据 2" xfId="82"/>
    <cellStyle name="常规 3" xfId="83"/>
    <cellStyle name="20% - 强调文字颜色 4 2" xfId="84"/>
    <cellStyle name="常规 4" xfId="85"/>
    <cellStyle name="20% - 强调文字颜色 4 3" xfId="86"/>
    <cellStyle name="20% - 强调文字颜色 5 2" xfId="87"/>
    <cellStyle name="20% - 强调文字颜色 6 2" xfId="88"/>
    <cellStyle name="40% - 强调文字颜色 1 3" xfId="89"/>
    <cellStyle name="40% - 强调文字颜色 2 3" xfId="90"/>
    <cellStyle name="40% - 强调文字颜色 3 2" xfId="91"/>
    <cellStyle name="40% - 强调文字颜色 3 3" xfId="92"/>
    <cellStyle name="40% - 强调文字颜色 4 3" xfId="93"/>
    <cellStyle name="40% - 强调文字颜色 5 2" xfId="94"/>
    <cellStyle name="40% - 强调文字颜色 5 3" xfId="95"/>
    <cellStyle name="40% - 强调文字颜色 6 2" xfId="96"/>
    <cellStyle name="40% - 强调文字颜色 6 3" xfId="97"/>
    <cellStyle name="60% - 强调文字颜色 1 2" xfId="98"/>
    <cellStyle name="60% - 强调文字颜色 1 3" xfId="99"/>
    <cellStyle name="常规 5" xfId="100"/>
    <cellStyle name="60% - 强调文字颜色 2 2" xfId="101"/>
    <cellStyle name="60% - 强调文字颜色 3 2" xfId="102"/>
    <cellStyle name="60% - 强调文字颜色 3 3" xfId="103"/>
    <cellStyle name="60% - 强调文字颜色 4 2" xfId="104"/>
    <cellStyle name="60% - 强调文字颜色 4 3" xfId="105"/>
    <cellStyle name="60% - 强调文字颜色 5 2" xfId="106"/>
    <cellStyle name="60% - 强调文字颜色 5 3" xfId="107"/>
    <cellStyle name="60% - 强调文字颜色 6 2" xfId="108"/>
    <cellStyle name="60% - 强调文字颜色 6 3" xfId="109"/>
    <cellStyle name="标题 1 2" xfId="110"/>
    <cellStyle name="标题 1 3" xfId="111"/>
    <cellStyle name="标题 2 2" xfId="112"/>
    <cellStyle name="标题 2 3" xfId="113"/>
    <cellStyle name="标题 3 2" xfId="114"/>
    <cellStyle name="标题 3 3" xfId="115"/>
    <cellStyle name="标题 4 2" xfId="116"/>
    <cellStyle name="标题 4 3" xfId="117"/>
    <cellStyle name="标题 5" xfId="118"/>
    <cellStyle name="标题 6" xfId="119"/>
    <cellStyle name="差 2" xfId="120"/>
    <cellStyle name="差 3" xfId="121"/>
    <cellStyle name="常规 2" xfId="122"/>
    <cellStyle name="常规 2 2" xfId="123"/>
    <cellStyle name="好 2" xfId="124"/>
    <cellStyle name="好 3" xfId="125"/>
    <cellStyle name="汇总 2" xfId="126"/>
    <cellStyle name="汇总 3" xfId="127"/>
    <cellStyle name="检查单元格 2" xfId="128"/>
    <cellStyle name="检查单元格 3" xfId="129"/>
    <cellStyle name="解释性文本 2" xfId="130"/>
    <cellStyle name="解释性文本 3" xfId="131"/>
    <cellStyle name="警告文本 2" xfId="132"/>
    <cellStyle name="警告文本 3" xfId="133"/>
    <cellStyle name="链接单元格 2" xfId="134"/>
    <cellStyle name="强调文字颜色 1 2" xfId="135"/>
    <cellStyle name="强调文字颜色 1 3" xfId="136"/>
    <cellStyle name="强调文字颜色 2 2" xfId="137"/>
    <cellStyle name="强调文字颜色 2 3" xfId="138"/>
    <cellStyle name="强调文字颜色 3 2" xfId="139"/>
    <cellStyle name="强调文字颜色 3 3" xfId="140"/>
    <cellStyle name="强调文字颜色 4 2" xfId="141"/>
    <cellStyle name="强调文字颜色 4 3" xfId="142"/>
    <cellStyle name="强调文字颜色 5 2" xfId="143"/>
    <cellStyle name="强调文字颜色 5 3" xfId="144"/>
    <cellStyle name="强调文字颜色 6 2" xfId="145"/>
    <cellStyle name="强调文字颜色 6 3" xfId="146"/>
    <cellStyle name="适中 3" xfId="147"/>
    <cellStyle name="输入 2" xfId="148"/>
    <cellStyle name="输入 3"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2"/>
  <sheetViews>
    <sheetView workbookViewId="0" topLeftCell="A1">
      <selection activeCell="D22" sqref="D22"/>
    </sheetView>
  </sheetViews>
  <sheetFormatPr defaultColWidth="9.00390625" defaultRowHeight="14.25"/>
  <cols>
    <col min="1" max="1" width="81.00390625" style="233" customWidth="1"/>
  </cols>
  <sheetData>
    <row r="1" ht="25.5">
      <c r="A1" s="234" t="s">
        <v>0</v>
      </c>
    </row>
    <row r="3" ht="26.25" customHeight="1">
      <c r="A3" s="235" t="s">
        <v>1</v>
      </c>
    </row>
    <row r="4" ht="26.25" customHeight="1">
      <c r="A4" s="235" t="s">
        <v>2</v>
      </c>
    </row>
    <row r="5" ht="26.25" customHeight="1">
      <c r="A5" s="235" t="s">
        <v>3</v>
      </c>
    </row>
    <row r="6" ht="26.25" customHeight="1">
      <c r="A6" s="235" t="s">
        <v>4</v>
      </c>
    </row>
    <row r="7" ht="26.25" customHeight="1">
      <c r="A7" s="235" t="s">
        <v>5</v>
      </c>
    </row>
    <row r="8" ht="26.25" customHeight="1">
      <c r="A8" s="235" t="s">
        <v>6</v>
      </c>
    </row>
    <row r="9" ht="26.25" customHeight="1">
      <c r="A9" s="235" t="s">
        <v>7</v>
      </c>
    </row>
    <row r="10" ht="26.25" customHeight="1">
      <c r="A10" s="235" t="s">
        <v>8</v>
      </c>
    </row>
    <row r="11" ht="26.25" customHeight="1">
      <c r="A11" s="235" t="s">
        <v>9</v>
      </c>
    </row>
    <row r="12" ht="26.25" customHeight="1">
      <c r="A12" s="236" t="s">
        <v>10</v>
      </c>
    </row>
    <row r="13" ht="26.25" customHeight="1">
      <c r="A13" s="235" t="s">
        <v>11</v>
      </c>
    </row>
    <row r="14" ht="26.25" customHeight="1">
      <c r="A14" s="235" t="s">
        <v>12</v>
      </c>
    </row>
    <row r="15" ht="26.25" customHeight="1">
      <c r="A15" s="235" t="s">
        <v>13</v>
      </c>
    </row>
    <row r="16" ht="26.25" customHeight="1">
      <c r="A16" s="235" t="s">
        <v>14</v>
      </c>
    </row>
    <row r="17" ht="26.25" customHeight="1">
      <c r="A17" s="235" t="s">
        <v>15</v>
      </c>
    </row>
    <row r="18" ht="26.25" customHeight="1">
      <c r="A18" s="235" t="s">
        <v>16</v>
      </c>
    </row>
    <row r="19" ht="26.25" customHeight="1">
      <c r="A19" s="235" t="s">
        <v>17</v>
      </c>
    </row>
    <row r="20" ht="26.25" customHeight="1">
      <c r="A20" s="235" t="s">
        <v>18</v>
      </c>
    </row>
    <row r="21" ht="26.25" customHeight="1">
      <c r="A21" s="235" t="s">
        <v>19</v>
      </c>
    </row>
    <row r="22" ht="26.25" customHeight="1">
      <c r="A22" s="235" t="s">
        <v>20</v>
      </c>
    </row>
  </sheetData>
  <sheetProtection/>
  <hyperlinks>
    <hyperlink ref="A3" location="表一!A1" display="1．重庆市渝北区2021年一般公共预算收入表"/>
    <hyperlink ref="A4" location="表二!A1" display="2．重庆市渝北区2021年一般公共预算支出表"/>
    <hyperlink ref="A5" location="表三!A1" display="3．重庆市渝北区本级2021年一般公共预算支出表"/>
    <hyperlink ref="A6" location="表四!A1" display="4．重庆市渝北区本级2021年一般公共预算基本支出表"/>
    <hyperlink ref="A7" location="表五!A1" display="5．重庆市渝北区2021年区级一般公共预算一般性转移支付预算表"/>
    <hyperlink ref="A8" location="表六!A1" display="6．重庆市渝北区2021年区级一般公共预算专项转移支付预算表"/>
    <hyperlink ref="A9" location="表七!A1" display="7．重庆市渝北区2020一般债务限额和余额情况表"/>
    <hyperlink ref="A10" location="表八!A1" display="8．重庆市渝北区2021年“三公”经费预算表"/>
    <hyperlink ref="A11" location="表九!A1" display="9．重庆市渝北区2021年政府性基金预算收入表"/>
    <hyperlink ref="A12" location="表十!A1" display="10．重庆市渝北区2021年政府性基金预算支出表"/>
    <hyperlink ref="A14" location="表十二!A1" display="12．重庆市渝北区2021年区级政府性基金预算专项转移支付预算表"/>
    <hyperlink ref="A15" location="表十三!A1" display="13．重庆市渝北区2020年专项债务限额和余额情况表"/>
    <hyperlink ref="A16" location="表十四!A1" display="14．重庆市渝北区2021年国有资本经营预算收入表"/>
    <hyperlink ref="A17" location="表十五!A1" display="15．重庆市渝北区2021年国有资本经营预算支出表"/>
    <hyperlink ref="A19" location="表十七!A1" display="17．重庆市渝北区2021年区级国有资本经营预算专项转移支付预算表"/>
    <hyperlink ref="A20" location="表十八!A1" display="18．重庆市渝北区2021年社会保险基金预算收入表"/>
    <hyperlink ref="A21" location="表十九!A1" display="19．重庆市渝北区2021年社会保险基金预算支出表"/>
    <hyperlink ref="A22" location="表二十!A1" display="20．重庆市渝北区2021年区级扶贫项目公开表"/>
    <hyperlink ref="A13" location="表十一!A1" display="11. 重庆市渝北区本级2021年政府性基金预算支出表"/>
    <hyperlink ref="A18" location="表十六!A1" display="16. 重庆市渝北区本级2021年国有资本经营预算支出表"/>
  </hyperlinks>
  <printOptions horizontalCentered="1"/>
  <pageMargins left="1.1023622047244095"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46"/>
  <sheetViews>
    <sheetView showGridLines="0" showZeros="0" workbookViewId="0" topLeftCell="A1">
      <pane ySplit="3" topLeftCell="A22" activePane="bottomLeft" state="frozen"/>
      <selection pane="bottomLeft" activeCell="A1" sqref="A1:B1"/>
    </sheetView>
  </sheetViews>
  <sheetFormatPr defaultColWidth="9.00390625" defaultRowHeight="14.25"/>
  <cols>
    <col min="1" max="1" width="53.875" style="12" customWidth="1"/>
    <col min="2" max="2" width="23.125" style="12" customWidth="1"/>
    <col min="3" max="16384" width="9.00390625" style="12" customWidth="1"/>
  </cols>
  <sheetData>
    <row r="1" spans="1:2" ht="28.5" customHeight="1">
      <c r="A1" s="13" t="s">
        <v>1664</v>
      </c>
      <c r="B1" s="13"/>
    </row>
    <row r="2" spans="1:2" ht="18" customHeight="1">
      <c r="A2" s="31"/>
      <c r="B2" s="32" t="s">
        <v>22</v>
      </c>
    </row>
    <row r="3" spans="1:2" ht="19.5" customHeight="1">
      <c r="A3" s="111" t="s">
        <v>130</v>
      </c>
      <c r="B3" s="112" t="s">
        <v>24</v>
      </c>
    </row>
    <row r="4" spans="1:2" ht="19.5" customHeight="1">
      <c r="A4" s="113" t="s">
        <v>1665</v>
      </c>
      <c r="B4" s="43"/>
    </row>
    <row r="5" spans="1:2" ht="19.5" customHeight="1">
      <c r="A5" s="113" t="s">
        <v>1666</v>
      </c>
      <c r="B5" s="43"/>
    </row>
    <row r="6" spans="1:2" ht="19.5" customHeight="1">
      <c r="A6" s="113" t="s">
        <v>1667</v>
      </c>
      <c r="B6" s="43"/>
    </row>
    <row r="7" spans="1:2" ht="19.5" customHeight="1">
      <c r="A7" s="113" t="s">
        <v>1668</v>
      </c>
      <c r="B7" s="43"/>
    </row>
    <row r="8" spans="1:2" ht="19.5" customHeight="1">
      <c r="A8" s="113" t="s">
        <v>1669</v>
      </c>
      <c r="B8" s="43"/>
    </row>
    <row r="9" spans="1:2" ht="19.5" customHeight="1">
      <c r="A9" s="113" t="s">
        <v>1670</v>
      </c>
      <c r="B9" s="43"/>
    </row>
    <row r="10" spans="1:2" ht="19.5" customHeight="1">
      <c r="A10" s="113" t="s">
        <v>1671</v>
      </c>
      <c r="B10" s="43">
        <f>SUM(B11:B15)</f>
        <v>0</v>
      </c>
    </row>
    <row r="11" spans="1:2" ht="19.5" customHeight="1">
      <c r="A11" s="114" t="s">
        <v>1672</v>
      </c>
      <c r="B11" s="43"/>
    </row>
    <row r="12" spans="1:2" ht="19.5" customHeight="1">
      <c r="A12" s="114" t="s">
        <v>1673</v>
      </c>
      <c r="B12" s="43"/>
    </row>
    <row r="13" spans="1:2" ht="19.5" customHeight="1">
      <c r="A13" s="114" t="s">
        <v>1674</v>
      </c>
      <c r="B13" s="43"/>
    </row>
    <row r="14" spans="1:2" ht="19.5" customHeight="1">
      <c r="A14" s="114" t="s">
        <v>1675</v>
      </c>
      <c r="B14" s="43"/>
    </row>
    <row r="15" spans="1:2" ht="19.5" customHeight="1">
      <c r="A15" s="114" t="s">
        <v>1676</v>
      </c>
      <c r="B15" s="43"/>
    </row>
    <row r="16" spans="1:2" ht="19.5" customHeight="1">
      <c r="A16" s="113" t="s">
        <v>1677</v>
      </c>
      <c r="B16" s="43"/>
    </row>
    <row r="17" spans="1:2" ht="19.5" customHeight="1">
      <c r="A17" s="113" t="s">
        <v>1678</v>
      </c>
      <c r="B17" s="43">
        <f>SUM(B18:B19)</f>
        <v>0</v>
      </c>
    </row>
    <row r="18" spans="1:2" ht="19.5" customHeight="1">
      <c r="A18" s="114" t="s">
        <v>1679</v>
      </c>
      <c r="B18" s="43"/>
    </row>
    <row r="19" spans="1:2" ht="19.5" customHeight="1">
      <c r="A19" s="114" t="s">
        <v>1680</v>
      </c>
      <c r="B19" s="43"/>
    </row>
    <row r="20" spans="1:2" ht="19.5" customHeight="1">
      <c r="A20" s="113" t="s">
        <v>1681</v>
      </c>
      <c r="B20" s="43"/>
    </row>
    <row r="21" spans="1:2" ht="19.5" customHeight="1">
      <c r="A21" s="113" t="s">
        <v>1682</v>
      </c>
      <c r="B21" s="43"/>
    </row>
    <row r="22" spans="1:2" ht="19.5" customHeight="1">
      <c r="A22" s="113" t="s">
        <v>1683</v>
      </c>
      <c r="B22" s="43">
        <f>SUM(B23:B25)</f>
        <v>0</v>
      </c>
    </row>
    <row r="23" spans="1:2" ht="19.5" customHeight="1">
      <c r="A23" s="114" t="s">
        <v>1684</v>
      </c>
      <c r="B23" s="43"/>
    </row>
    <row r="24" spans="1:2" ht="19.5" customHeight="1">
      <c r="A24" s="114" t="s">
        <v>1685</v>
      </c>
      <c r="B24" s="43"/>
    </row>
    <row r="25" spans="1:2" ht="19.5" customHeight="1">
      <c r="A25" s="114" t="s">
        <v>1686</v>
      </c>
      <c r="B25" s="43"/>
    </row>
    <row r="26" spans="1:2" ht="19.5" customHeight="1">
      <c r="A26" s="113" t="s">
        <v>1687</v>
      </c>
      <c r="B26" s="43"/>
    </row>
    <row r="27" spans="1:2" ht="19.5" customHeight="1">
      <c r="A27" s="113" t="s">
        <v>1688</v>
      </c>
      <c r="B27" s="43"/>
    </row>
    <row r="28" spans="1:2" ht="19.5" customHeight="1">
      <c r="A28" s="113" t="s">
        <v>1689</v>
      </c>
      <c r="B28" s="43"/>
    </row>
    <row r="29" spans="1:2" ht="19.5" customHeight="1">
      <c r="A29" s="113" t="s">
        <v>1690</v>
      </c>
      <c r="B29" s="43"/>
    </row>
    <row r="30" spans="1:2" ht="19.5" customHeight="1">
      <c r="A30" s="115" t="s">
        <v>1691</v>
      </c>
      <c r="B30" s="43"/>
    </row>
    <row r="31" spans="1:2" ht="19.5" customHeight="1">
      <c r="A31" s="113"/>
      <c r="B31" s="116"/>
    </row>
    <row r="32" spans="1:2" ht="19.5" customHeight="1">
      <c r="A32" s="113"/>
      <c r="B32" s="116"/>
    </row>
    <row r="33" spans="1:2" ht="19.5" customHeight="1">
      <c r="A33" s="117" t="s">
        <v>1692</v>
      </c>
      <c r="B33" s="116">
        <f>SUM(B4:B10,B16:B17,B20:B22,B26:B30)</f>
        <v>0</v>
      </c>
    </row>
    <row r="34" spans="1:2" ht="19.5" customHeight="1">
      <c r="A34" s="118" t="s">
        <v>52</v>
      </c>
      <c r="B34" s="43">
        <f>SUM(B35,B38,B39,B41,B42)</f>
        <v>697284</v>
      </c>
    </row>
    <row r="35" spans="1:2" ht="19.5" customHeight="1">
      <c r="A35" s="115" t="s">
        <v>1693</v>
      </c>
      <c r="B35" s="43">
        <f>SUM(B36:B37)</f>
        <v>472132</v>
      </c>
    </row>
    <row r="36" spans="1:2" ht="19.5" customHeight="1">
      <c r="A36" s="115" t="s">
        <v>1694</v>
      </c>
      <c r="B36" s="43">
        <v>472132</v>
      </c>
    </row>
    <row r="37" spans="1:2" ht="19.5" customHeight="1">
      <c r="A37" s="115" t="s">
        <v>1695</v>
      </c>
      <c r="B37" s="119"/>
    </row>
    <row r="38" spans="1:2" ht="19.5" customHeight="1">
      <c r="A38" s="115" t="s">
        <v>119</v>
      </c>
      <c r="B38" s="119">
        <v>62152</v>
      </c>
    </row>
    <row r="39" spans="1:2" ht="19.5" customHeight="1">
      <c r="A39" s="115" t="s">
        <v>120</v>
      </c>
      <c r="B39" s="119"/>
    </row>
    <row r="40" spans="1:2" ht="19.5" customHeight="1">
      <c r="A40" s="115" t="s">
        <v>1696</v>
      </c>
      <c r="B40" s="119"/>
    </row>
    <row r="41" spans="1:2" ht="19.5" customHeight="1">
      <c r="A41" s="120" t="s">
        <v>1697</v>
      </c>
      <c r="B41" s="119"/>
    </row>
    <row r="42" spans="1:2" ht="19.5" customHeight="1">
      <c r="A42" s="120" t="s">
        <v>1698</v>
      </c>
      <c r="B42" s="119">
        <v>163000</v>
      </c>
    </row>
    <row r="43" spans="1:2" ht="19.5" customHeight="1">
      <c r="A43" s="120"/>
      <c r="B43" s="121"/>
    </row>
    <row r="44" spans="1:2" ht="19.5" customHeight="1">
      <c r="A44" s="120"/>
      <c r="B44" s="121"/>
    </row>
    <row r="45" spans="1:2" ht="19.5" customHeight="1">
      <c r="A45" s="120"/>
      <c r="B45" s="121"/>
    </row>
    <row r="46" spans="1:2" ht="19.5" customHeight="1">
      <c r="A46" s="122" t="s">
        <v>128</v>
      </c>
      <c r="B46" s="123">
        <f>SUM(B33:B34)</f>
        <v>697284</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E263"/>
  <sheetViews>
    <sheetView showGridLines="0" showZeros="0" workbookViewId="0" topLeftCell="A1">
      <pane ySplit="3" topLeftCell="A229" activePane="bottomLeft" state="frozen"/>
      <selection pane="bottomLeft" activeCell="A1" sqref="A1:B1"/>
    </sheetView>
  </sheetViews>
  <sheetFormatPr defaultColWidth="9.00390625" defaultRowHeight="14.25"/>
  <cols>
    <col min="1" max="1" width="60.625" style="12" customWidth="1"/>
    <col min="2" max="2" width="17.875" style="91" customWidth="1"/>
    <col min="3" max="3" width="9.00390625" style="92" customWidth="1"/>
    <col min="4" max="4" width="37.375" style="12" customWidth="1"/>
    <col min="5" max="16384" width="9.00390625" style="12" customWidth="1"/>
  </cols>
  <sheetData>
    <row r="1" spans="1:2" ht="28.5" customHeight="1">
      <c r="A1" s="13" t="s">
        <v>1699</v>
      </c>
      <c r="B1" s="93"/>
    </row>
    <row r="2" spans="1:2" ht="18" customHeight="1">
      <c r="A2" s="15" t="s">
        <v>22</v>
      </c>
      <c r="B2" s="94"/>
    </row>
    <row r="3" spans="1:2" ht="19.5" customHeight="1">
      <c r="A3" s="95" t="s">
        <v>23</v>
      </c>
      <c r="B3" s="96" t="s">
        <v>24</v>
      </c>
    </row>
    <row r="4" spans="1:3" ht="19.5" customHeight="1">
      <c r="A4" s="97" t="s">
        <v>1700</v>
      </c>
      <c r="B4" s="98">
        <v>0</v>
      </c>
      <c r="C4" s="99"/>
    </row>
    <row r="5" spans="1:2" ht="19.5" customHeight="1">
      <c r="A5" s="100" t="s">
        <v>1701</v>
      </c>
      <c r="B5" s="98">
        <v>0</v>
      </c>
    </row>
    <row r="6" spans="1:2" ht="19.5" customHeight="1">
      <c r="A6" s="100" t="s">
        <v>1702</v>
      </c>
      <c r="B6" s="98">
        <v>0</v>
      </c>
    </row>
    <row r="7" spans="1:2" ht="19.5" customHeight="1">
      <c r="A7" s="100" t="s">
        <v>1703</v>
      </c>
      <c r="B7" s="98">
        <v>0</v>
      </c>
    </row>
    <row r="8" spans="1:2" ht="19.5" customHeight="1">
      <c r="A8" s="100" t="s">
        <v>1704</v>
      </c>
      <c r="B8" s="98">
        <v>0</v>
      </c>
    </row>
    <row r="9" spans="1:2" ht="19.5" customHeight="1">
      <c r="A9" s="100" t="s">
        <v>1705</v>
      </c>
      <c r="B9" s="98">
        <v>0</v>
      </c>
    </row>
    <row r="10" spans="1:3" ht="19.5" customHeight="1">
      <c r="A10" s="100" t="s">
        <v>1706</v>
      </c>
      <c r="B10" s="98">
        <v>0</v>
      </c>
      <c r="C10" s="99"/>
    </row>
    <row r="11" spans="1:2" ht="19.5" customHeight="1">
      <c r="A11" s="100" t="s">
        <v>1707</v>
      </c>
      <c r="B11" s="98">
        <v>0</v>
      </c>
    </row>
    <row r="12" spans="1:2" ht="19.5" customHeight="1">
      <c r="A12" s="100" t="s">
        <v>1708</v>
      </c>
      <c r="B12" s="98">
        <v>0</v>
      </c>
    </row>
    <row r="13" spans="1:2" ht="19.5" customHeight="1">
      <c r="A13" s="100" t="s">
        <v>1709</v>
      </c>
      <c r="B13" s="98">
        <v>0</v>
      </c>
    </row>
    <row r="14" spans="1:3" ht="19.5" customHeight="1">
      <c r="A14" s="100" t="s">
        <v>1710</v>
      </c>
      <c r="B14" s="98">
        <v>0</v>
      </c>
      <c r="C14" s="99"/>
    </row>
    <row r="15" spans="1:2" ht="19.5" customHeight="1">
      <c r="A15" s="100" t="s">
        <v>1711</v>
      </c>
      <c r="B15" s="98">
        <v>0</v>
      </c>
    </row>
    <row r="16" spans="1:2" ht="19.5" customHeight="1">
      <c r="A16" s="100" t="s">
        <v>1712</v>
      </c>
      <c r="B16" s="98">
        <v>0</v>
      </c>
    </row>
    <row r="17" spans="1:2" ht="19.5" customHeight="1">
      <c r="A17" s="101" t="s">
        <v>1713</v>
      </c>
      <c r="B17" s="98">
        <v>0</v>
      </c>
    </row>
    <row r="18" spans="1:2" ht="19.5" customHeight="1">
      <c r="A18" s="101" t="s">
        <v>1714</v>
      </c>
      <c r="B18" s="98">
        <v>0</v>
      </c>
    </row>
    <row r="19" spans="1:3" ht="19.5" customHeight="1">
      <c r="A19" s="97" t="s">
        <v>1715</v>
      </c>
      <c r="B19" s="98">
        <v>0</v>
      </c>
      <c r="C19" s="99"/>
    </row>
    <row r="20" spans="1:3" ht="19.5" customHeight="1">
      <c r="A20" s="100" t="s">
        <v>1716</v>
      </c>
      <c r="B20" s="98">
        <v>4715</v>
      </c>
      <c r="C20" s="99"/>
    </row>
    <row r="21" spans="1:3" ht="19.5" customHeight="1">
      <c r="A21" s="100" t="s">
        <v>1717</v>
      </c>
      <c r="B21" s="98">
        <v>4617</v>
      </c>
      <c r="C21" s="99"/>
    </row>
    <row r="22" spans="1:3" ht="19.5" customHeight="1">
      <c r="A22" s="100" t="s">
        <v>1718</v>
      </c>
      <c r="B22" s="98">
        <v>2182</v>
      </c>
      <c r="C22" s="99"/>
    </row>
    <row r="23" spans="1:2" ht="19.5" customHeight="1">
      <c r="A23" s="100" t="s">
        <v>1719</v>
      </c>
      <c r="B23" s="98">
        <v>2435</v>
      </c>
    </row>
    <row r="24" spans="1:3" ht="19.5" customHeight="1">
      <c r="A24" s="100" t="s">
        <v>1720</v>
      </c>
      <c r="B24" s="98">
        <v>0</v>
      </c>
      <c r="C24" s="99"/>
    </row>
    <row r="25" spans="1:2" ht="19.5" customHeight="1">
      <c r="A25" s="100" t="s">
        <v>1721</v>
      </c>
      <c r="B25" s="98">
        <v>98</v>
      </c>
    </row>
    <row r="26" spans="1:3" ht="19.5" customHeight="1">
      <c r="A26" s="100" t="s">
        <v>1718</v>
      </c>
      <c r="B26" s="98">
        <v>0</v>
      </c>
      <c r="C26" s="99"/>
    </row>
    <row r="27" spans="1:2" ht="19.5" customHeight="1">
      <c r="A27" s="102" t="s">
        <v>1719</v>
      </c>
      <c r="B27" s="98">
        <v>98</v>
      </c>
    </row>
    <row r="28" spans="1:2" ht="19.5" customHeight="1">
      <c r="A28" s="100" t="s">
        <v>1722</v>
      </c>
      <c r="B28" s="98">
        <v>0</v>
      </c>
    </row>
    <row r="29" spans="1:2" ht="19.5" customHeight="1">
      <c r="A29" s="101" t="s">
        <v>1723</v>
      </c>
      <c r="B29" s="98">
        <v>0</v>
      </c>
    </row>
    <row r="30" spans="1:2" ht="19.5" customHeight="1">
      <c r="A30" s="101" t="s">
        <v>1719</v>
      </c>
      <c r="B30" s="98">
        <v>0</v>
      </c>
    </row>
    <row r="31" spans="1:3" ht="19.5" customHeight="1">
      <c r="A31" s="97" t="s">
        <v>1724</v>
      </c>
      <c r="B31" s="98">
        <v>0</v>
      </c>
      <c r="C31" s="99"/>
    </row>
    <row r="32" spans="1:2" ht="19.5" customHeight="1">
      <c r="A32" s="97" t="s">
        <v>1725</v>
      </c>
      <c r="B32" s="98">
        <v>0</v>
      </c>
    </row>
    <row r="33" spans="1:2" ht="19.5" customHeight="1">
      <c r="A33" s="97" t="s">
        <v>1726</v>
      </c>
      <c r="B33" s="98">
        <v>0</v>
      </c>
    </row>
    <row r="34" spans="1:2" ht="19.5" customHeight="1">
      <c r="A34" s="97" t="s">
        <v>1727</v>
      </c>
      <c r="B34" s="98">
        <v>0</v>
      </c>
    </row>
    <row r="35" spans="1:2" ht="19.5" customHeight="1">
      <c r="A35" s="97" t="s">
        <v>1728</v>
      </c>
      <c r="B35" s="98">
        <v>0</v>
      </c>
    </row>
    <row r="36" spans="1:5" s="90" customFormat="1" ht="19.5" customHeight="1">
      <c r="A36" s="97" t="s">
        <v>1729</v>
      </c>
      <c r="B36" s="98">
        <v>0</v>
      </c>
      <c r="C36" s="92"/>
      <c r="E36" s="12"/>
    </row>
    <row r="37" spans="1:2" ht="19.5" customHeight="1">
      <c r="A37" s="97" t="s">
        <v>1730</v>
      </c>
      <c r="B37" s="98">
        <v>0</v>
      </c>
    </row>
    <row r="38" spans="1:3" ht="19.5" customHeight="1">
      <c r="A38" s="97" t="s">
        <v>1731</v>
      </c>
      <c r="B38" s="98">
        <v>0</v>
      </c>
      <c r="C38" s="99"/>
    </row>
    <row r="39" spans="1:3" ht="19.5" customHeight="1">
      <c r="A39" s="97" t="s">
        <v>1732</v>
      </c>
      <c r="B39" s="98">
        <v>0</v>
      </c>
      <c r="C39" s="99"/>
    </row>
    <row r="40" spans="1:3" ht="19.5" customHeight="1">
      <c r="A40" s="102" t="s">
        <v>1733</v>
      </c>
      <c r="B40" s="98">
        <v>0</v>
      </c>
      <c r="C40" s="99"/>
    </row>
    <row r="41" spans="1:3" ht="19.5" customHeight="1">
      <c r="A41" s="102" t="s">
        <v>1734</v>
      </c>
      <c r="B41" s="98">
        <v>0</v>
      </c>
      <c r="C41" s="99"/>
    </row>
    <row r="42" spans="1:3" ht="19.5" customHeight="1">
      <c r="A42" s="102" t="s">
        <v>1735</v>
      </c>
      <c r="B42" s="98">
        <v>0</v>
      </c>
      <c r="C42" s="99"/>
    </row>
    <row r="43" spans="1:3" ht="19.5" customHeight="1">
      <c r="A43" s="102" t="s">
        <v>1736</v>
      </c>
      <c r="B43" s="98">
        <v>390702</v>
      </c>
      <c r="C43" s="99"/>
    </row>
    <row r="44" spans="1:2" ht="19.5" customHeight="1">
      <c r="A44" s="102" t="s">
        <v>1737</v>
      </c>
      <c r="B44" s="98">
        <v>366636</v>
      </c>
    </row>
    <row r="45" spans="1:2" ht="19.5" customHeight="1">
      <c r="A45" s="102" t="s">
        <v>1738</v>
      </c>
      <c r="B45" s="98">
        <v>260697</v>
      </c>
    </row>
    <row r="46" spans="1:2" ht="19.5" customHeight="1">
      <c r="A46" s="102" t="s">
        <v>1739</v>
      </c>
      <c r="B46" s="98">
        <v>0</v>
      </c>
    </row>
    <row r="47" spans="1:2" ht="19.5" customHeight="1">
      <c r="A47" s="102" t="s">
        <v>1740</v>
      </c>
      <c r="B47" s="98">
        <v>53567</v>
      </c>
    </row>
    <row r="48" spans="1:2" ht="19.5" customHeight="1">
      <c r="A48" s="102" t="s">
        <v>1741</v>
      </c>
      <c r="B48" s="98">
        <v>10000</v>
      </c>
    </row>
    <row r="49" spans="1:2" ht="19.5" customHeight="1">
      <c r="A49" s="102" t="s">
        <v>1742</v>
      </c>
      <c r="B49" s="98">
        <v>0</v>
      </c>
    </row>
    <row r="50" spans="1:2" ht="19.5" customHeight="1">
      <c r="A50" s="102" t="s">
        <v>1743</v>
      </c>
      <c r="B50" s="98">
        <v>0</v>
      </c>
    </row>
    <row r="51" spans="1:3" ht="19.5" customHeight="1">
      <c r="A51" s="102" t="s">
        <v>1744</v>
      </c>
      <c r="B51" s="98">
        <v>0</v>
      </c>
      <c r="C51" s="99"/>
    </row>
    <row r="52" spans="1:2" ht="19.5" customHeight="1">
      <c r="A52" s="97" t="s">
        <v>1745</v>
      </c>
      <c r="B52" s="98">
        <v>0</v>
      </c>
    </row>
    <row r="53" spans="1:2" ht="19.5" customHeight="1">
      <c r="A53" s="102" t="s">
        <v>1746</v>
      </c>
      <c r="B53" s="98">
        <v>0</v>
      </c>
    </row>
    <row r="54" spans="1:2" ht="19.5" customHeight="1">
      <c r="A54" s="102" t="s">
        <v>1747</v>
      </c>
      <c r="B54" s="98">
        <v>0</v>
      </c>
    </row>
    <row r="55" spans="1:2" ht="19.5" customHeight="1">
      <c r="A55" s="102" t="s">
        <v>1003</v>
      </c>
      <c r="B55" s="98">
        <v>0</v>
      </c>
    </row>
    <row r="56" spans="1:2" ht="19.5" customHeight="1">
      <c r="A56" s="97" t="s">
        <v>1748</v>
      </c>
      <c r="B56" s="98">
        <v>42372</v>
      </c>
    </row>
    <row r="57" spans="1:2" ht="19.5" customHeight="1">
      <c r="A57" s="97" t="s">
        <v>1749</v>
      </c>
      <c r="B57" s="98">
        <v>0</v>
      </c>
    </row>
    <row r="58" spans="1:2" ht="19.5" customHeight="1">
      <c r="A58" s="102" t="s">
        <v>1738</v>
      </c>
      <c r="B58" s="98">
        <v>0</v>
      </c>
    </row>
    <row r="59" spans="1:2" ht="19.5" customHeight="1">
      <c r="A59" s="102" t="s">
        <v>1739</v>
      </c>
      <c r="B59" s="98">
        <v>0</v>
      </c>
    </row>
    <row r="60" spans="1:2" ht="19.5" customHeight="1">
      <c r="A60" s="102" t="s">
        <v>1750</v>
      </c>
      <c r="B60" s="98">
        <v>0</v>
      </c>
    </row>
    <row r="61" spans="1:2" ht="19.5" customHeight="1">
      <c r="A61" s="102" t="s">
        <v>1751</v>
      </c>
      <c r="B61" s="98">
        <v>0</v>
      </c>
    </row>
    <row r="62" spans="1:2" ht="19.5" customHeight="1">
      <c r="A62" s="102" t="s">
        <v>1752</v>
      </c>
      <c r="B62" s="98">
        <v>24066</v>
      </c>
    </row>
    <row r="63" spans="1:2" ht="19.5" customHeight="1">
      <c r="A63" s="97" t="s">
        <v>1753</v>
      </c>
      <c r="B63" s="98">
        <v>23733</v>
      </c>
    </row>
    <row r="64" spans="1:2" ht="19.5" customHeight="1">
      <c r="A64" s="97" t="s">
        <v>1754</v>
      </c>
      <c r="B64" s="98">
        <v>113</v>
      </c>
    </row>
    <row r="65" spans="1:2" ht="19.5" customHeight="1">
      <c r="A65" s="97" t="s">
        <v>1755</v>
      </c>
      <c r="B65" s="98">
        <v>0</v>
      </c>
    </row>
    <row r="66" spans="1:2" ht="19.5" customHeight="1">
      <c r="A66" s="97" t="s">
        <v>1756</v>
      </c>
      <c r="B66" s="98">
        <v>0</v>
      </c>
    </row>
    <row r="67" spans="1:2" ht="19.5" customHeight="1">
      <c r="A67" s="97" t="s">
        <v>1757</v>
      </c>
      <c r="B67" s="98">
        <v>220</v>
      </c>
    </row>
    <row r="68" spans="1:2" ht="19.5" customHeight="1">
      <c r="A68" s="101" t="s">
        <v>1758</v>
      </c>
      <c r="B68" s="98">
        <v>0</v>
      </c>
    </row>
    <row r="69" spans="1:2" ht="19.5" customHeight="1">
      <c r="A69" s="101" t="s">
        <v>1759</v>
      </c>
      <c r="B69" s="98">
        <v>0</v>
      </c>
    </row>
    <row r="70" spans="1:2" ht="19.5" customHeight="1">
      <c r="A70" s="101" t="s">
        <v>1760</v>
      </c>
      <c r="B70" s="98">
        <v>0</v>
      </c>
    </row>
    <row r="71" spans="1:2" ht="19.5" customHeight="1">
      <c r="A71" s="97" t="s">
        <v>1761</v>
      </c>
      <c r="B71" s="98">
        <v>0</v>
      </c>
    </row>
    <row r="72" spans="1:2" ht="19.5" customHeight="1">
      <c r="A72" s="101" t="s">
        <v>1762</v>
      </c>
      <c r="B72" s="98">
        <v>0</v>
      </c>
    </row>
    <row r="73" spans="1:2" ht="19.5" customHeight="1">
      <c r="A73" s="101" t="s">
        <v>1738</v>
      </c>
      <c r="B73" s="98">
        <v>0</v>
      </c>
    </row>
    <row r="74" spans="1:2" ht="19.5" customHeight="1">
      <c r="A74" s="101" t="s">
        <v>1739</v>
      </c>
      <c r="B74" s="98">
        <v>0</v>
      </c>
    </row>
    <row r="75" spans="1:3" ht="19.5" customHeight="1">
      <c r="A75" s="97" t="s">
        <v>1763</v>
      </c>
      <c r="B75" s="98">
        <v>0</v>
      </c>
      <c r="C75" s="99"/>
    </row>
    <row r="76" spans="1:3" ht="19.5" customHeight="1">
      <c r="A76" s="101" t="s">
        <v>1764</v>
      </c>
      <c r="B76" s="98">
        <v>0</v>
      </c>
      <c r="C76" s="99"/>
    </row>
    <row r="77" spans="1:3" ht="19.5" customHeight="1">
      <c r="A77" s="101" t="s">
        <v>1738</v>
      </c>
      <c r="B77" s="98">
        <v>0</v>
      </c>
      <c r="C77" s="99"/>
    </row>
    <row r="78" spans="1:2" ht="19.5" customHeight="1">
      <c r="A78" s="101" t="s">
        <v>1739</v>
      </c>
      <c r="B78" s="98">
        <v>0</v>
      </c>
    </row>
    <row r="79" spans="1:2" ht="19.5" customHeight="1">
      <c r="A79" s="101" t="s">
        <v>1765</v>
      </c>
      <c r="B79" s="98">
        <v>0</v>
      </c>
    </row>
    <row r="80" spans="1:2" ht="19.5" customHeight="1">
      <c r="A80" s="101" t="s">
        <v>1766</v>
      </c>
      <c r="B80" s="98">
        <v>0</v>
      </c>
    </row>
    <row r="81" spans="1:2" ht="19.5" customHeight="1">
      <c r="A81" s="97" t="s">
        <v>1753</v>
      </c>
      <c r="B81" s="98">
        <v>0</v>
      </c>
    </row>
    <row r="82" spans="1:2" ht="19.5" customHeight="1">
      <c r="A82" s="101" t="s">
        <v>1754</v>
      </c>
      <c r="B82" s="98">
        <v>0</v>
      </c>
    </row>
    <row r="83" spans="1:2" ht="19.5" customHeight="1">
      <c r="A83" s="101" t="s">
        <v>1755</v>
      </c>
      <c r="B83" s="98">
        <v>0</v>
      </c>
    </row>
    <row r="84" spans="1:3" ht="19.5" customHeight="1">
      <c r="A84" s="97" t="s">
        <v>1756</v>
      </c>
      <c r="B84" s="98">
        <v>0</v>
      </c>
      <c r="C84" s="99"/>
    </row>
    <row r="85" spans="1:3" ht="19.5" customHeight="1">
      <c r="A85" s="102" t="s">
        <v>1767</v>
      </c>
      <c r="B85" s="98">
        <v>0</v>
      </c>
      <c r="C85" s="99"/>
    </row>
    <row r="86" spans="1:3" ht="19.5" customHeight="1">
      <c r="A86" s="102" t="s">
        <v>1768</v>
      </c>
      <c r="B86" s="98">
        <v>0</v>
      </c>
      <c r="C86" s="99"/>
    </row>
    <row r="87" spans="1:2" ht="19.5" customHeight="1">
      <c r="A87" s="102" t="s">
        <v>1759</v>
      </c>
      <c r="B87" s="98">
        <v>0</v>
      </c>
    </row>
    <row r="88" spans="1:2" ht="19.5" customHeight="1">
      <c r="A88" s="102" t="s">
        <v>1769</v>
      </c>
      <c r="B88" s="98">
        <v>0</v>
      </c>
    </row>
    <row r="89" spans="1:2" ht="19.5" customHeight="1">
      <c r="A89" s="102" t="s">
        <v>1770</v>
      </c>
      <c r="B89" s="98">
        <v>0</v>
      </c>
    </row>
    <row r="90" spans="1:3" ht="19.5" customHeight="1">
      <c r="A90" s="102" t="s">
        <v>1738</v>
      </c>
      <c r="B90" s="98">
        <v>0</v>
      </c>
      <c r="C90" s="99"/>
    </row>
    <row r="91" spans="1:3" ht="19.5" customHeight="1">
      <c r="A91" s="102" t="s">
        <v>1739</v>
      </c>
      <c r="B91" s="98">
        <v>0</v>
      </c>
      <c r="C91" s="99"/>
    </row>
    <row r="92" spans="1:3" ht="19.5" customHeight="1">
      <c r="A92" s="102" t="s">
        <v>1740</v>
      </c>
      <c r="B92" s="98">
        <v>0</v>
      </c>
      <c r="C92" s="99"/>
    </row>
    <row r="93" spans="1:2" ht="19.5" customHeight="1">
      <c r="A93" s="102" t="s">
        <v>1741</v>
      </c>
      <c r="B93" s="98">
        <v>0</v>
      </c>
    </row>
    <row r="94" spans="1:3" ht="19.5" customHeight="1">
      <c r="A94" s="102" t="s">
        <v>1744</v>
      </c>
      <c r="B94" s="98">
        <v>0</v>
      </c>
      <c r="C94" s="99"/>
    </row>
    <row r="95" spans="1:3" ht="19.5" customHeight="1">
      <c r="A95" s="102" t="s">
        <v>1746</v>
      </c>
      <c r="B95" s="98">
        <v>0</v>
      </c>
      <c r="C95" s="99"/>
    </row>
    <row r="96" spans="1:2" ht="19.5" customHeight="1">
      <c r="A96" s="102" t="s">
        <v>1747</v>
      </c>
      <c r="B96" s="98">
        <v>0</v>
      </c>
    </row>
    <row r="97" spans="1:3" ht="19.5" customHeight="1">
      <c r="A97" s="102" t="s">
        <v>1771</v>
      </c>
      <c r="B97" s="98">
        <v>0</v>
      </c>
      <c r="C97" s="99"/>
    </row>
    <row r="98" spans="1:2" ht="19.5" customHeight="1">
      <c r="A98" s="102" t="s">
        <v>1772</v>
      </c>
      <c r="B98" s="98">
        <v>8096</v>
      </c>
    </row>
    <row r="99" spans="1:2" ht="19.5" customHeight="1">
      <c r="A99" s="102" t="s">
        <v>1773</v>
      </c>
      <c r="B99" s="98">
        <v>0</v>
      </c>
    </row>
    <row r="100" spans="1:2" ht="19.5" customHeight="1">
      <c r="A100" s="101" t="s">
        <v>1719</v>
      </c>
      <c r="B100" s="98">
        <v>0</v>
      </c>
    </row>
    <row r="101" spans="1:2" ht="19.5" customHeight="1">
      <c r="A101" s="101" t="s">
        <v>1774</v>
      </c>
      <c r="B101" s="98">
        <v>0</v>
      </c>
    </row>
    <row r="102" spans="1:2" ht="19.5" customHeight="1">
      <c r="A102" s="101" t="s">
        <v>1775</v>
      </c>
      <c r="B102" s="98">
        <v>0</v>
      </c>
    </row>
    <row r="103" spans="1:2" ht="19.5" customHeight="1">
      <c r="A103" s="101" t="s">
        <v>1776</v>
      </c>
      <c r="B103" s="98">
        <v>0</v>
      </c>
    </row>
    <row r="104" spans="1:2" ht="19.5" customHeight="1">
      <c r="A104" s="101" t="s">
        <v>1777</v>
      </c>
      <c r="B104" s="98">
        <v>2202</v>
      </c>
    </row>
    <row r="105" spans="1:2" ht="19.5" customHeight="1">
      <c r="A105" s="101" t="s">
        <v>1719</v>
      </c>
      <c r="B105" s="98">
        <v>1035</v>
      </c>
    </row>
    <row r="106" spans="1:2" ht="19.5" customHeight="1">
      <c r="A106" s="101" t="s">
        <v>1774</v>
      </c>
      <c r="B106" s="98">
        <v>1126</v>
      </c>
    </row>
    <row r="107" spans="1:2" ht="19.5" customHeight="1">
      <c r="A107" s="101" t="s">
        <v>1778</v>
      </c>
      <c r="B107" s="98">
        <v>0</v>
      </c>
    </row>
    <row r="108" spans="1:2" ht="19.5" customHeight="1">
      <c r="A108" s="100" t="s">
        <v>1779</v>
      </c>
      <c r="B108" s="98">
        <v>41</v>
      </c>
    </row>
    <row r="109" spans="1:2" ht="19.5" customHeight="1">
      <c r="A109" s="102" t="s">
        <v>1780</v>
      </c>
      <c r="B109" s="98">
        <v>5894</v>
      </c>
    </row>
    <row r="110" spans="1:2" ht="19.5" customHeight="1">
      <c r="A110" s="102" t="s">
        <v>782</v>
      </c>
      <c r="B110" s="98">
        <v>0</v>
      </c>
    </row>
    <row r="111" spans="1:2" ht="19.5" customHeight="1">
      <c r="A111" s="102" t="s">
        <v>1781</v>
      </c>
      <c r="B111" s="98">
        <v>5894</v>
      </c>
    </row>
    <row r="112" spans="1:2" ht="19.5" customHeight="1">
      <c r="A112" s="102" t="s">
        <v>1782</v>
      </c>
      <c r="B112" s="98">
        <v>0</v>
      </c>
    </row>
    <row r="113" spans="1:2" ht="19.5" customHeight="1">
      <c r="A113" s="102" t="s">
        <v>1783</v>
      </c>
      <c r="B113" s="98">
        <v>0</v>
      </c>
    </row>
    <row r="114" spans="1:2" ht="19.5" customHeight="1">
      <c r="A114" s="102" t="s">
        <v>1784</v>
      </c>
      <c r="B114" s="98">
        <v>0</v>
      </c>
    </row>
    <row r="115" spans="1:2" ht="19.5" customHeight="1">
      <c r="A115" s="102" t="s">
        <v>1785</v>
      </c>
      <c r="B115" s="98">
        <v>0</v>
      </c>
    </row>
    <row r="116" spans="1:2" ht="19.5" customHeight="1">
      <c r="A116" s="102" t="s">
        <v>815</v>
      </c>
      <c r="B116" s="98">
        <v>0</v>
      </c>
    </row>
    <row r="117" spans="1:2" ht="19.5" customHeight="1">
      <c r="A117" s="102" t="s">
        <v>816</v>
      </c>
      <c r="B117" s="98">
        <v>0</v>
      </c>
    </row>
    <row r="118" spans="1:2" ht="19.5" customHeight="1">
      <c r="A118" s="102" t="s">
        <v>1786</v>
      </c>
      <c r="B118" s="98">
        <v>0</v>
      </c>
    </row>
    <row r="119" spans="1:2" ht="19.5" customHeight="1">
      <c r="A119" s="102" t="s">
        <v>1787</v>
      </c>
      <c r="B119" s="98">
        <v>0</v>
      </c>
    </row>
    <row r="120" spans="1:2" ht="19.5" customHeight="1">
      <c r="A120" s="102" t="s">
        <v>1788</v>
      </c>
      <c r="B120" s="98">
        <v>0</v>
      </c>
    </row>
    <row r="121" spans="1:2" ht="19.5" customHeight="1">
      <c r="A121" s="102" t="s">
        <v>1786</v>
      </c>
      <c r="B121" s="98">
        <v>0</v>
      </c>
    </row>
    <row r="122" spans="1:2" ht="19.5" customHeight="1">
      <c r="A122" s="102" t="s">
        <v>1789</v>
      </c>
      <c r="B122" s="98">
        <v>0</v>
      </c>
    </row>
    <row r="123" spans="1:2" ht="19.5" customHeight="1">
      <c r="A123" s="102" t="s">
        <v>1790</v>
      </c>
      <c r="B123" s="98">
        <v>0</v>
      </c>
    </row>
    <row r="124" spans="1:2" ht="19.5" customHeight="1">
      <c r="A124" s="102" t="s">
        <v>1791</v>
      </c>
      <c r="B124" s="98">
        <v>0</v>
      </c>
    </row>
    <row r="125" spans="1:2" ht="19.5" customHeight="1">
      <c r="A125" s="102" t="s">
        <v>1792</v>
      </c>
      <c r="B125" s="98">
        <v>0</v>
      </c>
    </row>
    <row r="126" spans="1:2" ht="19.5" customHeight="1">
      <c r="A126" s="102" t="s">
        <v>822</v>
      </c>
      <c r="B126" s="98">
        <v>0</v>
      </c>
    </row>
    <row r="127" spans="1:2" ht="19.5" customHeight="1">
      <c r="A127" s="102" t="s">
        <v>1793</v>
      </c>
      <c r="B127" s="98">
        <v>0</v>
      </c>
    </row>
    <row r="128" spans="1:2" ht="19.5" customHeight="1">
      <c r="A128" s="102" t="s">
        <v>1794</v>
      </c>
      <c r="B128" s="98">
        <v>0</v>
      </c>
    </row>
    <row r="129" spans="1:2" ht="19.5" customHeight="1">
      <c r="A129" s="102" t="s">
        <v>1795</v>
      </c>
      <c r="B129" s="98">
        <v>0</v>
      </c>
    </row>
    <row r="130" spans="1:2" ht="19.5" customHeight="1">
      <c r="A130" s="102" t="s">
        <v>1796</v>
      </c>
      <c r="B130" s="98">
        <v>0</v>
      </c>
    </row>
    <row r="131" spans="1:2" ht="19.5" customHeight="1">
      <c r="A131" s="102" t="s">
        <v>1797</v>
      </c>
      <c r="B131" s="98">
        <v>0</v>
      </c>
    </row>
    <row r="132" spans="1:2" ht="19.5" customHeight="1">
      <c r="A132" s="102" t="s">
        <v>1798</v>
      </c>
      <c r="B132" s="98">
        <v>0</v>
      </c>
    </row>
    <row r="133" spans="1:2" ht="19.5" customHeight="1">
      <c r="A133" s="102" t="s">
        <v>1799</v>
      </c>
      <c r="B133" s="98">
        <v>0</v>
      </c>
    </row>
    <row r="134" spans="1:2" ht="19.5" customHeight="1">
      <c r="A134" s="102" t="s">
        <v>1800</v>
      </c>
      <c r="B134" s="98">
        <v>0</v>
      </c>
    </row>
    <row r="135" spans="1:2" ht="19.5" customHeight="1">
      <c r="A135" s="102" t="s">
        <v>1801</v>
      </c>
      <c r="B135" s="98">
        <v>0</v>
      </c>
    </row>
    <row r="136" spans="1:2" ht="19.5" customHeight="1">
      <c r="A136" s="102" t="s">
        <v>1802</v>
      </c>
      <c r="B136" s="98">
        <v>0</v>
      </c>
    </row>
    <row r="137" spans="1:2" ht="19.5" customHeight="1">
      <c r="A137" s="102" t="s">
        <v>1803</v>
      </c>
      <c r="B137" s="98">
        <v>0</v>
      </c>
    </row>
    <row r="138" spans="1:2" ht="19.5" customHeight="1">
      <c r="A138" s="102" t="s">
        <v>1804</v>
      </c>
      <c r="B138" s="98">
        <v>0</v>
      </c>
    </row>
    <row r="139" spans="1:2" ht="19.5" customHeight="1">
      <c r="A139" s="102" t="s">
        <v>1805</v>
      </c>
      <c r="B139" s="98">
        <v>0</v>
      </c>
    </row>
    <row r="140" spans="1:2" ht="19.5" customHeight="1">
      <c r="A140" s="102" t="s">
        <v>1806</v>
      </c>
      <c r="B140" s="98">
        <v>0</v>
      </c>
    </row>
    <row r="141" spans="1:2" ht="19.5" customHeight="1">
      <c r="A141" s="102" t="s">
        <v>1807</v>
      </c>
      <c r="B141" s="98">
        <v>0</v>
      </c>
    </row>
    <row r="142" spans="1:2" ht="19.5" customHeight="1">
      <c r="A142" s="102" t="s">
        <v>1808</v>
      </c>
      <c r="B142" s="98">
        <v>0</v>
      </c>
    </row>
    <row r="143" spans="1:2" ht="19.5" customHeight="1">
      <c r="A143" s="102" t="s">
        <v>1809</v>
      </c>
      <c r="B143" s="98">
        <v>0</v>
      </c>
    </row>
    <row r="144" spans="1:2" ht="19.5" customHeight="1">
      <c r="A144" s="102" t="s">
        <v>1810</v>
      </c>
      <c r="B144" s="98">
        <v>0</v>
      </c>
    </row>
    <row r="145" spans="1:2" ht="19.5" customHeight="1">
      <c r="A145" s="102" t="s">
        <v>1811</v>
      </c>
      <c r="B145" s="98">
        <v>0</v>
      </c>
    </row>
    <row r="146" spans="1:2" ht="19.5" customHeight="1">
      <c r="A146" s="102" t="s">
        <v>1812</v>
      </c>
      <c r="B146" s="98">
        <v>0</v>
      </c>
    </row>
    <row r="147" spans="1:2" ht="19.5" customHeight="1">
      <c r="A147" s="102" t="s">
        <v>1813</v>
      </c>
      <c r="B147" s="98">
        <v>0</v>
      </c>
    </row>
    <row r="148" spans="1:2" ht="19.5" customHeight="1">
      <c r="A148" s="102" t="s">
        <v>843</v>
      </c>
      <c r="B148" s="98">
        <v>0</v>
      </c>
    </row>
    <row r="149" spans="1:2" ht="19.5" customHeight="1">
      <c r="A149" s="102" t="s">
        <v>1814</v>
      </c>
      <c r="B149" s="98">
        <v>0</v>
      </c>
    </row>
    <row r="150" spans="1:2" ht="19.5" customHeight="1">
      <c r="A150" s="101" t="s">
        <v>1815</v>
      </c>
      <c r="B150" s="98">
        <v>0</v>
      </c>
    </row>
    <row r="151" spans="1:2" ht="19.5" customHeight="1">
      <c r="A151" s="101" t="s">
        <v>1816</v>
      </c>
      <c r="B151" s="98">
        <v>0</v>
      </c>
    </row>
    <row r="152" spans="1:2" ht="19.5" customHeight="1">
      <c r="A152" s="102" t="s">
        <v>1817</v>
      </c>
      <c r="B152" s="98">
        <v>0</v>
      </c>
    </row>
    <row r="153" spans="1:2" ht="19.5" customHeight="1">
      <c r="A153" s="101" t="s">
        <v>1818</v>
      </c>
      <c r="B153" s="98">
        <v>0</v>
      </c>
    </row>
    <row r="154" spans="1:2" ht="19.5" customHeight="1">
      <c r="A154" s="101" t="s">
        <v>1819</v>
      </c>
      <c r="B154" s="98">
        <v>0</v>
      </c>
    </row>
    <row r="155" spans="1:2" ht="19.5" customHeight="1">
      <c r="A155" s="102" t="s">
        <v>1820</v>
      </c>
      <c r="B155" s="98">
        <v>0</v>
      </c>
    </row>
    <row r="156" spans="1:2" ht="19.5" customHeight="1">
      <c r="A156" s="102" t="s">
        <v>815</v>
      </c>
      <c r="B156" s="98">
        <v>0</v>
      </c>
    </row>
    <row r="157" spans="1:2" ht="19.5" customHeight="1">
      <c r="A157" s="101" t="s">
        <v>1821</v>
      </c>
      <c r="B157" s="98">
        <v>0</v>
      </c>
    </row>
    <row r="158" spans="1:2" ht="19.5" customHeight="1">
      <c r="A158" s="101" t="s">
        <v>1822</v>
      </c>
      <c r="B158" s="98">
        <v>0</v>
      </c>
    </row>
    <row r="159" spans="1:2" ht="19.5" customHeight="1">
      <c r="A159" s="101" t="s">
        <v>815</v>
      </c>
      <c r="B159" s="98">
        <v>0</v>
      </c>
    </row>
    <row r="160" spans="1:2" ht="19.5" customHeight="1">
      <c r="A160" s="100" t="s">
        <v>1823</v>
      </c>
      <c r="B160" s="98">
        <v>0</v>
      </c>
    </row>
    <row r="161" spans="1:2" ht="19.5" customHeight="1">
      <c r="A161" s="102" t="s">
        <v>1824</v>
      </c>
      <c r="B161" s="98">
        <v>0</v>
      </c>
    </row>
    <row r="162" spans="1:2" ht="19.5" customHeight="1">
      <c r="A162" s="102" t="s">
        <v>1825</v>
      </c>
      <c r="B162" s="98">
        <v>0</v>
      </c>
    </row>
    <row r="163" spans="1:2" ht="19.5" customHeight="1">
      <c r="A163" s="102" t="s">
        <v>822</v>
      </c>
      <c r="B163" s="98">
        <v>0</v>
      </c>
    </row>
    <row r="164" spans="1:3" ht="19.5" customHeight="1">
      <c r="A164" s="100" t="s">
        <v>1794</v>
      </c>
      <c r="B164" s="98">
        <v>0</v>
      </c>
      <c r="C164" s="99"/>
    </row>
    <row r="165" spans="1:2" ht="19.5" customHeight="1">
      <c r="A165" s="102" t="s">
        <v>1826</v>
      </c>
      <c r="B165" s="98">
        <v>0</v>
      </c>
    </row>
    <row r="166" spans="1:3" ht="19.5" customHeight="1">
      <c r="A166" s="102" t="s">
        <v>1827</v>
      </c>
      <c r="B166" s="98">
        <v>0</v>
      </c>
      <c r="C166" s="99"/>
    </row>
    <row r="167" spans="1:2" ht="19.5" customHeight="1">
      <c r="A167" s="102" t="s">
        <v>1828</v>
      </c>
      <c r="B167" s="98">
        <v>0</v>
      </c>
    </row>
    <row r="168" spans="1:2" ht="19.5" customHeight="1">
      <c r="A168" s="102" t="s">
        <v>1829</v>
      </c>
      <c r="B168" s="98">
        <v>0</v>
      </c>
    </row>
    <row r="169" spans="1:2" ht="19.5" customHeight="1">
      <c r="A169" s="102" t="s">
        <v>1830</v>
      </c>
      <c r="B169" s="98">
        <v>0</v>
      </c>
    </row>
    <row r="170" spans="1:2" ht="19.5" customHeight="1">
      <c r="A170" s="102" t="s">
        <v>1831</v>
      </c>
      <c r="B170" s="98">
        <v>10543</v>
      </c>
    </row>
    <row r="171" spans="1:2" ht="19.5" customHeight="1">
      <c r="A171" s="102" t="s">
        <v>1832</v>
      </c>
      <c r="B171" s="98">
        <v>0</v>
      </c>
    </row>
    <row r="172" spans="1:2" ht="19.5" customHeight="1">
      <c r="A172" s="102" t="s">
        <v>1833</v>
      </c>
      <c r="B172" s="98">
        <v>0</v>
      </c>
    </row>
    <row r="173" spans="1:2" ht="19.5" customHeight="1">
      <c r="A173" s="102" t="s">
        <v>1834</v>
      </c>
      <c r="B173" s="98">
        <v>0</v>
      </c>
    </row>
    <row r="174" spans="1:3" ht="19.5" customHeight="1">
      <c r="A174" s="102" t="s">
        <v>1835</v>
      </c>
      <c r="B174" s="98">
        <v>0</v>
      </c>
      <c r="C174" s="99"/>
    </row>
    <row r="175" spans="1:3" ht="19.5" customHeight="1">
      <c r="A175" s="102" t="s">
        <v>1836</v>
      </c>
      <c r="B175" s="98">
        <v>25</v>
      </c>
      <c r="C175" s="99"/>
    </row>
    <row r="176" spans="1:3" ht="19.5" customHeight="1">
      <c r="A176" s="102" t="s">
        <v>1837</v>
      </c>
      <c r="B176" s="98">
        <v>0</v>
      </c>
      <c r="C176" s="99"/>
    </row>
    <row r="177" spans="1:3" ht="19.5" customHeight="1">
      <c r="A177" s="102" t="s">
        <v>1838</v>
      </c>
      <c r="B177" s="98">
        <v>0</v>
      </c>
      <c r="C177" s="99"/>
    </row>
    <row r="178" spans="1:3" ht="19.5" customHeight="1">
      <c r="A178" s="102" t="s">
        <v>1839</v>
      </c>
      <c r="B178" s="98">
        <v>0</v>
      </c>
      <c r="C178" s="99"/>
    </row>
    <row r="179" spans="1:2" ht="19.5" customHeight="1">
      <c r="A179" s="102" t="s">
        <v>1840</v>
      </c>
      <c r="B179" s="98">
        <v>0</v>
      </c>
    </row>
    <row r="180" spans="1:3" ht="19.5" customHeight="1">
      <c r="A180" s="102" t="s">
        <v>1841</v>
      </c>
      <c r="B180" s="98">
        <v>0</v>
      </c>
      <c r="C180" s="99"/>
    </row>
    <row r="181" spans="1:2" ht="19.5" customHeight="1">
      <c r="A181" s="102" t="s">
        <v>1842</v>
      </c>
      <c r="B181" s="98">
        <v>0</v>
      </c>
    </row>
    <row r="182" spans="1:2" ht="19.5" customHeight="1">
      <c r="A182" s="102" t="s">
        <v>1843</v>
      </c>
      <c r="B182" s="98">
        <v>25</v>
      </c>
    </row>
    <row r="183" spans="1:2" ht="19.5" customHeight="1">
      <c r="A183" s="102" t="s">
        <v>1844</v>
      </c>
      <c r="B183" s="98">
        <v>0</v>
      </c>
    </row>
    <row r="184" spans="1:2" ht="19.5" customHeight="1">
      <c r="A184" s="102" t="s">
        <v>1845</v>
      </c>
      <c r="B184" s="98">
        <v>10518</v>
      </c>
    </row>
    <row r="185" spans="1:3" ht="19.5" customHeight="1">
      <c r="A185" s="102" t="s">
        <v>1846</v>
      </c>
      <c r="B185" s="98">
        <v>7572</v>
      </c>
      <c r="C185" s="99"/>
    </row>
    <row r="186" spans="1:3" ht="19.5" customHeight="1">
      <c r="A186" s="100" t="s">
        <v>1847</v>
      </c>
      <c r="B186" s="98">
        <v>2554</v>
      </c>
      <c r="C186" s="99"/>
    </row>
    <row r="187" spans="1:3" ht="19.5" customHeight="1">
      <c r="A187" s="100" t="s">
        <v>1848</v>
      </c>
      <c r="B187" s="98">
        <v>61</v>
      </c>
      <c r="C187" s="99"/>
    </row>
    <row r="188" spans="1:3" ht="19.5" customHeight="1">
      <c r="A188" s="100" t="s">
        <v>1849</v>
      </c>
      <c r="B188" s="98">
        <v>0</v>
      </c>
      <c r="C188" s="99"/>
    </row>
    <row r="189" spans="1:3" ht="19.5" customHeight="1">
      <c r="A189" s="100" t="s">
        <v>1850</v>
      </c>
      <c r="B189" s="98">
        <v>83</v>
      </c>
      <c r="C189" s="99"/>
    </row>
    <row r="190" spans="1:3" ht="19.5" customHeight="1">
      <c r="A190" s="100" t="s">
        <v>1851</v>
      </c>
      <c r="B190" s="98">
        <v>0</v>
      </c>
      <c r="C190" s="99"/>
    </row>
    <row r="191" spans="1:3" ht="19.5" customHeight="1">
      <c r="A191" s="100" t="s">
        <v>1852</v>
      </c>
      <c r="B191" s="98">
        <v>0</v>
      </c>
      <c r="C191" s="99"/>
    </row>
    <row r="192" spans="1:3" ht="19.5" customHeight="1">
      <c r="A192" s="100" t="s">
        <v>1853</v>
      </c>
      <c r="B192" s="98">
        <v>0</v>
      </c>
      <c r="C192" s="99"/>
    </row>
    <row r="193" spans="1:3" ht="19.5" customHeight="1">
      <c r="A193" s="100" t="s">
        <v>1854</v>
      </c>
      <c r="B193" s="98">
        <v>73</v>
      </c>
      <c r="C193" s="99"/>
    </row>
    <row r="194" spans="1:3" ht="19.5" customHeight="1">
      <c r="A194" s="100" t="s">
        <v>1855</v>
      </c>
      <c r="B194" s="98">
        <v>175</v>
      </c>
      <c r="C194" s="99"/>
    </row>
    <row r="195" spans="1:3" ht="19.5" customHeight="1">
      <c r="A195" s="100" t="s">
        <v>1856</v>
      </c>
      <c r="B195" s="98">
        <v>34238</v>
      </c>
      <c r="C195" s="99"/>
    </row>
    <row r="196" spans="1:3" ht="19.5" customHeight="1">
      <c r="A196" s="100" t="s">
        <v>1857</v>
      </c>
      <c r="B196" s="98">
        <v>0</v>
      </c>
      <c r="C196" s="99"/>
    </row>
    <row r="197" spans="1:3" ht="19.5" customHeight="1">
      <c r="A197" s="100" t="s">
        <v>1858</v>
      </c>
      <c r="B197" s="98">
        <v>0</v>
      </c>
      <c r="C197" s="99"/>
    </row>
    <row r="198" spans="1:3" ht="19.5" customHeight="1">
      <c r="A198" s="100" t="s">
        <v>1859</v>
      </c>
      <c r="B198" s="98">
        <v>0</v>
      </c>
      <c r="C198" s="99"/>
    </row>
    <row r="199" spans="1:3" ht="19.5" customHeight="1">
      <c r="A199" s="100" t="s">
        <v>1860</v>
      </c>
      <c r="B199" s="98">
        <v>20253</v>
      </c>
      <c r="C199" s="99"/>
    </row>
    <row r="200" spans="1:3" ht="19.5" customHeight="1">
      <c r="A200" s="100" t="s">
        <v>1861</v>
      </c>
      <c r="B200" s="98">
        <v>0</v>
      </c>
      <c r="C200" s="99"/>
    </row>
    <row r="201" spans="1:3" ht="19.5" customHeight="1">
      <c r="A201" s="100" t="s">
        <v>1862</v>
      </c>
      <c r="B201" s="98">
        <v>0</v>
      </c>
      <c r="C201" s="99"/>
    </row>
    <row r="202" spans="1:3" ht="19.5" customHeight="1">
      <c r="A202" s="100" t="s">
        <v>1863</v>
      </c>
      <c r="B202" s="98">
        <v>0</v>
      </c>
      <c r="C202" s="99"/>
    </row>
    <row r="203" spans="1:3" ht="19.5" customHeight="1">
      <c r="A203" s="100" t="s">
        <v>1864</v>
      </c>
      <c r="B203" s="98">
        <v>0</v>
      </c>
      <c r="C203" s="99"/>
    </row>
    <row r="204" spans="1:3" ht="19.5" customHeight="1">
      <c r="A204" s="100" t="s">
        <v>1865</v>
      </c>
      <c r="B204" s="98">
        <v>0</v>
      </c>
      <c r="C204" s="99"/>
    </row>
    <row r="205" spans="1:3" ht="19.5" customHeight="1">
      <c r="A205" s="100" t="s">
        <v>1866</v>
      </c>
      <c r="B205" s="98">
        <v>0</v>
      </c>
      <c r="C205" s="99"/>
    </row>
    <row r="206" spans="1:3" ht="19.5" customHeight="1">
      <c r="A206" s="100" t="s">
        <v>1867</v>
      </c>
      <c r="B206" s="98">
        <v>0</v>
      </c>
      <c r="C206" s="99"/>
    </row>
    <row r="207" spans="1:3" ht="19.5" customHeight="1">
      <c r="A207" s="100" t="s">
        <v>1868</v>
      </c>
      <c r="B207" s="98">
        <v>6486</v>
      </c>
      <c r="C207" s="99"/>
    </row>
    <row r="208" spans="1:3" ht="19.5" customHeight="1">
      <c r="A208" s="100" t="s">
        <v>1869</v>
      </c>
      <c r="B208" s="98">
        <v>0</v>
      </c>
      <c r="C208" s="99"/>
    </row>
    <row r="209" spans="1:3" ht="19.5" customHeight="1">
      <c r="A209" s="100" t="s">
        <v>1870</v>
      </c>
      <c r="B209" s="98">
        <v>0</v>
      </c>
      <c r="C209" s="99"/>
    </row>
    <row r="210" spans="1:2" ht="19.5" customHeight="1">
      <c r="A210" s="100" t="s">
        <v>1871</v>
      </c>
      <c r="B210" s="98">
        <v>7499</v>
      </c>
    </row>
    <row r="211" spans="1:2" ht="19.5" customHeight="1">
      <c r="A211" s="100" t="s">
        <v>1872</v>
      </c>
      <c r="B211" s="98">
        <v>0</v>
      </c>
    </row>
    <row r="212" spans="1:2" ht="19.5" customHeight="1">
      <c r="A212" s="100" t="s">
        <v>1873</v>
      </c>
      <c r="B212" s="98">
        <v>10</v>
      </c>
    </row>
    <row r="213" spans="1:2" ht="19.5" customHeight="1">
      <c r="A213" s="100" t="s">
        <v>1874</v>
      </c>
      <c r="B213" s="98">
        <v>0</v>
      </c>
    </row>
    <row r="214" spans="1:2" ht="19.5" customHeight="1">
      <c r="A214" s="100" t="s">
        <v>1875</v>
      </c>
      <c r="B214" s="98">
        <v>0</v>
      </c>
    </row>
    <row r="215" spans="1:2" ht="19.5" customHeight="1">
      <c r="A215" s="100" t="s">
        <v>1876</v>
      </c>
      <c r="B215" s="98">
        <v>0</v>
      </c>
    </row>
    <row r="216" spans="1:2" ht="19.5" customHeight="1">
      <c r="A216" s="100" t="s">
        <v>1877</v>
      </c>
      <c r="B216" s="98">
        <v>9</v>
      </c>
    </row>
    <row r="217" spans="1:2" ht="19.5" customHeight="1">
      <c r="A217" s="100" t="s">
        <v>1878</v>
      </c>
      <c r="B217" s="98">
        <v>0</v>
      </c>
    </row>
    <row r="218" spans="1:2" ht="19.5" customHeight="1">
      <c r="A218" s="100" t="s">
        <v>1879</v>
      </c>
      <c r="B218" s="98">
        <v>0</v>
      </c>
    </row>
    <row r="219" spans="1:2" ht="19.5" customHeight="1">
      <c r="A219" s="100" t="s">
        <v>1880</v>
      </c>
      <c r="B219" s="98">
        <v>0</v>
      </c>
    </row>
    <row r="220" spans="1:2" ht="19.5" customHeight="1">
      <c r="A220" s="100" t="s">
        <v>1881</v>
      </c>
      <c r="B220" s="98">
        <v>0</v>
      </c>
    </row>
    <row r="221" spans="1:2" ht="19.5" customHeight="1">
      <c r="A221" s="100" t="s">
        <v>1882</v>
      </c>
      <c r="B221" s="98">
        <v>0</v>
      </c>
    </row>
    <row r="222" spans="1:2" ht="19.5" customHeight="1">
      <c r="A222" s="100" t="s">
        <v>1883</v>
      </c>
      <c r="B222" s="98">
        <v>0</v>
      </c>
    </row>
    <row r="223" spans="1:2" ht="19.5" customHeight="1">
      <c r="A223" s="102" t="s">
        <v>1884</v>
      </c>
      <c r="B223" s="98">
        <v>0</v>
      </c>
    </row>
    <row r="224" spans="1:2" ht="19.5" customHeight="1">
      <c r="A224" s="102" t="s">
        <v>1885</v>
      </c>
      <c r="B224" s="98">
        <v>0</v>
      </c>
    </row>
    <row r="225" spans="1:2" ht="19.5" customHeight="1">
      <c r="A225" s="102" t="s">
        <v>1886</v>
      </c>
      <c r="B225" s="98">
        <v>0</v>
      </c>
    </row>
    <row r="226" spans="1:2" ht="19.5" customHeight="1">
      <c r="A226" s="102" t="s">
        <v>1887</v>
      </c>
      <c r="B226" s="98">
        <v>0</v>
      </c>
    </row>
    <row r="227" spans="1:2" ht="19.5" customHeight="1">
      <c r="A227" s="102" t="s">
        <v>1888</v>
      </c>
      <c r="B227" s="98">
        <v>1</v>
      </c>
    </row>
    <row r="228" spans="1:2" ht="19.5" customHeight="1">
      <c r="A228" s="102" t="s">
        <v>1889</v>
      </c>
      <c r="B228" s="98">
        <v>0</v>
      </c>
    </row>
    <row r="229" spans="1:2" ht="19.5" customHeight="1">
      <c r="A229" s="102" t="s">
        <v>1890</v>
      </c>
      <c r="B229" s="98">
        <v>1567</v>
      </c>
    </row>
    <row r="230" spans="1:2" ht="19.5" customHeight="1">
      <c r="A230" s="102" t="s">
        <v>1891</v>
      </c>
      <c r="B230" s="98">
        <v>328</v>
      </c>
    </row>
    <row r="231" spans="1:2" ht="19.5" customHeight="1">
      <c r="A231" s="102" t="s">
        <v>1892</v>
      </c>
      <c r="B231" s="98">
        <v>110</v>
      </c>
    </row>
    <row r="232" spans="1:2" ht="19.5" customHeight="1">
      <c r="A232" s="102" t="s">
        <v>1893</v>
      </c>
      <c r="B232" s="98">
        <v>0</v>
      </c>
    </row>
    <row r="233" spans="1:2" ht="19.5" customHeight="1">
      <c r="A233" s="102" t="s">
        <v>1894</v>
      </c>
      <c r="B233" s="98">
        <v>0</v>
      </c>
    </row>
    <row r="234" spans="1:2" ht="19.5" customHeight="1">
      <c r="A234" s="102" t="s">
        <v>1895</v>
      </c>
      <c r="B234" s="98">
        <v>0</v>
      </c>
    </row>
    <row r="235" spans="1:2" ht="19.5" customHeight="1">
      <c r="A235" s="102" t="s">
        <v>1896</v>
      </c>
      <c r="B235" s="98">
        <v>0</v>
      </c>
    </row>
    <row r="236" spans="1:2" ht="19.5" customHeight="1">
      <c r="A236" s="102" t="s">
        <v>1897</v>
      </c>
      <c r="B236" s="98">
        <v>0</v>
      </c>
    </row>
    <row r="237" spans="1:2" ht="19.5" customHeight="1">
      <c r="A237" s="102" t="s">
        <v>1898</v>
      </c>
      <c r="B237" s="98">
        <v>0</v>
      </c>
    </row>
    <row r="238" spans="1:2" ht="19.5" customHeight="1">
      <c r="A238" s="102" t="s">
        <v>1899</v>
      </c>
      <c r="B238" s="98">
        <v>0</v>
      </c>
    </row>
    <row r="239" spans="1:2" ht="19.5" customHeight="1">
      <c r="A239" s="102" t="s">
        <v>1900</v>
      </c>
      <c r="B239" s="98">
        <v>154</v>
      </c>
    </row>
    <row r="240" spans="1:2" ht="19.5" customHeight="1">
      <c r="A240" s="102" t="s">
        <v>1901</v>
      </c>
      <c r="B240" s="98">
        <v>0</v>
      </c>
    </row>
    <row r="241" spans="1:2" ht="19.5" customHeight="1">
      <c r="A241" s="102" t="s">
        <v>1902</v>
      </c>
      <c r="B241" s="98">
        <v>0</v>
      </c>
    </row>
    <row r="242" spans="1:2" ht="19.5" customHeight="1">
      <c r="A242" s="102" t="s">
        <v>1903</v>
      </c>
      <c r="B242" s="98">
        <v>64</v>
      </c>
    </row>
    <row r="243" spans="1:2" ht="19.5" customHeight="1">
      <c r="A243" s="102" t="s">
        <v>1904</v>
      </c>
      <c r="B243" s="98">
        <v>1239</v>
      </c>
    </row>
    <row r="244" spans="1:2" ht="19.5" customHeight="1">
      <c r="A244" s="102" t="s">
        <v>901</v>
      </c>
      <c r="B244" s="98">
        <v>0</v>
      </c>
    </row>
    <row r="245" spans="1:2" ht="19.5" customHeight="1">
      <c r="A245" s="102" t="s">
        <v>946</v>
      </c>
      <c r="B245" s="98">
        <v>0</v>
      </c>
    </row>
    <row r="246" spans="1:2" ht="19.5" customHeight="1">
      <c r="A246" s="102" t="s">
        <v>804</v>
      </c>
      <c r="B246" s="98">
        <v>0</v>
      </c>
    </row>
    <row r="247" spans="1:2" ht="19.5" customHeight="1">
      <c r="A247" s="102" t="s">
        <v>1905</v>
      </c>
      <c r="B247" s="98">
        <v>0</v>
      </c>
    </row>
    <row r="248" spans="1:2" ht="19.5" customHeight="1">
      <c r="A248" s="102" t="s">
        <v>1906</v>
      </c>
      <c r="B248" s="98">
        <v>0</v>
      </c>
    </row>
    <row r="249" spans="1:2" ht="19.5" customHeight="1">
      <c r="A249" s="102" t="s">
        <v>1907</v>
      </c>
      <c r="B249" s="98">
        <v>1239</v>
      </c>
    </row>
    <row r="250" spans="1:2" ht="19.5" customHeight="1">
      <c r="A250" s="103" t="s">
        <v>1908</v>
      </c>
      <c r="B250" s="104">
        <v>449871</v>
      </c>
    </row>
    <row r="251" spans="1:2" ht="19.5" customHeight="1">
      <c r="A251" s="105" t="s">
        <v>1105</v>
      </c>
      <c r="B251" s="104">
        <f>SUM(B252,B255,B256,B257,B258)</f>
        <v>247413</v>
      </c>
    </row>
    <row r="252" spans="1:2" ht="19.5" customHeight="1">
      <c r="A252" s="106" t="s">
        <v>1909</v>
      </c>
      <c r="B252" s="104">
        <f>SUM(B253:B254)</f>
        <v>0</v>
      </c>
    </row>
    <row r="253" spans="1:2" ht="19.5" customHeight="1">
      <c r="A253" s="106" t="s">
        <v>1910</v>
      </c>
      <c r="B253" s="104"/>
    </row>
    <row r="254" spans="1:2" ht="19.5" customHeight="1">
      <c r="A254" s="106" t="s">
        <v>1911</v>
      </c>
      <c r="B254" s="104"/>
    </row>
    <row r="255" spans="1:2" ht="19.5" customHeight="1">
      <c r="A255" s="106" t="s">
        <v>1912</v>
      </c>
      <c r="B255" s="104">
        <v>84413</v>
      </c>
    </row>
    <row r="256" spans="1:2" ht="19.5" customHeight="1">
      <c r="A256" s="106" t="s">
        <v>1913</v>
      </c>
      <c r="B256" s="104"/>
    </row>
    <row r="257" spans="1:2" ht="19.5" customHeight="1">
      <c r="A257" s="107" t="s">
        <v>1914</v>
      </c>
      <c r="B257" s="104">
        <v>163000</v>
      </c>
    </row>
    <row r="258" spans="1:2" ht="19.5" customHeight="1">
      <c r="A258" s="107" t="s">
        <v>1915</v>
      </c>
      <c r="B258" s="104"/>
    </row>
    <row r="259" spans="1:2" ht="19.5" customHeight="1">
      <c r="A259" s="107"/>
      <c r="B259" s="108"/>
    </row>
    <row r="260" spans="1:2" ht="19.5" customHeight="1">
      <c r="A260" s="107"/>
      <c r="B260" s="108"/>
    </row>
    <row r="261" spans="1:2" ht="19.5" customHeight="1">
      <c r="A261" s="107"/>
      <c r="B261" s="108"/>
    </row>
    <row r="262" spans="1:2" ht="19.5" customHeight="1">
      <c r="A262" s="107"/>
      <c r="B262" s="108"/>
    </row>
    <row r="263" spans="1:2" ht="19.5" customHeight="1">
      <c r="A263" s="109" t="s">
        <v>1118</v>
      </c>
      <c r="B263" s="110">
        <f>B250+B251</f>
        <v>697284</v>
      </c>
    </row>
  </sheetData>
  <sheetProtection/>
  <protectedRanges>
    <protectedRange sqref="B252:B258" name="区域1_2"/>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outlinePr summaryRight="0"/>
  </sheetPr>
  <dimension ref="A1:E54"/>
  <sheetViews>
    <sheetView zoomScaleSheetLayoutView="100" workbookViewId="0" topLeftCell="A1">
      <selection activeCell="G10" sqref="G10"/>
    </sheetView>
  </sheetViews>
  <sheetFormatPr defaultColWidth="9.00390625" defaultRowHeight="17.25" customHeight="1"/>
  <cols>
    <col min="1" max="1" width="9.75390625" style="81" customWidth="1"/>
    <col min="2" max="2" width="37.50390625" style="81" customWidth="1"/>
    <col min="3" max="3" width="13.875" style="81" bestFit="1" customWidth="1"/>
    <col min="4" max="4" width="10.625" style="81" customWidth="1"/>
    <col min="5" max="5" width="14.375" style="81" customWidth="1"/>
    <col min="6" max="16384" width="9.00390625" style="81" customWidth="1"/>
  </cols>
  <sheetData>
    <row r="1" spans="1:5" ht="33.75" customHeight="1">
      <c r="A1" s="82" t="s">
        <v>1916</v>
      </c>
      <c r="B1" s="83"/>
      <c r="C1" s="83"/>
      <c r="D1" s="83"/>
      <c r="E1" s="83"/>
    </row>
    <row r="2" spans="1:5" ht="12.75" customHeight="1">
      <c r="A2" s="84"/>
      <c r="E2" s="85" t="s">
        <v>1917</v>
      </c>
    </row>
    <row r="3" spans="1:5" ht="22.5" customHeight="1">
      <c r="A3" s="86" t="s">
        <v>1918</v>
      </c>
      <c r="B3" s="86" t="s">
        <v>1576</v>
      </c>
      <c r="C3" s="86" t="s">
        <v>1121</v>
      </c>
      <c r="D3" s="86" t="s">
        <v>1122</v>
      </c>
      <c r="E3" s="86" t="s">
        <v>1123</v>
      </c>
    </row>
    <row r="4" spans="1:5" ht="17.25" customHeight="1">
      <c r="A4" s="87" t="s">
        <v>1121</v>
      </c>
      <c r="B4" s="87"/>
      <c r="C4" s="88">
        <v>4421762899</v>
      </c>
      <c r="D4" s="89"/>
      <c r="E4" s="88">
        <v>4421762899</v>
      </c>
    </row>
    <row r="5" spans="1:5" ht="17.25" customHeight="1">
      <c r="A5" s="87" t="s">
        <v>1919</v>
      </c>
      <c r="B5" s="87" t="s">
        <v>1280</v>
      </c>
      <c r="C5" s="88">
        <v>28460931.61</v>
      </c>
      <c r="D5" s="89"/>
      <c r="E5" s="88">
        <v>28460931.61</v>
      </c>
    </row>
    <row r="6" spans="1:5" ht="17.25" customHeight="1">
      <c r="A6" s="87" t="s">
        <v>1920</v>
      </c>
      <c r="B6" s="87" t="s">
        <v>1921</v>
      </c>
      <c r="C6" s="88">
        <v>27480931.61</v>
      </c>
      <c r="D6" s="89"/>
      <c r="E6" s="88">
        <v>27480931.61</v>
      </c>
    </row>
    <row r="7" spans="1:5" ht="17.25" customHeight="1">
      <c r="A7" s="87" t="s">
        <v>1922</v>
      </c>
      <c r="B7" s="87" t="s">
        <v>1923</v>
      </c>
      <c r="C7" s="88">
        <v>18475311.61</v>
      </c>
      <c r="D7" s="89"/>
      <c r="E7" s="88">
        <v>18475311.61</v>
      </c>
    </row>
    <row r="8" spans="1:5" ht="17.25" customHeight="1">
      <c r="A8" s="87" t="s">
        <v>1924</v>
      </c>
      <c r="B8" s="87" t="s">
        <v>1925</v>
      </c>
      <c r="C8" s="88">
        <v>9005620</v>
      </c>
      <c r="D8" s="89"/>
      <c r="E8" s="88">
        <v>9005620</v>
      </c>
    </row>
    <row r="9" spans="1:5" ht="17.25" customHeight="1">
      <c r="A9" s="87" t="s">
        <v>1926</v>
      </c>
      <c r="B9" s="87" t="s">
        <v>1927</v>
      </c>
      <c r="C9" s="88">
        <v>980000</v>
      </c>
      <c r="D9" s="89"/>
      <c r="E9" s="88">
        <v>980000</v>
      </c>
    </row>
    <row r="10" spans="1:5" ht="17.25" customHeight="1">
      <c r="A10" s="87" t="s">
        <v>1928</v>
      </c>
      <c r="B10" s="87" t="s">
        <v>1925</v>
      </c>
      <c r="C10" s="88">
        <v>980000</v>
      </c>
      <c r="D10" s="89"/>
      <c r="E10" s="88">
        <v>980000</v>
      </c>
    </row>
    <row r="11" spans="1:5" ht="17.25" customHeight="1">
      <c r="A11" s="87" t="s">
        <v>1929</v>
      </c>
      <c r="B11" s="87" t="s">
        <v>1414</v>
      </c>
      <c r="C11" s="88">
        <v>3873049432.88</v>
      </c>
      <c r="D11" s="89"/>
      <c r="E11" s="88">
        <v>3873049432.88</v>
      </c>
    </row>
    <row r="12" spans="1:5" ht="17.25" customHeight="1">
      <c r="A12" s="87" t="s">
        <v>1930</v>
      </c>
      <c r="B12" s="87" t="s">
        <v>1931</v>
      </c>
      <c r="C12" s="88">
        <v>3645746485.86</v>
      </c>
      <c r="D12" s="89"/>
      <c r="E12" s="88">
        <v>3645746485.86</v>
      </c>
    </row>
    <row r="13" spans="1:5" ht="17.25" customHeight="1">
      <c r="A13" s="87" t="s">
        <v>1932</v>
      </c>
      <c r="B13" s="87" t="s">
        <v>1933</v>
      </c>
      <c r="C13" s="88">
        <v>2601987911.32</v>
      </c>
      <c r="D13" s="89"/>
      <c r="E13" s="88">
        <v>2601987911.32</v>
      </c>
    </row>
    <row r="14" spans="1:5" ht="17.25" customHeight="1">
      <c r="A14" s="87" t="s">
        <v>1934</v>
      </c>
      <c r="B14" s="87" t="s">
        <v>1935</v>
      </c>
      <c r="C14" s="88">
        <v>521537984.54</v>
      </c>
      <c r="D14" s="89"/>
      <c r="E14" s="88">
        <v>521537984.54</v>
      </c>
    </row>
    <row r="15" spans="1:5" ht="17.25" customHeight="1">
      <c r="A15" s="87" t="s">
        <v>1936</v>
      </c>
      <c r="B15" s="87" t="s">
        <v>1937</v>
      </c>
      <c r="C15" s="88">
        <v>100000000</v>
      </c>
      <c r="D15" s="89"/>
      <c r="E15" s="88">
        <v>100000000</v>
      </c>
    </row>
    <row r="16" spans="1:5" ht="17.25" customHeight="1">
      <c r="A16" s="87" t="s">
        <v>1938</v>
      </c>
      <c r="B16" s="87" t="s">
        <v>1939</v>
      </c>
      <c r="C16" s="88">
        <v>422220590</v>
      </c>
      <c r="D16" s="89"/>
      <c r="E16" s="88">
        <v>422220590</v>
      </c>
    </row>
    <row r="17" spans="1:5" ht="17.25" customHeight="1">
      <c r="A17" s="87" t="s">
        <v>1940</v>
      </c>
      <c r="B17" s="87" t="s">
        <v>1941</v>
      </c>
      <c r="C17" s="88">
        <v>227302947.02</v>
      </c>
      <c r="D17" s="89"/>
      <c r="E17" s="88">
        <v>227302947.02</v>
      </c>
    </row>
    <row r="18" spans="1:5" ht="17.25" customHeight="1">
      <c r="A18" s="87" t="s">
        <v>1942</v>
      </c>
      <c r="B18" s="87" t="s">
        <v>1943</v>
      </c>
      <c r="C18" s="88">
        <v>223973242.86</v>
      </c>
      <c r="D18" s="89"/>
      <c r="E18" s="88">
        <v>223973242.86</v>
      </c>
    </row>
    <row r="19" spans="1:5" ht="17.25" customHeight="1">
      <c r="A19" s="87" t="s">
        <v>1944</v>
      </c>
      <c r="B19" s="87" t="s">
        <v>1945</v>
      </c>
      <c r="C19" s="88">
        <v>1129704.16</v>
      </c>
      <c r="D19" s="89"/>
      <c r="E19" s="88">
        <v>1129704.16</v>
      </c>
    </row>
    <row r="20" spans="1:5" ht="17.25" customHeight="1">
      <c r="A20" s="87" t="s">
        <v>1946</v>
      </c>
      <c r="B20" s="87" t="s">
        <v>1947</v>
      </c>
      <c r="C20" s="88">
        <v>2200000</v>
      </c>
      <c r="D20" s="89"/>
      <c r="E20" s="88">
        <v>2200000</v>
      </c>
    </row>
    <row r="21" spans="1:5" ht="17.25" customHeight="1">
      <c r="A21" s="87" t="s">
        <v>1948</v>
      </c>
      <c r="B21" s="87" t="s">
        <v>1425</v>
      </c>
      <c r="C21" s="88">
        <v>59422405.49</v>
      </c>
      <c r="D21" s="89"/>
      <c r="E21" s="88">
        <v>59422405.49</v>
      </c>
    </row>
    <row r="22" spans="1:5" ht="17.25" customHeight="1">
      <c r="A22" s="87" t="s">
        <v>1949</v>
      </c>
      <c r="B22" s="87" t="s">
        <v>1950</v>
      </c>
      <c r="C22" s="88">
        <v>5459700</v>
      </c>
      <c r="D22" s="89"/>
      <c r="E22" s="88">
        <v>5459700</v>
      </c>
    </row>
    <row r="23" spans="1:5" ht="17.25" customHeight="1">
      <c r="A23" s="87" t="s">
        <v>1951</v>
      </c>
      <c r="B23" s="87" t="s">
        <v>1925</v>
      </c>
      <c r="C23" s="88">
        <v>46000</v>
      </c>
      <c r="D23" s="89"/>
      <c r="E23" s="88">
        <v>46000</v>
      </c>
    </row>
    <row r="24" spans="1:5" ht="17.25" customHeight="1">
      <c r="A24" s="87" t="s">
        <v>1952</v>
      </c>
      <c r="B24" s="87" t="s">
        <v>1953</v>
      </c>
      <c r="C24" s="88">
        <v>5213700</v>
      </c>
      <c r="D24" s="89"/>
      <c r="E24" s="88">
        <v>5213700</v>
      </c>
    </row>
    <row r="25" spans="1:5" ht="17.25" customHeight="1">
      <c r="A25" s="87" t="s">
        <v>1954</v>
      </c>
      <c r="B25" s="87" t="s">
        <v>1955</v>
      </c>
      <c r="C25" s="88">
        <v>200000</v>
      </c>
      <c r="D25" s="89"/>
      <c r="E25" s="88">
        <v>200000</v>
      </c>
    </row>
    <row r="26" spans="1:5" ht="17.25" customHeight="1">
      <c r="A26" s="87" t="s">
        <v>1956</v>
      </c>
      <c r="B26" s="87" t="s">
        <v>1957</v>
      </c>
      <c r="C26" s="88">
        <v>53962705.49</v>
      </c>
      <c r="D26" s="89"/>
      <c r="E26" s="88">
        <v>53962705.49</v>
      </c>
    </row>
    <row r="27" spans="1:5" ht="17.25" customHeight="1">
      <c r="A27" s="87" t="s">
        <v>1958</v>
      </c>
      <c r="B27" s="87" t="s">
        <v>1959</v>
      </c>
      <c r="C27" s="88">
        <v>53962705.49</v>
      </c>
      <c r="D27" s="89"/>
      <c r="E27" s="88">
        <v>53962705.49</v>
      </c>
    </row>
    <row r="28" spans="1:5" ht="17.25" customHeight="1">
      <c r="A28" s="87" t="s">
        <v>1960</v>
      </c>
      <c r="B28" s="87" t="s">
        <v>1566</v>
      </c>
      <c r="C28" s="88">
        <v>102692696.4</v>
      </c>
      <c r="D28" s="89"/>
      <c r="E28" s="88">
        <v>102692696.4</v>
      </c>
    </row>
    <row r="29" spans="1:5" ht="17.25" customHeight="1">
      <c r="A29" s="87" t="s">
        <v>1961</v>
      </c>
      <c r="B29" s="87" t="s">
        <v>1962</v>
      </c>
      <c r="C29" s="88">
        <v>255715.21</v>
      </c>
      <c r="D29" s="89"/>
      <c r="E29" s="88">
        <v>255715.21</v>
      </c>
    </row>
    <row r="30" spans="1:5" ht="17.25" customHeight="1">
      <c r="A30" s="87" t="s">
        <v>1963</v>
      </c>
      <c r="B30" s="87" t="s">
        <v>1964</v>
      </c>
      <c r="C30" s="88">
        <v>255715.21</v>
      </c>
      <c r="D30" s="89"/>
      <c r="E30" s="88">
        <v>255715.21</v>
      </c>
    </row>
    <row r="31" spans="1:5" ht="17.25" customHeight="1">
      <c r="A31" s="87" t="s">
        <v>1965</v>
      </c>
      <c r="B31" s="87" t="s">
        <v>1966</v>
      </c>
      <c r="C31" s="88">
        <v>102436981.19</v>
      </c>
      <c r="D31" s="89"/>
      <c r="E31" s="88">
        <v>102436981.19</v>
      </c>
    </row>
    <row r="32" spans="1:5" ht="17.25" customHeight="1">
      <c r="A32" s="87" t="s">
        <v>1967</v>
      </c>
      <c r="B32" s="87" t="s">
        <v>1968</v>
      </c>
      <c r="C32" s="88">
        <v>72988836</v>
      </c>
      <c r="D32" s="89"/>
      <c r="E32" s="88">
        <v>72988836</v>
      </c>
    </row>
    <row r="33" spans="1:5" ht="17.25" customHeight="1">
      <c r="A33" s="87" t="s">
        <v>1969</v>
      </c>
      <c r="B33" s="87" t="s">
        <v>1970</v>
      </c>
      <c r="C33" s="88">
        <v>25536711.95</v>
      </c>
      <c r="D33" s="89"/>
      <c r="E33" s="88">
        <v>25536711.95</v>
      </c>
    </row>
    <row r="34" spans="1:5" ht="17.25" customHeight="1">
      <c r="A34" s="87" t="s">
        <v>1971</v>
      </c>
      <c r="B34" s="87" t="s">
        <v>1972</v>
      </c>
      <c r="C34" s="88">
        <v>607928.35</v>
      </c>
      <c r="D34" s="89"/>
      <c r="E34" s="88">
        <v>607928.35</v>
      </c>
    </row>
    <row r="35" spans="1:5" ht="17.25" customHeight="1">
      <c r="A35" s="87" t="s">
        <v>1973</v>
      </c>
      <c r="B35" s="87" t="s">
        <v>1974</v>
      </c>
      <c r="C35" s="88">
        <v>829470.49</v>
      </c>
      <c r="D35" s="89"/>
      <c r="E35" s="88">
        <v>829470.49</v>
      </c>
    </row>
    <row r="36" spans="1:5" ht="17.25" customHeight="1">
      <c r="A36" s="87" t="s">
        <v>1975</v>
      </c>
      <c r="B36" s="87" t="s">
        <v>1976</v>
      </c>
      <c r="C36" s="88">
        <v>730000</v>
      </c>
      <c r="D36" s="89"/>
      <c r="E36" s="88">
        <v>730000</v>
      </c>
    </row>
    <row r="37" spans="1:5" ht="17.25" customHeight="1">
      <c r="A37" s="87" t="s">
        <v>1977</v>
      </c>
      <c r="B37" s="87" t="s">
        <v>1978</v>
      </c>
      <c r="C37" s="88">
        <v>1744034.4</v>
      </c>
      <c r="D37" s="89"/>
      <c r="E37" s="88">
        <v>1744034.4</v>
      </c>
    </row>
    <row r="38" spans="1:5" ht="17.25" customHeight="1">
      <c r="A38" s="87" t="s">
        <v>1979</v>
      </c>
      <c r="B38" s="87" t="s">
        <v>1569</v>
      </c>
      <c r="C38" s="88">
        <v>342373500</v>
      </c>
      <c r="D38" s="89"/>
      <c r="E38" s="88">
        <v>342373500</v>
      </c>
    </row>
    <row r="39" spans="1:5" ht="17.25" customHeight="1">
      <c r="A39" s="87" t="s">
        <v>1980</v>
      </c>
      <c r="B39" s="87" t="s">
        <v>1981</v>
      </c>
      <c r="C39" s="88">
        <v>342373500</v>
      </c>
      <c r="D39" s="89"/>
      <c r="E39" s="88">
        <v>342373500</v>
      </c>
    </row>
    <row r="40" spans="1:5" ht="17.25" customHeight="1">
      <c r="A40" s="87" t="s">
        <v>1982</v>
      </c>
      <c r="B40" s="87" t="s">
        <v>1983</v>
      </c>
      <c r="C40" s="88">
        <v>202525500</v>
      </c>
      <c r="D40" s="89"/>
      <c r="E40" s="88">
        <v>202525500</v>
      </c>
    </row>
    <row r="41" spans="1:5" ht="17.25" customHeight="1">
      <c r="A41" s="87" t="s">
        <v>1984</v>
      </c>
      <c r="B41" s="87" t="s">
        <v>1985</v>
      </c>
      <c r="C41" s="88">
        <v>64860000</v>
      </c>
      <c r="D41" s="89"/>
      <c r="E41" s="88">
        <v>64860000</v>
      </c>
    </row>
    <row r="42" spans="1:5" ht="17.25" customHeight="1">
      <c r="A42" s="87" t="s">
        <v>1986</v>
      </c>
      <c r="B42" s="87" t="s">
        <v>1987</v>
      </c>
      <c r="C42" s="88">
        <v>74988000</v>
      </c>
      <c r="D42" s="89"/>
      <c r="E42" s="88">
        <v>74988000</v>
      </c>
    </row>
    <row r="43" spans="1:5" ht="17.25" customHeight="1">
      <c r="A43" s="87" t="s">
        <v>1988</v>
      </c>
      <c r="B43" s="87" t="s">
        <v>1573</v>
      </c>
      <c r="C43" s="88">
        <v>98618.68</v>
      </c>
      <c r="D43" s="89"/>
      <c r="E43" s="88">
        <v>98618.68</v>
      </c>
    </row>
    <row r="44" spans="1:5" ht="17.25" customHeight="1">
      <c r="A44" s="87" t="s">
        <v>1989</v>
      </c>
      <c r="B44" s="87" t="s">
        <v>1990</v>
      </c>
      <c r="C44" s="88">
        <v>98618.68</v>
      </c>
      <c r="D44" s="89"/>
      <c r="E44" s="88">
        <v>98618.68</v>
      </c>
    </row>
    <row r="45" spans="1:5" ht="17.25" customHeight="1">
      <c r="A45" s="87" t="s">
        <v>1991</v>
      </c>
      <c r="B45" s="87" t="s">
        <v>1992</v>
      </c>
      <c r="C45" s="88">
        <v>91626.28</v>
      </c>
      <c r="D45" s="89"/>
      <c r="E45" s="88">
        <v>91626.28</v>
      </c>
    </row>
    <row r="46" spans="1:5" ht="17.25" customHeight="1">
      <c r="A46" s="87" t="s">
        <v>1993</v>
      </c>
      <c r="B46" s="87" t="s">
        <v>1994</v>
      </c>
      <c r="C46" s="88">
        <v>3243</v>
      </c>
      <c r="D46" s="89"/>
      <c r="E46" s="88">
        <v>3243</v>
      </c>
    </row>
    <row r="47" spans="1:5" ht="17.25" customHeight="1">
      <c r="A47" s="87" t="s">
        <v>1995</v>
      </c>
      <c r="B47" s="87" t="s">
        <v>1996</v>
      </c>
      <c r="C47" s="88">
        <v>3749.4</v>
      </c>
      <c r="D47" s="89"/>
      <c r="E47" s="88">
        <v>3749.4</v>
      </c>
    </row>
    <row r="48" spans="1:5" ht="17.25" customHeight="1">
      <c r="A48" s="87" t="s">
        <v>1997</v>
      </c>
      <c r="B48" s="87" t="s">
        <v>1998</v>
      </c>
      <c r="C48" s="88">
        <v>15665313.94</v>
      </c>
      <c r="D48" s="89"/>
      <c r="E48" s="88">
        <v>15665313.94</v>
      </c>
    </row>
    <row r="49" spans="1:5" ht="17.25" customHeight="1">
      <c r="A49" s="87" t="s">
        <v>1999</v>
      </c>
      <c r="B49" s="87" t="s">
        <v>2000</v>
      </c>
      <c r="C49" s="88">
        <v>3275776.51</v>
      </c>
      <c r="D49" s="89"/>
      <c r="E49" s="88">
        <v>3275776.51</v>
      </c>
    </row>
    <row r="50" spans="1:5" ht="17.25" customHeight="1">
      <c r="A50" s="87" t="s">
        <v>2001</v>
      </c>
      <c r="B50" s="87" t="s">
        <v>2002</v>
      </c>
      <c r="C50" s="88">
        <v>1098600</v>
      </c>
      <c r="D50" s="89"/>
      <c r="E50" s="88">
        <v>1098600</v>
      </c>
    </row>
    <row r="51" spans="1:5" ht="17.25" customHeight="1">
      <c r="A51" s="87" t="s">
        <v>2003</v>
      </c>
      <c r="B51" s="87" t="s">
        <v>2004</v>
      </c>
      <c r="C51" s="88">
        <v>1542139.44</v>
      </c>
      <c r="D51" s="89"/>
      <c r="E51" s="88">
        <v>1542139.44</v>
      </c>
    </row>
    <row r="52" spans="1:5" ht="17.25" customHeight="1">
      <c r="A52" s="87" t="s">
        <v>2005</v>
      </c>
      <c r="B52" s="87" t="s">
        <v>2006</v>
      </c>
      <c r="C52" s="88">
        <v>635037.07</v>
      </c>
      <c r="D52" s="89"/>
      <c r="E52" s="88">
        <v>635037.07</v>
      </c>
    </row>
    <row r="53" spans="1:5" ht="17.25" customHeight="1">
      <c r="A53" s="87" t="s">
        <v>2007</v>
      </c>
      <c r="B53" s="87" t="s">
        <v>2008</v>
      </c>
      <c r="C53" s="88">
        <v>12389537.43</v>
      </c>
      <c r="D53" s="89"/>
      <c r="E53" s="88">
        <v>12389537.43</v>
      </c>
    </row>
    <row r="54" spans="1:5" ht="17.25" customHeight="1">
      <c r="A54" s="87" t="s">
        <v>2009</v>
      </c>
      <c r="B54" s="87" t="s">
        <v>2010</v>
      </c>
      <c r="C54" s="88">
        <v>12389537.43</v>
      </c>
      <c r="D54" s="89"/>
      <c r="E54" s="88">
        <v>12389537.43</v>
      </c>
    </row>
  </sheetData>
  <sheetProtection/>
  <mergeCells count="2">
    <mergeCell ref="A1:E1"/>
    <mergeCell ref="A2:B2"/>
  </mergeCells>
  <printOptions/>
  <pageMargins left="0.9842519685039371" right="0" top="0.9842519685039371" bottom="0.9842519685039371" header="0" footer="0"/>
  <pageSetup horizontalDpi="600" verticalDpi="600" orientation="portrait" paperSize="9" scale="98"/>
</worksheet>
</file>

<file path=xl/worksheets/sheet13.xml><?xml version="1.0" encoding="utf-8"?>
<worksheet xmlns="http://schemas.openxmlformats.org/spreadsheetml/2006/main" xmlns:r="http://schemas.openxmlformats.org/officeDocument/2006/relationships">
  <dimension ref="A1:B5"/>
  <sheetViews>
    <sheetView showZeros="0" workbookViewId="0" topLeftCell="A1">
      <selection activeCell="C21" sqref="C21"/>
    </sheetView>
  </sheetViews>
  <sheetFormatPr defaultColWidth="12.125" defaultRowHeight="14.25"/>
  <cols>
    <col min="1" max="1" width="35.125" style="46" customWidth="1"/>
    <col min="2" max="2" width="50.375" style="46" customWidth="1"/>
    <col min="3" max="32" width="9.00390625" style="46" customWidth="1"/>
    <col min="33" max="192" width="12.125" style="46" customWidth="1"/>
    <col min="193" max="214" width="9.00390625" style="46" customWidth="1"/>
    <col min="215" max="215" width="9.75390625" style="46" bestFit="1" customWidth="1"/>
    <col min="216" max="216" width="49.875" style="46" customWidth="1"/>
    <col min="217" max="217" width="11.50390625" style="46" bestFit="1" customWidth="1"/>
    <col min="218" max="218" width="11.375" style="46" customWidth="1"/>
    <col min="219" max="219" width="12.625" style="46" customWidth="1"/>
    <col min="220" max="220" width="18.625" style="46" bestFit="1" customWidth="1"/>
    <col min="221" max="221" width="12.125" style="46" customWidth="1"/>
    <col min="222" max="227" width="12.125" style="47" customWidth="1"/>
  </cols>
  <sheetData>
    <row r="1" spans="1:2" ht="24">
      <c r="A1" s="48" t="s">
        <v>2011</v>
      </c>
      <c r="B1" s="48"/>
    </row>
    <row r="2" spans="1:2" ht="24.75" customHeight="1">
      <c r="A2" s="49"/>
      <c r="B2" s="50" t="s">
        <v>22</v>
      </c>
    </row>
    <row r="3" spans="1:2" ht="39" customHeight="1">
      <c r="A3" s="51" t="s">
        <v>1614</v>
      </c>
      <c r="B3" s="52" t="s">
        <v>2012</v>
      </c>
    </row>
    <row r="4" spans="1:2" ht="39" customHeight="1">
      <c r="A4" s="53"/>
      <c r="B4" s="54"/>
    </row>
    <row r="5" ht="27.75" customHeight="1">
      <c r="A5" s="55" t="s">
        <v>2013</v>
      </c>
    </row>
  </sheetData>
  <sheetProtection/>
  <mergeCells count="1">
    <mergeCell ref="A1:B1"/>
  </mergeCells>
  <dataValidations count="1">
    <dataValidation type="list" allowBlank="1" showInputMessage="1" showErrorMessage="1" sqref="HJ4 HJ65478:HJ65536">
      <formula1>表十二!#REF!</formula1>
    </dataValidation>
  </dataValidations>
  <printOptions horizontalCentered="1"/>
  <pageMargins left="0.53" right="0.54"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IO8"/>
  <sheetViews>
    <sheetView workbookViewId="0" topLeftCell="A1">
      <selection activeCell="A1" sqref="A1:D1"/>
    </sheetView>
  </sheetViews>
  <sheetFormatPr defaultColWidth="9.00390625" defaultRowHeight="14.25"/>
  <cols>
    <col min="1" max="1" width="20.625" style="62" customWidth="1"/>
    <col min="2" max="2" width="16.00390625" style="62" customWidth="1"/>
    <col min="3" max="3" width="14.75390625" style="62" customWidth="1"/>
    <col min="4" max="4" width="25.50390625" style="62" customWidth="1"/>
    <col min="5" max="249" width="9.00390625" style="62" customWidth="1"/>
  </cols>
  <sheetData>
    <row r="1" spans="1:4" ht="24">
      <c r="A1" s="63" t="s">
        <v>2014</v>
      </c>
      <c r="B1" s="63"/>
      <c r="C1" s="63"/>
      <c r="D1" s="63"/>
    </row>
    <row r="2" spans="1:249" ht="31.5" customHeight="1">
      <c r="A2" s="64"/>
      <c r="B2" s="64"/>
      <c r="C2" s="64"/>
      <c r="D2" s="65" t="s">
        <v>1645</v>
      </c>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row>
    <row r="3" spans="1:4" ht="27" customHeight="1">
      <c r="A3" s="66" t="s">
        <v>1646</v>
      </c>
      <c r="B3" s="67" t="s">
        <v>1647</v>
      </c>
      <c r="C3" s="68" t="s">
        <v>2015</v>
      </c>
      <c r="D3" s="69"/>
    </row>
    <row r="4" spans="1:4" ht="16.5" customHeight="1">
      <c r="A4" s="70"/>
      <c r="B4" s="71"/>
      <c r="C4" s="72"/>
      <c r="D4" s="73"/>
    </row>
    <row r="5" spans="1:4" ht="37.5" customHeight="1">
      <c r="A5" s="70"/>
      <c r="B5" s="71"/>
      <c r="C5" s="72"/>
      <c r="D5" s="74" t="s">
        <v>1649</v>
      </c>
    </row>
    <row r="6" spans="1:249" ht="33" customHeight="1">
      <c r="A6" s="75" t="s">
        <v>1650</v>
      </c>
      <c r="B6" s="76">
        <v>99.3</v>
      </c>
      <c r="C6" s="76">
        <v>99.3</v>
      </c>
      <c r="D6" s="77">
        <v>16.3</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row>
    <row r="7" spans="1:4" ht="53.25" customHeight="1">
      <c r="A7" s="79" t="s">
        <v>2016</v>
      </c>
      <c r="B7" s="79"/>
      <c r="C7" s="79"/>
      <c r="D7" s="79"/>
    </row>
    <row r="8" spans="1:4" ht="14.25">
      <c r="A8" s="80"/>
      <c r="B8" s="80"/>
      <c r="C8" s="80"/>
      <c r="D8" s="80"/>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E58"/>
  <sheetViews>
    <sheetView showZeros="0" workbookViewId="0" topLeftCell="B1">
      <selection activeCell="A1" sqref="A1:C1"/>
    </sheetView>
  </sheetViews>
  <sheetFormatPr defaultColWidth="9.00390625" defaultRowHeight="14.25"/>
  <cols>
    <col min="1" max="1" width="33.875" style="12" hidden="1" customWidth="1"/>
    <col min="2" max="2" width="49.125" style="12" customWidth="1"/>
    <col min="3" max="3" width="25.50390625" style="12" bestFit="1" customWidth="1"/>
    <col min="4" max="16384" width="9.00390625" style="12" customWidth="1"/>
  </cols>
  <sheetData>
    <row r="1" spans="1:3" ht="27" customHeight="1">
      <c r="A1" s="13" t="s">
        <v>2017</v>
      </c>
      <c r="B1" s="13"/>
      <c r="C1" s="13"/>
    </row>
    <row r="2" spans="1:3" ht="18.75" customHeight="1">
      <c r="A2" s="12" t="s">
        <v>2018</v>
      </c>
      <c r="B2" s="31"/>
      <c r="C2" s="32" t="s">
        <v>22</v>
      </c>
    </row>
    <row r="3" spans="1:3" ht="19.5" customHeight="1">
      <c r="A3" s="33" t="s">
        <v>23</v>
      </c>
      <c r="B3" s="16" t="s">
        <v>23</v>
      </c>
      <c r="C3" s="17" t="s">
        <v>24</v>
      </c>
    </row>
    <row r="4" spans="1:3" ht="19.5" customHeight="1">
      <c r="A4" s="33"/>
      <c r="B4" s="60" t="s">
        <v>2019</v>
      </c>
      <c r="C4" s="35"/>
    </row>
    <row r="5" spans="1:3" ht="19.5" customHeight="1">
      <c r="A5" s="36" t="s">
        <v>2020</v>
      </c>
      <c r="B5" s="37" t="s">
        <v>2021</v>
      </c>
      <c r="C5" s="21">
        <v>2000</v>
      </c>
    </row>
    <row r="6" spans="1:3" ht="19.5" customHeight="1">
      <c r="A6" s="36"/>
      <c r="B6" s="37" t="s">
        <v>2022</v>
      </c>
      <c r="C6" s="39"/>
    </row>
    <row r="7" spans="1:3" ht="19.5" customHeight="1">
      <c r="A7" s="36"/>
      <c r="B7" s="37" t="s">
        <v>2023</v>
      </c>
      <c r="C7" s="39"/>
    </row>
    <row r="8" spans="1:3" ht="19.5" customHeight="1">
      <c r="A8" s="36"/>
      <c r="B8" s="37" t="s">
        <v>2024</v>
      </c>
      <c r="C8" s="39"/>
    </row>
    <row r="9" spans="1:3" ht="19.5" customHeight="1">
      <c r="A9" s="36"/>
      <c r="B9" s="37" t="s">
        <v>2025</v>
      </c>
      <c r="C9" s="39"/>
    </row>
    <row r="10" spans="1:3" ht="19.5" customHeight="1">
      <c r="A10" s="36"/>
      <c r="B10" s="37" t="s">
        <v>2026</v>
      </c>
      <c r="C10" s="39"/>
    </row>
    <row r="11" spans="1:3" ht="19.5" customHeight="1">
      <c r="A11" s="36"/>
      <c r="B11" s="37" t="s">
        <v>2027</v>
      </c>
      <c r="C11" s="39"/>
    </row>
    <row r="12" spans="1:5" ht="19.5" customHeight="1">
      <c r="A12" s="36"/>
      <c r="B12" s="37" t="s">
        <v>2028</v>
      </c>
      <c r="C12" s="39"/>
      <c r="E12" s="61"/>
    </row>
    <row r="13" spans="1:3" ht="19.5" customHeight="1">
      <c r="A13" s="36"/>
      <c r="B13" s="37" t="s">
        <v>2029</v>
      </c>
      <c r="C13" s="39"/>
    </row>
    <row r="14" spans="1:3" ht="19.5" customHeight="1">
      <c r="A14" s="36"/>
      <c r="B14" s="37" t="s">
        <v>2030</v>
      </c>
      <c r="C14" s="39"/>
    </row>
    <row r="15" spans="1:3" ht="19.5" customHeight="1">
      <c r="A15" s="36"/>
      <c r="B15" s="37" t="s">
        <v>2031</v>
      </c>
      <c r="C15" s="39"/>
    </row>
    <row r="16" spans="1:3" ht="19.5" customHeight="1">
      <c r="A16" s="36"/>
      <c r="B16" s="37" t="s">
        <v>2032</v>
      </c>
      <c r="C16" s="39"/>
    </row>
    <row r="17" spans="1:3" ht="19.5" customHeight="1">
      <c r="A17" s="36"/>
      <c r="B17" s="37" t="s">
        <v>2033</v>
      </c>
      <c r="C17" s="39"/>
    </row>
    <row r="18" spans="1:3" ht="19.5" customHeight="1">
      <c r="A18" s="36"/>
      <c r="B18" s="37" t="s">
        <v>2034</v>
      </c>
      <c r="C18" s="39"/>
    </row>
    <row r="19" spans="1:3" ht="19.5" customHeight="1">
      <c r="A19" s="36"/>
      <c r="B19" s="37" t="s">
        <v>2035</v>
      </c>
      <c r="C19" s="39"/>
    </row>
    <row r="20" spans="1:3" ht="19.5" customHeight="1">
      <c r="A20" s="36"/>
      <c r="B20" s="37" t="s">
        <v>2036</v>
      </c>
      <c r="C20" s="39"/>
    </row>
    <row r="21" spans="1:3" ht="19.5" customHeight="1">
      <c r="A21" s="36"/>
      <c r="B21" s="37" t="s">
        <v>2037</v>
      </c>
      <c r="C21" s="39"/>
    </row>
    <row r="22" spans="1:3" ht="19.5" customHeight="1">
      <c r="A22" s="36"/>
      <c r="B22" s="37" t="s">
        <v>2038</v>
      </c>
      <c r="C22" s="39"/>
    </row>
    <row r="23" spans="1:3" ht="19.5" customHeight="1">
      <c r="A23" s="36"/>
      <c r="B23" s="37" t="s">
        <v>2039</v>
      </c>
      <c r="C23" s="39"/>
    </row>
    <row r="24" spans="1:3" ht="19.5" customHeight="1">
      <c r="A24" s="36"/>
      <c r="B24" s="37" t="s">
        <v>2040</v>
      </c>
      <c r="C24" s="39"/>
    </row>
    <row r="25" spans="1:3" ht="19.5" customHeight="1">
      <c r="A25" s="36"/>
      <c r="B25" s="37" t="s">
        <v>2041</v>
      </c>
      <c r="C25" s="39"/>
    </row>
    <row r="26" spans="1:3" ht="19.5" customHeight="1">
      <c r="A26" s="36"/>
      <c r="B26" s="37" t="s">
        <v>2042</v>
      </c>
      <c r="C26" s="39"/>
    </row>
    <row r="27" spans="1:3" ht="19.5" customHeight="1">
      <c r="A27" s="36"/>
      <c r="B27" s="37" t="s">
        <v>2043</v>
      </c>
      <c r="C27" s="39"/>
    </row>
    <row r="28" spans="1:3" ht="19.5" customHeight="1">
      <c r="A28" s="36"/>
      <c r="B28" s="37" t="s">
        <v>2044</v>
      </c>
      <c r="C28" s="39"/>
    </row>
    <row r="29" spans="1:3" ht="19.5" customHeight="1">
      <c r="A29" s="36"/>
      <c r="B29" s="37" t="s">
        <v>2045</v>
      </c>
      <c r="C29" s="39"/>
    </row>
    <row r="30" spans="1:3" ht="19.5" customHeight="1">
      <c r="A30" s="36"/>
      <c r="B30" s="37" t="s">
        <v>2046</v>
      </c>
      <c r="C30" s="39"/>
    </row>
    <row r="31" spans="1:3" ht="19.5" customHeight="1">
      <c r="A31" s="36"/>
      <c r="B31" s="37" t="s">
        <v>2047</v>
      </c>
      <c r="C31" s="39"/>
    </row>
    <row r="32" spans="1:3" ht="19.5" customHeight="1">
      <c r="A32" s="36"/>
      <c r="B32" s="37" t="s">
        <v>2048</v>
      </c>
      <c r="C32" s="39"/>
    </row>
    <row r="33" spans="1:3" ht="19.5" customHeight="1">
      <c r="A33" s="36"/>
      <c r="B33" s="37" t="s">
        <v>2049</v>
      </c>
      <c r="C33" s="39"/>
    </row>
    <row r="34" spans="1:3" ht="19.5" customHeight="1">
      <c r="A34" s="36"/>
      <c r="B34" s="37" t="s">
        <v>2050</v>
      </c>
      <c r="C34" s="39"/>
    </row>
    <row r="35" spans="1:3" ht="19.5" customHeight="1">
      <c r="A35" s="36"/>
      <c r="B35" s="37" t="s">
        <v>2051</v>
      </c>
      <c r="C35" s="39"/>
    </row>
    <row r="36" spans="1:3" ht="19.5" customHeight="1">
      <c r="A36" s="36"/>
      <c r="B36" s="37" t="s">
        <v>2052</v>
      </c>
      <c r="C36" s="41">
        <v>2000</v>
      </c>
    </row>
    <row r="37" spans="1:3" ht="19.5" customHeight="1">
      <c r="A37" s="36"/>
      <c r="B37" s="37" t="s">
        <v>2053</v>
      </c>
      <c r="C37" s="39"/>
    </row>
    <row r="38" spans="1:3" ht="19.5" customHeight="1">
      <c r="A38" s="36"/>
      <c r="B38" s="37" t="s">
        <v>2054</v>
      </c>
      <c r="C38" s="39"/>
    </row>
    <row r="39" spans="1:3" ht="19.5" customHeight="1">
      <c r="A39" s="36"/>
      <c r="B39" s="37" t="s">
        <v>2055</v>
      </c>
      <c r="C39" s="39"/>
    </row>
    <row r="40" spans="1:3" ht="19.5" customHeight="1">
      <c r="A40" s="36"/>
      <c r="B40" s="37" t="s">
        <v>2056</v>
      </c>
      <c r="C40" s="39"/>
    </row>
    <row r="41" spans="1:3" ht="19.5" customHeight="1">
      <c r="A41" s="36"/>
      <c r="B41" s="37" t="s">
        <v>2057</v>
      </c>
      <c r="C41" s="39"/>
    </row>
    <row r="42" spans="1:3" ht="19.5" customHeight="1">
      <c r="A42" s="36"/>
      <c r="B42" s="37" t="s">
        <v>2058</v>
      </c>
      <c r="C42" s="39"/>
    </row>
    <row r="43" spans="1:3" ht="19.5" customHeight="1">
      <c r="A43" s="36"/>
      <c r="B43" s="37" t="s">
        <v>2059</v>
      </c>
      <c r="C43" s="39"/>
    </row>
    <row r="44" spans="1:3" ht="19.5" customHeight="1">
      <c r="A44" s="36"/>
      <c r="B44" s="37" t="s">
        <v>2060</v>
      </c>
      <c r="C44" s="39"/>
    </row>
    <row r="45" spans="1:3" ht="19.5" customHeight="1">
      <c r="A45" s="36"/>
      <c r="B45" s="37" t="s">
        <v>2061</v>
      </c>
      <c r="C45" s="39"/>
    </row>
    <row r="46" spans="1:3" ht="19.5" customHeight="1">
      <c r="A46" s="36"/>
      <c r="B46" s="37" t="s">
        <v>2062</v>
      </c>
      <c r="C46" s="39"/>
    </row>
    <row r="47" spans="1:3" ht="19.5" customHeight="1">
      <c r="A47" s="36"/>
      <c r="B47" s="37" t="s">
        <v>2063</v>
      </c>
      <c r="C47" s="39"/>
    </row>
    <row r="48" spans="1:3" ht="19.5" customHeight="1">
      <c r="A48" s="36"/>
      <c r="B48" s="37" t="s">
        <v>2064</v>
      </c>
      <c r="C48" s="39"/>
    </row>
    <row r="49" spans="1:3" ht="19.5" customHeight="1">
      <c r="A49" s="36"/>
      <c r="B49" s="37" t="s">
        <v>2065</v>
      </c>
      <c r="C49" s="39"/>
    </row>
    <row r="50" spans="1:3" ht="19.5" customHeight="1">
      <c r="A50" s="36"/>
      <c r="B50" s="37" t="s">
        <v>2066</v>
      </c>
      <c r="C50" s="39"/>
    </row>
    <row r="51" spans="1:3" ht="19.5" customHeight="1">
      <c r="A51" s="40" t="s">
        <v>2067</v>
      </c>
      <c r="B51" s="37" t="s">
        <v>2068</v>
      </c>
      <c r="C51" s="41"/>
    </row>
    <row r="52" spans="1:3" ht="19.5" customHeight="1">
      <c r="A52" s="40" t="s">
        <v>2069</v>
      </c>
      <c r="B52" s="37" t="s">
        <v>2070</v>
      </c>
      <c r="C52" s="41"/>
    </row>
    <row r="53" spans="1:3" ht="19.5" customHeight="1">
      <c r="A53" s="40"/>
      <c r="B53" s="37"/>
      <c r="C53" s="41"/>
    </row>
    <row r="54" spans="1:3" ht="19.5" customHeight="1">
      <c r="A54" s="42"/>
      <c r="B54" s="22" t="s">
        <v>1692</v>
      </c>
      <c r="C54" s="43">
        <v>2000</v>
      </c>
    </row>
    <row r="55" spans="1:3" ht="19.5" customHeight="1">
      <c r="A55" s="42"/>
      <c r="B55" s="24" t="s">
        <v>2071</v>
      </c>
      <c r="C55" s="43">
        <f>SUM(C56:C57)</f>
        <v>626</v>
      </c>
    </row>
    <row r="56" spans="1:3" ht="19.5" customHeight="1">
      <c r="A56" s="40" t="s">
        <v>2072</v>
      </c>
      <c r="B56" s="25" t="s">
        <v>2073</v>
      </c>
      <c r="C56" s="44"/>
    </row>
    <row r="57" spans="1:3" ht="19.5" customHeight="1">
      <c r="A57" s="40"/>
      <c r="B57" s="25" t="s">
        <v>2074</v>
      </c>
      <c r="C57" s="41">
        <v>626</v>
      </c>
    </row>
    <row r="58" spans="1:3" ht="19.5" customHeight="1">
      <c r="A58" s="33" t="s">
        <v>2075</v>
      </c>
      <c r="B58" s="28" t="s">
        <v>128</v>
      </c>
      <c r="C58" s="45">
        <f>C54+C57</f>
        <v>2626</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C37"/>
  <sheetViews>
    <sheetView showZeros="0" workbookViewId="0" topLeftCell="B1">
      <selection activeCell="A1" sqref="A1"/>
    </sheetView>
  </sheetViews>
  <sheetFormatPr defaultColWidth="9.00390625" defaultRowHeight="14.25"/>
  <cols>
    <col min="1" max="1" width="33.875" style="12" hidden="1" customWidth="1"/>
    <col min="2" max="2" width="52.125" style="12" customWidth="1"/>
    <col min="3" max="3" width="25.00390625" style="12" customWidth="1"/>
    <col min="4" max="16384" width="9.00390625" style="12" customWidth="1"/>
  </cols>
  <sheetData>
    <row r="1" spans="1:3" ht="27" customHeight="1">
      <c r="A1" s="56" t="s">
        <v>2076</v>
      </c>
      <c r="B1" s="13" t="s">
        <v>2077</v>
      </c>
      <c r="C1" s="13"/>
    </row>
    <row r="2" spans="1:3" ht="18.75" customHeight="1">
      <c r="A2" s="12" t="s">
        <v>2018</v>
      </c>
      <c r="B2" s="14"/>
      <c r="C2" s="15" t="s">
        <v>22</v>
      </c>
    </row>
    <row r="3" spans="1:3" ht="19.5" customHeight="1">
      <c r="A3" s="33" t="s">
        <v>23</v>
      </c>
      <c r="B3" s="16" t="s">
        <v>23</v>
      </c>
      <c r="C3" s="17" t="s">
        <v>24</v>
      </c>
    </row>
    <row r="4" spans="1:3" ht="19.5" customHeight="1">
      <c r="A4" s="36" t="s">
        <v>2020</v>
      </c>
      <c r="B4" s="24" t="s">
        <v>2078</v>
      </c>
      <c r="C4" s="19"/>
    </row>
    <row r="5" spans="1:3" ht="19.5" customHeight="1">
      <c r="A5" s="36"/>
      <c r="B5" s="57" t="s">
        <v>2079</v>
      </c>
      <c r="C5" s="21">
        <v>0</v>
      </c>
    </row>
    <row r="6" spans="1:3" ht="19.5" customHeight="1">
      <c r="A6" s="36"/>
      <c r="B6" s="57" t="s">
        <v>2080</v>
      </c>
      <c r="C6" s="21"/>
    </row>
    <row r="7" spans="1:3" ht="19.5" customHeight="1">
      <c r="A7" s="36"/>
      <c r="B7" s="24" t="s">
        <v>2081</v>
      </c>
      <c r="C7" s="21">
        <v>626</v>
      </c>
    </row>
    <row r="8" spans="1:3" ht="19.5" customHeight="1">
      <c r="A8" s="36"/>
      <c r="B8" s="58" t="s">
        <v>2082</v>
      </c>
      <c r="C8" s="21">
        <v>626</v>
      </c>
    </row>
    <row r="9" spans="1:3" ht="19.5" customHeight="1">
      <c r="A9" s="36"/>
      <c r="B9" s="59" t="s">
        <v>2083</v>
      </c>
      <c r="C9" s="21"/>
    </row>
    <row r="10" spans="1:3" ht="19.5" customHeight="1">
      <c r="A10" s="36"/>
      <c r="B10" s="59" t="s">
        <v>2084</v>
      </c>
      <c r="C10" s="21"/>
    </row>
    <row r="11" spans="1:3" ht="19.5" customHeight="1">
      <c r="A11" s="36"/>
      <c r="B11" s="59" t="s">
        <v>2085</v>
      </c>
      <c r="C11" s="21"/>
    </row>
    <row r="12" spans="1:3" ht="19.5" customHeight="1">
      <c r="A12" s="36"/>
      <c r="B12" s="59" t="s">
        <v>2086</v>
      </c>
      <c r="C12" s="21"/>
    </row>
    <row r="13" spans="1:3" ht="19.5" customHeight="1">
      <c r="A13" s="36"/>
      <c r="B13" s="59" t="s">
        <v>2087</v>
      </c>
      <c r="C13" s="21">
        <v>626</v>
      </c>
    </row>
    <row r="14" spans="1:3" ht="19.5" customHeight="1">
      <c r="A14" s="36"/>
      <c r="B14" s="59" t="s">
        <v>2088</v>
      </c>
      <c r="C14" s="21"/>
    </row>
    <row r="15" spans="1:3" ht="19.5" customHeight="1">
      <c r="A15" s="36"/>
      <c r="B15" s="59" t="s">
        <v>2089</v>
      </c>
      <c r="C15" s="21"/>
    </row>
    <row r="16" spans="1:3" ht="19.5" customHeight="1">
      <c r="A16" s="36"/>
      <c r="B16" s="59" t="s">
        <v>2090</v>
      </c>
      <c r="C16" s="21"/>
    </row>
    <row r="17" spans="1:3" ht="19.5" customHeight="1">
      <c r="A17" s="36"/>
      <c r="B17" s="59" t="s">
        <v>2091</v>
      </c>
      <c r="C17" s="21">
        <v>0</v>
      </c>
    </row>
    <row r="18" spans="1:3" ht="19.5" customHeight="1">
      <c r="A18" s="36"/>
      <c r="B18" s="59" t="s">
        <v>2092</v>
      </c>
      <c r="C18" s="21"/>
    </row>
    <row r="19" spans="1:3" ht="19.5" customHeight="1">
      <c r="A19" s="36"/>
      <c r="B19" s="58" t="s">
        <v>2093</v>
      </c>
      <c r="C19" s="21"/>
    </row>
    <row r="20" spans="1:3" ht="19.5" customHeight="1">
      <c r="A20" s="36"/>
      <c r="B20" s="59" t="s">
        <v>2094</v>
      </c>
      <c r="C20" s="21"/>
    </row>
    <row r="21" spans="1:3" ht="19.5" customHeight="1">
      <c r="A21" s="36"/>
      <c r="B21" s="59" t="s">
        <v>2095</v>
      </c>
      <c r="C21" s="21"/>
    </row>
    <row r="22" spans="1:3" ht="19.5" customHeight="1">
      <c r="A22" s="36"/>
      <c r="B22" s="59" t="s">
        <v>2096</v>
      </c>
      <c r="C22" s="21"/>
    </row>
    <row r="23" spans="1:3" ht="19.5" customHeight="1">
      <c r="A23" s="36"/>
      <c r="B23" s="59" t="s">
        <v>2097</v>
      </c>
      <c r="C23" s="21"/>
    </row>
    <row r="24" spans="1:3" ht="19.5" customHeight="1">
      <c r="A24" s="36"/>
      <c r="B24" s="59" t="s">
        <v>2098</v>
      </c>
      <c r="C24" s="21"/>
    </row>
    <row r="25" spans="1:3" ht="19.5" customHeight="1">
      <c r="A25" s="36"/>
      <c r="B25" s="59" t="s">
        <v>2099</v>
      </c>
      <c r="C25" s="21"/>
    </row>
    <row r="26" spans="1:3" ht="19.5" customHeight="1">
      <c r="A26" s="36"/>
      <c r="B26" s="59" t="s">
        <v>2100</v>
      </c>
      <c r="C26" s="21">
        <v>0</v>
      </c>
    </row>
    <row r="27" spans="1:3" ht="19.5" customHeight="1">
      <c r="A27" s="36"/>
      <c r="B27" s="59" t="s">
        <v>2101</v>
      </c>
      <c r="C27" s="21"/>
    </row>
    <row r="28" spans="1:3" ht="19.5" customHeight="1">
      <c r="A28" s="36"/>
      <c r="B28" s="59" t="s">
        <v>2102</v>
      </c>
      <c r="C28" s="21">
        <v>0</v>
      </c>
    </row>
    <row r="29" spans="1:3" ht="19.5" customHeight="1">
      <c r="A29" s="36"/>
      <c r="B29" s="58" t="s">
        <v>2103</v>
      </c>
      <c r="C29" s="21"/>
    </row>
    <row r="30" spans="1:3" ht="19.5" customHeight="1">
      <c r="A30" s="36"/>
      <c r="B30" s="59" t="s">
        <v>2104</v>
      </c>
      <c r="C30" s="21"/>
    </row>
    <row r="31" spans="1:3" ht="19.5" customHeight="1">
      <c r="A31" s="36"/>
      <c r="B31" s="58" t="s">
        <v>2105</v>
      </c>
      <c r="C31" s="21"/>
    </row>
    <row r="32" spans="1:3" ht="19.5" customHeight="1">
      <c r="A32" s="36"/>
      <c r="B32" s="59" t="s">
        <v>2106</v>
      </c>
      <c r="C32" s="21"/>
    </row>
    <row r="33" spans="1:3" ht="19.5" customHeight="1">
      <c r="A33" s="42"/>
      <c r="B33" s="22" t="s">
        <v>1908</v>
      </c>
      <c r="C33" s="23"/>
    </row>
    <row r="34" spans="1:3" ht="19.5" customHeight="1">
      <c r="A34" s="42"/>
      <c r="B34" s="24" t="s">
        <v>2107</v>
      </c>
      <c r="C34" s="23">
        <f>SUM(C35)</f>
        <v>2000</v>
      </c>
    </row>
    <row r="35" spans="1:3" ht="19.5" customHeight="1">
      <c r="A35" s="40" t="s">
        <v>2072</v>
      </c>
      <c r="B35" s="25" t="s">
        <v>2108</v>
      </c>
      <c r="C35" s="23">
        <v>2000</v>
      </c>
    </row>
    <row r="36" spans="1:3" ht="19.5" customHeight="1">
      <c r="A36" s="40"/>
      <c r="B36" s="26"/>
      <c r="C36" s="27"/>
    </row>
    <row r="37" spans="1:3" ht="19.5" customHeight="1">
      <c r="A37" s="33" t="s">
        <v>2075</v>
      </c>
      <c r="B37" s="28" t="s">
        <v>1118</v>
      </c>
      <c r="C37" s="29">
        <v>2626</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C37"/>
  <sheetViews>
    <sheetView showZeros="0" workbookViewId="0" topLeftCell="B1">
      <selection activeCell="A1" sqref="A1"/>
    </sheetView>
  </sheetViews>
  <sheetFormatPr defaultColWidth="9.00390625" defaultRowHeight="14.25"/>
  <cols>
    <col min="1" max="1" width="33.875" style="12" hidden="1" customWidth="1"/>
    <col min="2" max="2" width="52.125" style="12" customWidth="1"/>
    <col min="3" max="3" width="25.00390625" style="12" customWidth="1"/>
    <col min="4" max="16384" width="9.00390625" style="12" customWidth="1"/>
  </cols>
  <sheetData>
    <row r="1" spans="1:3" ht="27" customHeight="1">
      <c r="A1" s="56" t="s">
        <v>2076</v>
      </c>
      <c r="B1" s="13" t="s">
        <v>2109</v>
      </c>
      <c r="C1" s="13"/>
    </row>
    <row r="2" spans="1:3" ht="18.75" customHeight="1">
      <c r="A2" s="12" t="s">
        <v>2018</v>
      </c>
      <c r="B2" s="14"/>
      <c r="C2" s="15" t="s">
        <v>22</v>
      </c>
    </row>
    <row r="3" spans="1:3" ht="19.5" customHeight="1">
      <c r="A3" s="33" t="s">
        <v>23</v>
      </c>
      <c r="B3" s="16" t="s">
        <v>23</v>
      </c>
      <c r="C3" s="17" t="s">
        <v>24</v>
      </c>
    </row>
    <row r="4" spans="1:3" ht="19.5" customHeight="1">
      <c r="A4" s="36" t="s">
        <v>2020</v>
      </c>
      <c r="B4" s="24" t="s">
        <v>2078</v>
      </c>
      <c r="C4" s="19"/>
    </row>
    <row r="5" spans="1:3" ht="19.5" customHeight="1">
      <c r="A5" s="36"/>
      <c r="B5" s="57" t="s">
        <v>2079</v>
      </c>
      <c r="C5" s="21">
        <v>0</v>
      </c>
    </row>
    <row r="6" spans="1:3" ht="19.5" customHeight="1">
      <c r="A6" s="36"/>
      <c r="B6" s="57" t="s">
        <v>2080</v>
      </c>
      <c r="C6" s="21"/>
    </row>
    <row r="7" spans="1:3" ht="19.5" customHeight="1">
      <c r="A7" s="36"/>
      <c r="B7" s="24" t="s">
        <v>2081</v>
      </c>
      <c r="C7" s="21">
        <v>626</v>
      </c>
    </row>
    <row r="8" spans="1:3" ht="19.5" customHeight="1">
      <c r="A8" s="36"/>
      <c r="B8" s="58" t="s">
        <v>2082</v>
      </c>
      <c r="C8" s="21">
        <v>626</v>
      </c>
    </row>
    <row r="9" spans="1:3" ht="19.5" customHeight="1">
      <c r="A9" s="36"/>
      <c r="B9" s="59" t="s">
        <v>2083</v>
      </c>
      <c r="C9" s="21"/>
    </row>
    <row r="10" spans="1:3" ht="19.5" customHeight="1">
      <c r="A10" s="36"/>
      <c r="B10" s="59" t="s">
        <v>2084</v>
      </c>
      <c r="C10" s="21"/>
    </row>
    <row r="11" spans="1:3" ht="19.5" customHeight="1">
      <c r="A11" s="36"/>
      <c r="B11" s="59" t="s">
        <v>2085</v>
      </c>
      <c r="C11" s="21"/>
    </row>
    <row r="12" spans="1:3" ht="19.5" customHeight="1">
      <c r="A12" s="36"/>
      <c r="B12" s="59" t="s">
        <v>2086</v>
      </c>
      <c r="C12" s="21"/>
    </row>
    <row r="13" spans="1:3" ht="19.5" customHeight="1">
      <c r="A13" s="36"/>
      <c r="B13" s="59" t="s">
        <v>2087</v>
      </c>
      <c r="C13" s="21">
        <v>626</v>
      </c>
    </row>
    <row r="14" spans="1:3" ht="19.5" customHeight="1">
      <c r="A14" s="36"/>
      <c r="B14" s="59" t="s">
        <v>2088</v>
      </c>
      <c r="C14" s="21"/>
    </row>
    <row r="15" spans="1:3" ht="19.5" customHeight="1">
      <c r="A15" s="36"/>
      <c r="B15" s="59" t="s">
        <v>2089</v>
      </c>
      <c r="C15" s="21"/>
    </row>
    <row r="16" spans="1:3" ht="19.5" customHeight="1">
      <c r="A16" s="36"/>
      <c r="B16" s="59" t="s">
        <v>2090</v>
      </c>
      <c r="C16" s="21"/>
    </row>
    <row r="17" spans="1:3" ht="19.5" customHeight="1">
      <c r="A17" s="36"/>
      <c r="B17" s="59" t="s">
        <v>2091</v>
      </c>
      <c r="C17" s="21">
        <v>0</v>
      </c>
    </row>
    <row r="18" spans="1:3" ht="19.5" customHeight="1">
      <c r="A18" s="36"/>
      <c r="B18" s="59" t="s">
        <v>2092</v>
      </c>
      <c r="C18" s="21"/>
    </row>
    <row r="19" spans="1:3" ht="19.5" customHeight="1">
      <c r="A19" s="36"/>
      <c r="B19" s="58" t="s">
        <v>2093</v>
      </c>
      <c r="C19" s="21"/>
    </row>
    <row r="20" spans="1:3" ht="19.5" customHeight="1">
      <c r="A20" s="36"/>
      <c r="B20" s="59" t="s">
        <v>2094</v>
      </c>
      <c r="C20" s="21"/>
    </row>
    <row r="21" spans="1:3" ht="19.5" customHeight="1">
      <c r="A21" s="36"/>
      <c r="B21" s="59" t="s">
        <v>2095</v>
      </c>
      <c r="C21" s="21"/>
    </row>
    <row r="22" spans="1:3" ht="19.5" customHeight="1">
      <c r="A22" s="36"/>
      <c r="B22" s="59" t="s">
        <v>2096</v>
      </c>
      <c r="C22" s="21"/>
    </row>
    <row r="23" spans="1:3" ht="19.5" customHeight="1">
      <c r="A23" s="36"/>
      <c r="B23" s="59" t="s">
        <v>2097</v>
      </c>
      <c r="C23" s="21"/>
    </row>
    <row r="24" spans="1:3" ht="19.5" customHeight="1">
      <c r="A24" s="36"/>
      <c r="B24" s="59" t="s">
        <v>2098</v>
      </c>
      <c r="C24" s="21"/>
    </row>
    <row r="25" spans="1:3" ht="19.5" customHeight="1">
      <c r="A25" s="36"/>
      <c r="B25" s="59" t="s">
        <v>2099</v>
      </c>
      <c r="C25" s="21"/>
    </row>
    <row r="26" spans="1:3" ht="19.5" customHeight="1">
      <c r="A26" s="36"/>
      <c r="B26" s="59" t="s">
        <v>2100</v>
      </c>
      <c r="C26" s="21">
        <v>0</v>
      </c>
    </row>
    <row r="27" spans="1:3" ht="19.5" customHeight="1">
      <c r="A27" s="36"/>
      <c r="B27" s="59" t="s">
        <v>2101</v>
      </c>
      <c r="C27" s="21"/>
    </row>
    <row r="28" spans="1:3" ht="19.5" customHeight="1">
      <c r="A28" s="36"/>
      <c r="B28" s="59" t="s">
        <v>2102</v>
      </c>
      <c r="C28" s="21">
        <v>0</v>
      </c>
    </row>
    <row r="29" spans="1:3" ht="19.5" customHeight="1">
      <c r="A29" s="36"/>
      <c r="B29" s="58" t="s">
        <v>2103</v>
      </c>
      <c r="C29" s="21"/>
    </row>
    <row r="30" spans="1:3" ht="19.5" customHeight="1">
      <c r="A30" s="36"/>
      <c r="B30" s="59" t="s">
        <v>2104</v>
      </c>
      <c r="C30" s="21"/>
    </row>
    <row r="31" spans="1:3" ht="19.5" customHeight="1">
      <c r="A31" s="36"/>
      <c r="B31" s="58" t="s">
        <v>2105</v>
      </c>
      <c r="C31" s="21"/>
    </row>
    <row r="32" spans="1:3" ht="19.5" customHeight="1">
      <c r="A32" s="36"/>
      <c r="B32" s="59" t="s">
        <v>2106</v>
      </c>
      <c r="C32" s="21"/>
    </row>
    <row r="33" spans="1:3" ht="19.5" customHeight="1">
      <c r="A33" s="42"/>
      <c r="B33" s="22" t="s">
        <v>1908</v>
      </c>
      <c r="C33" s="23"/>
    </row>
    <row r="34" spans="1:3" ht="19.5" customHeight="1">
      <c r="A34" s="42"/>
      <c r="B34" s="24" t="s">
        <v>2107</v>
      </c>
      <c r="C34" s="23">
        <f>SUM(C35)</f>
        <v>2000</v>
      </c>
    </row>
    <row r="35" spans="1:3" ht="19.5" customHeight="1">
      <c r="A35" s="40" t="s">
        <v>2072</v>
      </c>
      <c r="B35" s="25" t="s">
        <v>2108</v>
      </c>
      <c r="C35" s="23">
        <v>2000</v>
      </c>
    </row>
    <row r="36" spans="1:3" ht="19.5" customHeight="1">
      <c r="A36" s="40"/>
      <c r="B36" s="26"/>
      <c r="C36" s="27"/>
    </row>
    <row r="37" spans="1:3" ht="19.5" customHeight="1">
      <c r="A37" s="33" t="s">
        <v>2075</v>
      </c>
      <c r="B37" s="28" t="s">
        <v>1118</v>
      </c>
      <c r="C37" s="29">
        <v>2626</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5"/>
  <sheetViews>
    <sheetView showZeros="0" workbookViewId="0" topLeftCell="A1">
      <selection activeCell="A1" sqref="A1:B1"/>
    </sheetView>
  </sheetViews>
  <sheetFormatPr defaultColWidth="12.125" defaultRowHeight="14.25"/>
  <cols>
    <col min="1" max="1" width="37.75390625" style="46" customWidth="1"/>
    <col min="2" max="2" width="50.375" style="46" customWidth="1"/>
    <col min="3" max="32" width="9.00390625" style="46" customWidth="1"/>
    <col min="33" max="192" width="12.125" style="46" customWidth="1"/>
    <col min="193" max="214" width="9.00390625" style="46" customWidth="1"/>
    <col min="215" max="215" width="9.75390625" style="46" bestFit="1" customWidth="1"/>
    <col min="216" max="216" width="49.875" style="46" customWidth="1"/>
    <col min="217" max="217" width="11.50390625" style="46" bestFit="1" customWidth="1"/>
    <col min="218" max="218" width="11.375" style="46" customWidth="1"/>
    <col min="219" max="219" width="12.625" style="46" customWidth="1"/>
    <col min="220" max="220" width="18.625" style="46" bestFit="1" customWidth="1"/>
    <col min="221" max="221" width="12.125" style="46" customWidth="1"/>
    <col min="222" max="227" width="12.125" style="47" customWidth="1"/>
  </cols>
  <sheetData>
    <row r="1" spans="1:2" ht="24">
      <c r="A1" s="48" t="s">
        <v>2110</v>
      </c>
      <c r="B1" s="48"/>
    </row>
    <row r="2" spans="1:2" ht="24.75" customHeight="1">
      <c r="A2" s="49"/>
      <c r="B2" s="50" t="s">
        <v>22</v>
      </c>
    </row>
    <row r="3" spans="1:2" ht="39" customHeight="1">
      <c r="A3" s="51" t="s">
        <v>1614</v>
      </c>
      <c r="B3" s="52" t="s">
        <v>2012</v>
      </c>
    </row>
    <row r="4" spans="1:2" ht="39" customHeight="1">
      <c r="A4" s="53"/>
      <c r="B4" s="54"/>
    </row>
    <row r="5" ht="29.25" customHeight="1">
      <c r="A5" s="55" t="s">
        <v>2013</v>
      </c>
    </row>
  </sheetData>
  <sheetProtection/>
  <mergeCells count="1">
    <mergeCell ref="A1:B1"/>
  </mergeCells>
  <dataValidations count="1">
    <dataValidation type="list" allowBlank="1" showInputMessage="1" showErrorMessage="1" sqref="HJ4 HJ65478:HJ65536">
      <formula1>表十七!#REF!</formula1>
    </dataValidation>
  </dataValidations>
  <printOptions horizontalCentered="1"/>
  <pageMargins left="0.43000000000000005" right="0.44" top="0.7480314960629921" bottom="0.7480314960629921" header="0.31496062992125984" footer="0.31496062992125984"/>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C21"/>
  <sheetViews>
    <sheetView showZeros="0" workbookViewId="0" topLeftCell="B1">
      <selection activeCell="A1" sqref="A1:C1"/>
    </sheetView>
  </sheetViews>
  <sheetFormatPr defaultColWidth="9.00390625" defaultRowHeight="14.25"/>
  <cols>
    <col min="1" max="1" width="33.875" style="12" hidden="1" customWidth="1"/>
    <col min="2" max="2" width="49.125" style="12" customWidth="1"/>
    <col min="3" max="3" width="25.50390625" style="12" bestFit="1" customWidth="1"/>
    <col min="4" max="16384" width="9.00390625" style="12" customWidth="1"/>
  </cols>
  <sheetData>
    <row r="1" spans="1:3" ht="27" customHeight="1">
      <c r="A1" s="13" t="s">
        <v>2111</v>
      </c>
      <c r="B1" s="13"/>
      <c r="C1" s="13"/>
    </row>
    <row r="2" spans="1:3" ht="18.75" customHeight="1">
      <c r="A2" s="12" t="s">
        <v>2018</v>
      </c>
      <c r="B2" s="31"/>
      <c r="C2" s="32" t="s">
        <v>22</v>
      </c>
    </row>
    <row r="3" spans="1:3" ht="19.5" customHeight="1">
      <c r="A3" s="33" t="s">
        <v>23</v>
      </c>
      <c r="B3" s="16" t="s">
        <v>23</v>
      </c>
      <c r="C3" s="17" t="s">
        <v>24</v>
      </c>
    </row>
    <row r="4" spans="1:3" ht="19.5" customHeight="1">
      <c r="A4" s="33"/>
      <c r="B4" s="34" t="s">
        <v>2112</v>
      </c>
      <c r="C4" s="35"/>
    </row>
    <row r="5" spans="1:3" ht="19.5" customHeight="1">
      <c r="A5" s="36" t="s">
        <v>2020</v>
      </c>
      <c r="B5" s="37" t="s">
        <v>2113</v>
      </c>
      <c r="C5" s="38"/>
    </row>
    <row r="6" spans="1:3" ht="19.5" customHeight="1">
      <c r="A6" s="36"/>
      <c r="B6" s="37" t="s">
        <v>2114</v>
      </c>
      <c r="C6" s="39"/>
    </row>
    <row r="7" spans="1:3" ht="19.5" customHeight="1">
      <c r="A7" s="36"/>
      <c r="B7" s="37" t="s">
        <v>2115</v>
      </c>
      <c r="C7" s="39"/>
    </row>
    <row r="8" spans="1:3" ht="19.5" customHeight="1">
      <c r="A8" s="36"/>
      <c r="B8" s="37" t="s">
        <v>2116</v>
      </c>
      <c r="C8" s="39"/>
    </row>
    <row r="9" spans="1:3" ht="19.5" customHeight="1">
      <c r="A9" s="36"/>
      <c r="B9" s="37" t="s">
        <v>2117</v>
      </c>
      <c r="C9" s="39"/>
    </row>
    <row r="10" spans="1:3" ht="19.5" customHeight="1">
      <c r="A10" s="36"/>
      <c r="B10" s="37" t="s">
        <v>2118</v>
      </c>
      <c r="C10" s="39"/>
    </row>
    <row r="11" spans="1:3" ht="19.5" customHeight="1">
      <c r="A11" s="36"/>
      <c r="B11" s="37" t="s">
        <v>2119</v>
      </c>
      <c r="C11" s="39"/>
    </row>
    <row r="12" spans="1:3" ht="19.5" customHeight="1">
      <c r="A12" s="36"/>
      <c r="B12" s="37" t="s">
        <v>2120</v>
      </c>
      <c r="C12" s="39"/>
    </row>
    <row r="13" spans="1:3" ht="19.5" customHeight="1">
      <c r="A13" s="36"/>
      <c r="B13" s="37" t="s">
        <v>2121</v>
      </c>
      <c r="C13" s="39"/>
    </row>
    <row r="14" spans="1:3" ht="19.5" customHeight="1">
      <c r="A14" s="40"/>
      <c r="B14" s="37"/>
      <c r="C14" s="41"/>
    </row>
    <row r="15" spans="1:3" ht="19.5" customHeight="1">
      <c r="A15" s="42"/>
      <c r="B15" s="22" t="s">
        <v>1692</v>
      </c>
      <c r="C15" s="43"/>
    </row>
    <row r="16" spans="1:3" ht="19.5" customHeight="1">
      <c r="A16" s="42"/>
      <c r="B16" s="24" t="s">
        <v>2071</v>
      </c>
      <c r="C16" s="43"/>
    </row>
    <row r="17" spans="1:3" ht="19.5" customHeight="1">
      <c r="A17" s="40" t="s">
        <v>2072</v>
      </c>
      <c r="B17" s="25" t="s">
        <v>2073</v>
      </c>
      <c r="C17" s="44"/>
    </row>
    <row r="18" spans="1:3" ht="19.5" customHeight="1">
      <c r="A18" s="40"/>
      <c r="B18" s="25" t="s">
        <v>2074</v>
      </c>
      <c r="C18" s="41"/>
    </row>
    <row r="19" spans="1:3" ht="19.5" customHeight="1">
      <c r="A19" s="33" t="s">
        <v>2075</v>
      </c>
      <c r="B19" s="28" t="s">
        <v>128</v>
      </c>
      <c r="C19" s="45"/>
    </row>
    <row r="21" ht="14.25">
      <c r="B21" s="30" t="s">
        <v>2122</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108"/>
  <sheetViews>
    <sheetView showGridLines="0" showZeros="0" zoomScale="93" zoomScaleNormal="93" workbookViewId="0" topLeftCell="A1">
      <pane ySplit="3" topLeftCell="A86" activePane="bottomLeft" state="frozen"/>
      <selection pane="bottomLeft" activeCell="A1" sqref="A1:B1"/>
    </sheetView>
  </sheetViews>
  <sheetFormatPr defaultColWidth="9.00390625" defaultRowHeight="14.25"/>
  <cols>
    <col min="1" max="1" width="53.125" style="212" customWidth="1"/>
    <col min="2" max="2" width="24.75390625" style="213" customWidth="1"/>
    <col min="3" max="16384" width="9.00390625" style="30" customWidth="1"/>
  </cols>
  <sheetData>
    <row r="1" spans="1:2" s="178" customFormat="1" ht="28.5" customHeight="1">
      <c r="A1" s="214" t="s">
        <v>21</v>
      </c>
      <c r="B1" s="214"/>
    </row>
    <row r="2" spans="1:2" ht="20.25" customHeight="1">
      <c r="A2" s="215"/>
      <c r="B2" s="216" t="s">
        <v>22</v>
      </c>
    </row>
    <row r="3" spans="1:2" ht="21.75" customHeight="1">
      <c r="A3" s="95" t="s">
        <v>23</v>
      </c>
      <c r="B3" s="217" t="s">
        <v>24</v>
      </c>
    </row>
    <row r="4" spans="1:2" ht="21.75" customHeight="1">
      <c r="A4" s="106" t="s">
        <v>25</v>
      </c>
      <c r="B4" s="218">
        <f>SUM(B5:B20)</f>
        <v>615033</v>
      </c>
    </row>
    <row r="5" spans="1:2" ht="21.75" customHeight="1">
      <c r="A5" s="106" t="s">
        <v>26</v>
      </c>
      <c r="B5" s="108">
        <v>119844</v>
      </c>
    </row>
    <row r="6" spans="1:2" ht="21.75" customHeight="1">
      <c r="A6" s="106" t="s">
        <v>27</v>
      </c>
      <c r="B6" s="108">
        <v>69931</v>
      </c>
    </row>
    <row r="7" spans="1:2" ht="21.75" customHeight="1">
      <c r="A7" s="106" t="s">
        <v>28</v>
      </c>
      <c r="B7" s="108"/>
    </row>
    <row r="8" spans="1:2" ht="21.75" customHeight="1">
      <c r="A8" s="106" t="s">
        <v>29</v>
      </c>
      <c r="B8" s="108">
        <v>24608</v>
      </c>
    </row>
    <row r="9" spans="1:2" ht="21.75" customHeight="1">
      <c r="A9" s="106" t="s">
        <v>30</v>
      </c>
      <c r="B9" s="108">
        <v>50</v>
      </c>
    </row>
    <row r="10" spans="1:2" ht="21.75" customHeight="1">
      <c r="A10" s="106" t="s">
        <v>31</v>
      </c>
      <c r="B10" s="108">
        <v>23905</v>
      </c>
    </row>
    <row r="11" spans="1:2" ht="21.75" customHeight="1">
      <c r="A11" s="106" t="s">
        <v>32</v>
      </c>
      <c r="B11" s="108">
        <v>26104</v>
      </c>
    </row>
    <row r="12" spans="1:2" ht="21.75" customHeight="1">
      <c r="A12" s="106" t="s">
        <v>33</v>
      </c>
      <c r="B12" s="108">
        <v>22525</v>
      </c>
    </row>
    <row r="13" spans="1:2" ht="21.75" customHeight="1">
      <c r="A13" s="106" t="s">
        <v>34</v>
      </c>
      <c r="B13" s="108">
        <v>50370</v>
      </c>
    </row>
    <row r="14" spans="1:2" ht="21.75" customHeight="1">
      <c r="A14" s="106" t="s">
        <v>35</v>
      </c>
      <c r="B14" s="108">
        <v>93532</v>
      </c>
    </row>
    <row r="15" spans="1:2" ht="21.75" customHeight="1">
      <c r="A15" s="106" t="s">
        <v>36</v>
      </c>
      <c r="B15" s="108"/>
    </row>
    <row r="16" spans="1:2" ht="21.75" customHeight="1">
      <c r="A16" s="106" t="s">
        <v>37</v>
      </c>
      <c r="B16" s="108">
        <v>22149</v>
      </c>
    </row>
    <row r="17" spans="1:2" ht="21.75" customHeight="1">
      <c r="A17" s="106" t="s">
        <v>38</v>
      </c>
      <c r="B17" s="108">
        <v>161656</v>
      </c>
    </row>
    <row r="18" spans="1:2" ht="21.75" customHeight="1">
      <c r="A18" s="106" t="s">
        <v>39</v>
      </c>
      <c r="B18" s="108">
        <v>109</v>
      </c>
    </row>
    <row r="19" spans="1:2" ht="21.75" customHeight="1">
      <c r="A19" s="106" t="s">
        <v>40</v>
      </c>
      <c r="B19" s="108">
        <v>250</v>
      </c>
    </row>
    <row r="20" spans="1:2" ht="21.75" customHeight="1">
      <c r="A20" s="106" t="s">
        <v>41</v>
      </c>
      <c r="B20" s="108"/>
    </row>
    <row r="21" spans="1:2" ht="21.75" customHeight="1">
      <c r="A21" s="106" t="s">
        <v>42</v>
      </c>
      <c r="B21" s="218">
        <f>SUM(B22:B29)</f>
        <v>75766</v>
      </c>
    </row>
    <row r="22" spans="1:2" ht="21.75" customHeight="1">
      <c r="A22" s="106" t="s">
        <v>43</v>
      </c>
      <c r="B22" s="108">
        <v>25097</v>
      </c>
    </row>
    <row r="23" spans="1:2" ht="21.75" customHeight="1">
      <c r="A23" s="106" t="s">
        <v>44</v>
      </c>
      <c r="B23" s="108">
        <v>1226</v>
      </c>
    </row>
    <row r="24" spans="1:2" ht="21.75" customHeight="1">
      <c r="A24" s="106" t="s">
        <v>45</v>
      </c>
      <c r="B24" s="108">
        <v>19028</v>
      </c>
    </row>
    <row r="25" spans="1:2" ht="21.75" customHeight="1">
      <c r="A25" s="106" t="s">
        <v>46</v>
      </c>
      <c r="B25" s="219"/>
    </row>
    <row r="26" spans="1:2" ht="21.75" customHeight="1">
      <c r="A26" s="106" t="s">
        <v>47</v>
      </c>
      <c r="B26" s="108">
        <v>20304</v>
      </c>
    </row>
    <row r="27" spans="1:2" ht="21.75" customHeight="1">
      <c r="A27" s="106" t="s">
        <v>48</v>
      </c>
      <c r="B27" s="108">
        <v>9526</v>
      </c>
    </row>
    <row r="28" spans="1:2" ht="21.75" customHeight="1">
      <c r="A28" s="106" t="s">
        <v>49</v>
      </c>
      <c r="B28" s="108">
        <v>75</v>
      </c>
    </row>
    <row r="29" spans="1:2" ht="21.75" customHeight="1">
      <c r="A29" s="106" t="s">
        <v>50</v>
      </c>
      <c r="B29" s="108">
        <v>510</v>
      </c>
    </row>
    <row r="30" spans="1:2" ht="21.75" customHeight="1">
      <c r="A30" s="220" t="s">
        <v>51</v>
      </c>
      <c r="B30" s="221">
        <f>B21+B4</f>
        <v>690799</v>
      </c>
    </row>
    <row r="31" spans="1:2" ht="21.75" customHeight="1">
      <c r="A31" s="222" t="s">
        <v>52</v>
      </c>
      <c r="B31" s="223">
        <f>SUM(B32,B98,B99,B103:B106)</f>
        <v>722338</v>
      </c>
    </row>
    <row r="32" spans="1:2" ht="21.75" customHeight="1">
      <c r="A32" s="224" t="s">
        <v>53</v>
      </c>
      <c r="B32" s="225">
        <f>B33+B40+B76</f>
        <v>322855</v>
      </c>
    </row>
    <row r="33" spans="1:2" ht="21.75" customHeight="1">
      <c r="A33" s="224" t="s">
        <v>54</v>
      </c>
      <c r="B33" s="225">
        <f>SUM(B34:B39)</f>
        <v>78545</v>
      </c>
    </row>
    <row r="34" spans="1:2" ht="21.75" customHeight="1">
      <c r="A34" s="107" t="s">
        <v>55</v>
      </c>
      <c r="B34" s="225">
        <v>5684</v>
      </c>
    </row>
    <row r="35" spans="1:2" ht="21.75" customHeight="1">
      <c r="A35" s="107" t="s">
        <v>56</v>
      </c>
      <c r="B35" s="225"/>
    </row>
    <row r="36" spans="1:2" ht="21.75" customHeight="1">
      <c r="A36" s="107" t="s">
        <v>57</v>
      </c>
      <c r="B36" s="225">
        <v>10867</v>
      </c>
    </row>
    <row r="37" spans="1:2" ht="21.75" customHeight="1">
      <c r="A37" s="107" t="s">
        <v>58</v>
      </c>
      <c r="B37" s="225">
        <v>4842</v>
      </c>
    </row>
    <row r="38" spans="1:2" ht="21.75" customHeight="1">
      <c r="A38" s="107" t="s">
        <v>59</v>
      </c>
      <c r="B38" s="225">
        <v>57152</v>
      </c>
    </row>
    <row r="39" spans="1:2" ht="21.75" customHeight="1">
      <c r="A39" s="107" t="s">
        <v>60</v>
      </c>
      <c r="B39" s="225"/>
    </row>
    <row r="40" spans="1:2" ht="21.75" customHeight="1">
      <c r="A40" s="107" t="s">
        <v>61</v>
      </c>
      <c r="B40" s="225">
        <f>SUM(B41:B75)</f>
        <v>207495</v>
      </c>
    </row>
    <row r="41" spans="1:2" ht="21.75" customHeight="1">
      <c r="A41" s="107" t="s">
        <v>62</v>
      </c>
      <c r="B41" s="225">
        <v>3256</v>
      </c>
    </row>
    <row r="42" spans="1:2" ht="21.75" customHeight="1">
      <c r="A42" s="226" t="s">
        <v>63</v>
      </c>
      <c r="B42" s="225">
        <v>14613</v>
      </c>
    </row>
    <row r="43" spans="1:2" ht="21.75" customHeight="1">
      <c r="A43" s="227" t="s">
        <v>64</v>
      </c>
      <c r="B43" s="225">
        <v>3606</v>
      </c>
    </row>
    <row r="44" spans="1:2" ht="21.75" customHeight="1">
      <c r="A44" s="227" t="s">
        <v>65</v>
      </c>
      <c r="B44" s="225">
        <v>51098</v>
      </c>
    </row>
    <row r="45" spans="1:2" ht="21.75" customHeight="1">
      <c r="A45" s="227" t="s">
        <v>66</v>
      </c>
      <c r="B45" s="225"/>
    </row>
    <row r="46" spans="1:2" ht="21.75" customHeight="1">
      <c r="A46" s="227" t="s">
        <v>67</v>
      </c>
      <c r="B46" s="225"/>
    </row>
    <row r="47" spans="1:2" ht="21.75" customHeight="1">
      <c r="A47" s="227" t="s">
        <v>68</v>
      </c>
      <c r="B47" s="225"/>
    </row>
    <row r="48" spans="1:2" ht="21.75" customHeight="1">
      <c r="A48" s="227" t="s">
        <v>69</v>
      </c>
      <c r="B48" s="225"/>
    </row>
    <row r="49" spans="1:2" ht="21.75" customHeight="1">
      <c r="A49" s="227" t="s">
        <v>70</v>
      </c>
      <c r="B49" s="225">
        <v>15123</v>
      </c>
    </row>
    <row r="50" spans="1:2" ht="21.75" customHeight="1">
      <c r="A50" s="227" t="s">
        <v>71</v>
      </c>
      <c r="B50" s="225"/>
    </row>
    <row r="51" spans="1:2" ht="21.75" customHeight="1">
      <c r="A51" s="226" t="s">
        <v>72</v>
      </c>
      <c r="B51" s="225"/>
    </row>
    <row r="52" spans="1:2" ht="21.75" customHeight="1">
      <c r="A52" s="227" t="s">
        <v>73</v>
      </c>
      <c r="B52" s="225"/>
    </row>
    <row r="53" spans="1:2" ht="21.75" customHeight="1">
      <c r="A53" s="227" t="s">
        <v>74</v>
      </c>
      <c r="B53" s="225">
        <v>581</v>
      </c>
    </row>
    <row r="54" spans="1:2" ht="21.75" customHeight="1">
      <c r="A54" s="227" t="s">
        <v>75</v>
      </c>
      <c r="B54" s="225"/>
    </row>
    <row r="55" spans="1:2" ht="21.75" customHeight="1">
      <c r="A55" s="227" t="s">
        <v>76</v>
      </c>
      <c r="B55" s="225"/>
    </row>
    <row r="56" spans="1:2" ht="21.75" customHeight="1">
      <c r="A56" s="227" t="s">
        <v>77</v>
      </c>
      <c r="B56" s="225"/>
    </row>
    <row r="57" spans="1:2" ht="21.75" customHeight="1">
      <c r="A57" s="227" t="s">
        <v>78</v>
      </c>
      <c r="B57" s="225">
        <v>3621</v>
      </c>
    </row>
    <row r="58" spans="1:2" ht="21.75" customHeight="1">
      <c r="A58" s="227" t="s">
        <v>79</v>
      </c>
      <c r="B58" s="225">
        <v>20376</v>
      </c>
    </row>
    <row r="59" spans="1:2" ht="21.75" customHeight="1">
      <c r="A59" s="227" t="s">
        <v>80</v>
      </c>
      <c r="B59" s="225"/>
    </row>
    <row r="60" spans="1:2" ht="21.75" customHeight="1">
      <c r="A60" s="228" t="s">
        <v>81</v>
      </c>
      <c r="B60" s="225"/>
    </row>
    <row r="61" spans="1:2" ht="21.75" customHeight="1">
      <c r="A61" s="228" t="s">
        <v>82</v>
      </c>
      <c r="B61" s="225">
        <v>23000</v>
      </c>
    </row>
    <row r="62" spans="1:2" ht="21.75" customHeight="1">
      <c r="A62" s="228" t="s">
        <v>83</v>
      </c>
      <c r="B62" s="225">
        <v>47000</v>
      </c>
    </row>
    <row r="63" spans="1:2" ht="21.75" customHeight="1">
      <c r="A63" s="228" t="s">
        <v>84</v>
      </c>
      <c r="B63" s="225"/>
    </row>
    <row r="64" spans="1:2" ht="21.75" customHeight="1">
      <c r="A64" s="228" t="s">
        <v>85</v>
      </c>
      <c r="B64" s="225"/>
    </row>
    <row r="65" spans="1:2" ht="21.75" customHeight="1">
      <c r="A65" s="228" t="s">
        <v>86</v>
      </c>
      <c r="B65" s="225">
        <v>7161</v>
      </c>
    </row>
    <row r="66" spans="1:2" ht="21.75" customHeight="1">
      <c r="A66" s="228" t="s">
        <v>87</v>
      </c>
      <c r="B66" s="225"/>
    </row>
    <row r="67" spans="1:2" ht="21.75" customHeight="1">
      <c r="A67" s="228" t="s">
        <v>88</v>
      </c>
      <c r="B67" s="225"/>
    </row>
    <row r="68" spans="1:2" ht="21.75" customHeight="1">
      <c r="A68" s="228" t="s">
        <v>89</v>
      </c>
      <c r="B68" s="225"/>
    </row>
    <row r="69" spans="1:2" ht="21.75" customHeight="1">
      <c r="A69" s="228" t="s">
        <v>90</v>
      </c>
      <c r="B69" s="225"/>
    </row>
    <row r="70" spans="1:2" ht="21.75" customHeight="1">
      <c r="A70" s="228" t="s">
        <v>91</v>
      </c>
      <c r="B70" s="225"/>
    </row>
    <row r="71" spans="1:2" ht="21.75" customHeight="1">
      <c r="A71" s="228" t="s">
        <v>92</v>
      </c>
      <c r="B71" s="225">
        <v>10000</v>
      </c>
    </row>
    <row r="72" spans="1:2" ht="21.75" customHeight="1">
      <c r="A72" s="228" t="s">
        <v>93</v>
      </c>
      <c r="B72" s="225"/>
    </row>
    <row r="73" spans="1:2" ht="21.75" customHeight="1">
      <c r="A73" s="228" t="s">
        <v>94</v>
      </c>
      <c r="B73" s="225"/>
    </row>
    <row r="74" spans="1:2" ht="21.75" customHeight="1">
      <c r="A74" s="228" t="s">
        <v>95</v>
      </c>
      <c r="B74" s="225"/>
    </row>
    <row r="75" spans="1:2" ht="21.75" customHeight="1">
      <c r="A75" s="228" t="s">
        <v>96</v>
      </c>
      <c r="B75" s="225">
        <v>8060</v>
      </c>
    </row>
    <row r="76" spans="1:2" ht="21.75" customHeight="1">
      <c r="A76" s="227" t="s">
        <v>97</v>
      </c>
      <c r="B76" s="225">
        <f>SUM(B77:B96)</f>
        <v>36815</v>
      </c>
    </row>
    <row r="77" spans="1:2" ht="21.75" customHeight="1">
      <c r="A77" s="227" t="s">
        <v>98</v>
      </c>
      <c r="B77" s="225"/>
    </row>
    <row r="78" spans="1:2" ht="21.75" customHeight="1">
      <c r="A78" s="227" t="s">
        <v>99</v>
      </c>
      <c r="B78" s="225"/>
    </row>
    <row r="79" spans="1:2" ht="21.75" customHeight="1">
      <c r="A79" s="227" t="s">
        <v>100</v>
      </c>
      <c r="B79" s="225">
        <v>325</v>
      </c>
    </row>
    <row r="80" spans="1:2" ht="21.75" customHeight="1">
      <c r="A80" s="227" t="s">
        <v>101</v>
      </c>
      <c r="B80" s="225"/>
    </row>
    <row r="81" spans="1:2" ht="21.75" customHeight="1">
      <c r="A81" s="227" t="s">
        <v>102</v>
      </c>
      <c r="B81" s="225">
        <v>2410</v>
      </c>
    </row>
    <row r="82" spans="1:2" ht="21.75" customHeight="1">
      <c r="A82" s="227" t="s">
        <v>103</v>
      </c>
      <c r="B82" s="225"/>
    </row>
    <row r="83" spans="1:2" ht="21.75" customHeight="1">
      <c r="A83" s="227" t="s">
        <v>104</v>
      </c>
      <c r="B83" s="225"/>
    </row>
    <row r="84" spans="1:2" ht="21.75" customHeight="1">
      <c r="A84" s="227" t="s">
        <v>105</v>
      </c>
      <c r="B84" s="225">
        <v>1027</v>
      </c>
    </row>
    <row r="85" spans="1:2" ht="21.75" customHeight="1">
      <c r="A85" s="227" t="s">
        <v>106</v>
      </c>
      <c r="B85" s="225">
        <v>3307</v>
      </c>
    </row>
    <row r="86" spans="1:2" ht="21.75" customHeight="1">
      <c r="A86" s="227" t="s">
        <v>107</v>
      </c>
      <c r="B86" s="225">
        <v>773</v>
      </c>
    </row>
    <row r="87" spans="1:2" ht="21.75" customHeight="1">
      <c r="A87" s="227" t="s">
        <v>108</v>
      </c>
      <c r="B87" s="225"/>
    </row>
    <row r="88" spans="1:2" ht="21.75" customHeight="1">
      <c r="A88" s="227" t="s">
        <v>109</v>
      </c>
      <c r="B88" s="225">
        <v>9599</v>
      </c>
    </row>
    <row r="89" spans="1:2" ht="21.75" customHeight="1">
      <c r="A89" s="227" t="s">
        <v>110</v>
      </c>
      <c r="B89" s="225">
        <v>1389</v>
      </c>
    </row>
    <row r="90" spans="1:2" ht="21.75" customHeight="1">
      <c r="A90" s="227" t="s">
        <v>111</v>
      </c>
      <c r="B90" s="225">
        <v>8631</v>
      </c>
    </row>
    <row r="91" spans="1:2" ht="21.75" customHeight="1">
      <c r="A91" s="227" t="s">
        <v>112</v>
      </c>
      <c r="B91" s="225">
        <v>3150</v>
      </c>
    </row>
    <row r="92" spans="1:2" ht="21.75" customHeight="1">
      <c r="A92" s="227" t="s">
        <v>113</v>
      </c>
      <c r="B92" s="225"/>
    </row>
    <row r="93" spans="1:2" ht="21.75" customHeight="1">
      <c r="A93" s="227" t="s">
        <v>114</v>
      </c>
      <c r="B93" s="225">
        <v>435</v>
      </c>
    </row>
    <row r="94" spans="1:2" ht="21.75" customHeight="1">
      <c r="A94" s="227" t="s">
        <v>115</v>
      </c>
      <c r="B94" s="225">
        <v>5512</v>
      </c>
    </row>
    <row r="95" spans="1:2" ht="21.75" customHeight="1">
      <c r="A95" s="227" t="s">
        <v>116</v>
      </c>
      <c r="B95" s="225"/>
    </row>
    <row r="96" spans="1:2" ht="21.75" customHeight="1">
      <c r="A96" s="229" t="s">
        <v>117</v>
      </c>
      <c r="B96" s="225">
        <v>257</v>
      </c>
    </row>
    <row r="97" spans="1:2" ht="21.75" customHeight="1">
      <c r="A97" s="229" t="s">
        <v>118</v>
      </c>
      <c r="B97" s="225"/>
    </row>
    <row r="98" spans="1:2" ht="21.75" customHeight="1">
      <c r="A98" s="107" t="s">
        <v>119</v>
      </c>
      <c r="B98" s="230">
        <v>98872</v>
      </c>
    </row>
    <row r="99" spans="1:2" ht="21.75" customHeight="1">
      <c r="A99" s="107" t="s">
        <v>120</v>
      </c>
      <c r="B99" s="230">
        <f>SUM(B100:B102)</f>
        <v>86413</v>
      </c>
    </row>
    <row r="100" spans="1:2" ht="21.75" customHeight="1">
      <c r="A100" s="107" t="s">
        <v>121</v>
      </c>
      <c r="B100" s="230">
        <v>86413</v>
      </c>
    </row>
    <row r="101" spans="1:2" ht="21.75" customHeight="1">
      <c r="A101" s="107" t="s">
        <v>122</v>
      </c>
      <c r="B101" s="230"/>
    </row>
    <row r="102" spans="1:2" ht="21.75" customHeight="1">
      <c r="A102" s="107" t="s">
        <v>123</v>
      </c>
      <c r="B102" s="230"/>
    </row>
    <row r="103" spans="1:2" ht="21.75" customHeight="1">
      <c r="A103" s="231" t="s">
        <v>124</v>
      </c>
      <c r="B103" s="230"/>
    </row>
    <row r="104" spans="1:2" ht="21.75" customHeight="1">
      <c r="A104" s="107" t="s">
        <v>125</v>
      </c>
      <c r="B104" s="230">
        <v>95000</v>
      </c>
    </row>
    <row r="105" spans="1:2" ht="21.75" customHeight="1">
      <c r="A105" s="107" t="s">
        <v>126</v>
      </c>
      <c r="B105" s="230"/>
    </row>
    <row r="106" spans="1:2" ht="21.75" customHeight="1">
      <c r="A106" s="107" t="s">
        <v>127</v>
      </c>
      <c r="B106" s="230">
        <v>119198</v>
      </c>
    </row>
    <row r="107" spans="1:2" ht="21.75" customHeight="1">
      <c r="A107" s="107"/>
      <c r="B107" s="225"/>
    </row>
    <row r="108" spans="1:2" ht="21.75" customHeight="1">
      <c r="A108" s="109" t="s">
        <v>128</v>
      </c>
      <c r="B108" s="232">
        <f>B30+B31</f>
        <v>1413137</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B48"/>
  <sheetViews>
    <sheetView showZeros="0" workbookViewId="0" topLeftCell="A7">
      <selection activeCell="D24" sqref="D24"/>
    </sheetView>
  </sheetViews>
  <sheetFormatPr defaultColWidth="9.00390625" defaultRowHeight="14.25"/>
  <cols>
    <col min="1" max="1" width="52.125" style="12" customWidth="1"/>
    <col min="2" max="2" width="25.00390625" style="12" customWidth="1"/>
    <col min="3" max="16384" width="9.00390625" style="12" customWidth="1"/>
  </cols>
  <sheetData>
    <row r="1" spans="1:2" ht="27" customHeight="1">
      <c r="A1" s="13" t="s">
        <v>2123</v>
      </c>
      <c r="B1" s="13"/>
    </row>
    <row r="2" spans="1:2" ht="18.75" customHeight="1">
      <c r="A2" s="14"/>
      <c r="B2" s="15" t="s">
        <v>22</v>
      </c>
    </row>
    <row r="3" spans="1:2" ht="19.5" customHeight="1">
      <c r="A3" s="16" t="s">
        <v>23</v>
      </c>
      <c r="B3" s="17" t="s">
        <v>24</v>
      </c>
    </row>
    <row r="4" spans="1:2" ht="19.5" customHeight="1">
      <c r="A4" s="18" t="s">
        <v>2124</v>
      </c>
      <c r="B4" s="19"/>
    </row>
    <row r="5" spans="1:2" ht="19.5" customHeight="1">
      <c r="A5" s="20" t="s">
        <v>2125</v>
      </c>
      <c r="B5" s="21"/>
    </row>
    <row r="6" spans="1:2" ht="19.5" customHeight="1">
      <c r="A6" s="20" t="s">
        <v>2126</v>
      </c>
      <c r="B6" s="21"/>
    </row>
    <row r="7" spans="1:2" ht="19.5" customHeight="1">
      <c r="A7" s="20" t="s">
        <v>2127</v>
      </c>
      <c r="B7" s="21"/>
    </row>
    <row r="8" spans="1:2" ht="19.5" customHeight="1">
      <c r="A8" s="20" t="s">
        <v>2128</v>
      </c>
      <c r="B8" s="21"/>
    </row>
    <row r="9" spans="1:2" ht="19.5" customHeight="1">
      <c r="A9" s="18" t="s">
        <v>2129</v>
      </c>
      <c r="B9" s="21"/>
    </row>
    <row r="10" spans="1:2" ht="19.5" customHeight="1">
      <c r="A10" s="20" t="s">
        <v>2130</v>
      </c>
      <c r="B10" s="21"/>
    </row>
    <row r="11" spans="1:2" ht="19.5" customHeight="1">
      <c r="A11" s="20" t="s">
        <v>2131</v>
      </c>
      <c r="B11" s="21"/>
    </row>
    <row r="12" spans="1:2" ht="19.5" customHeight="1">
      <c r="A12" s="20" t="s">
        <v>2127</v>
      </c>
      <c r="B12" s="21"/>
    </row>
    <row r="13" spans="1:2" ht="19.5" customHeight="1">
      <c r="A13" s="20" t="s">
        <v>2132</v>
      </c>
      <c r="B13" s="21"/>
    </row>
    <row r="14" spans="1:2" ht="19.5" customHeight="1">
      <c r="A14" s="20" t="s">
        <v>2133</v>
      </c>
      <c r="B14" s="21"/>
    </row>
    <row r="15" spans="1:2" ht="19.5" customHeight="1">
      <c r="A15" s="20" t="s">
        <v>2134</v>
      </c>
      <c r="B15" s="21"/>
    </row>
    <row r="16" spans="1:2" ht="19.5" customHeight="1">
      <c r="A16" s="18" t="s">
        <v>2135</v>
      </c>
      <c r="B16" s="21"/>
    </row>
    <row r="17" spans="1:2" ht="19.5" customHeight="1">
      <c r="A17" s="20" t="s">
        <v>2136</v>
      </c>
      <c r="B17" s="21"/>
    </row>
    <row r="18" spans="1:2" ht="19.5" customHeight="1">
      <c r="A18" s="20" t="s">
        <v>2137</v>
      </c>
      <c r="B18" s="21"/>
    </row>
    <row r="19" spans="1:2" ht="19.5" customHeight="1">
      <c r="A19" s="20" t="s">
        <v>2138</v>
      </c>
      <c r="B19" s="21"/>
    </row>
    <row r="20" spans="1:2" ht="19.5" customHeight="1">
      <c r="A20" s="18" t="s">
        <v>2139</v>
      </c>
      <c r="B20" s="21"/>
    </row>
    <row r="21" spans="1:2" ht="19.5" customHeight="1">
      <c r="A21" s="20" t="s">
        <v>2140</v>
      </c>
      <c r="B21" s="21"/>
    </row>
    <row r="22" spans="1:2" ht="19.5" customHeight="1">
      <c r="A22" s="20" t="s">
        <v>2141</v>
      </c>
      <c r="B22" s="21"/>
    </row>
    <row r="23" spans="1:2" ht="19.5" customHeight="1">
      <c r="A23" s="20" t="s">
        <v>2142</v>
      </c>
      <c r="B23" s="21"/>
    </row>
    <row r="24" spans="1:2" ht="19.5" customHeight="1">
      <c r="A24" s="20" t="s">
        <v>2143</v>
      </c>
      <c r="B24" s="21"/>
    </row>
    <row r="25" spans="1:2" ht="19.5" customHeight="1">
      <c r="A25" s="18" t="s">
        <v>2144</v>
      </c>
      <c r="B25" s="21"/>
    </row>
    <row r="26" spans="1:2" ht="19.5" customHeight="1">
      <c r="A26" s="20" t="s">
        <v>2145</v>
      </c>
      <c r="B26" s="21"/>
    </row>
    <row r="27" spans="1:2" ht="19.5" customHeight="1">
      <c r="A27" s="20" t="s">
        <v>2146</v>
      </c>
      <c r="B27" s="21"/>
    </row>
    <row r="28" spans="1:2" ht="19.5" customHeight="1">
      <c r="A28" s="20" t="s">
        <v>2147</v>
      </c>
      <c r="B28" s="21"/>
    </row>
    <row r="29" spans="1:2" ht="19.5" customHeight="1">
      <c r="A29" s="18" t="s">
        <v>2148</v>
      </c>
      <c r="B29" s="21"/>
    </row>
    <row r="30" spans="1:2" ht="19.5" customHeight="1">
      <c r="A30" s="20" t="s">
        <v>2149</v>
      </c>
      <c r="B30" s="21"/>
    </row>
    <row r="31" spans="1:2" ht="19.5" customHeight="1">
      <c r="A31" s="20" t="s">
        <v>2150</v>
      </c>
      <c r="B31" s="21"/>
    </row>
    <row r="32" spans="1:2" ht="19.5" customHeight="1">
      <c r="A32" s="20" t="s">
        <v>2127</v>
      </c>
      <c r="B32" s="21"/>
    </row>
    <row r="33" spans="1:2" ht="19.5" customHeight="1">
      <c r="A33" s="20" t="s">
        <v>2151</v>
      </c>
      <c r="B33" s="21"/>
    </row>
    <row r="34" spans="1:2" ht="19.5" customHeight="1">
      <c r="A34" s="18" t="s">
        <v>2152</v>
      </c>
      <c r="B34" s="21"/>
    </row>
    <row r="35" spans="1:2" ht="19.5" customHeight="1">
      <c r="A35" s="20" t="s">
        <v>2153</v>
      </c>
      <c r="B35" s="21"/>
    </row>
    <row r="36" spans="1:2" ht="19.5" customHeight="1">
      <c r="A36" s="20" t="s">
        <v>2154</v>
      </c>
      <c r="B36" s="21"/>
    </row>
    <row r="37" spans="1:2" ht="19.5" customHeight="1">
      <c r="A37" s="18" t="s">
        <v>2155</v>
      </c>
      <c r="B37" s="21"/>
    </row>
    <row r="38" spans="1:2" ht="19.5" customHeight="1">
      <c r="A38" s="20" t="s">
        <v>2156</v>
      </c>
      <c r="B38" s="21"/>
    </row>
    <row r="39" spans="1:2" ht="19.5" customHeight="1">
      <c r="A39" s="20" t="s">
        <v>2157</v>
      </c>
      <c r="B39" s="21"/>
    </row>
    <row r="40" spans="1:2" ht="19.5" customHeight="1">
      <c r="A40" s="20" t="s">
        <v>2158</v>
      </c>
      <c r="B40" s="21"/>
    </row>
    <row r="41" spans="1:2" ht="19.5" customHeight="1">
      <c r="A41" s="18" t="s">
        <v>2159</v>
      </c>
      <c r="B41" s="21"/>
    </row>
    <row r="42" spans="1:2" ht="19.5" customHeight="1">
      <c r="A42" s="22" t="s">
        <v>1908</v>
      </c>
      <c r="B42" s="23"/>
    </row>
    <row r="43" spans="1:2" ht="19.5" customHeight="1">
      <c r="A43" s="24" t="s">
        <v>2107</v>
      </c>
      <c r="B43" s="23"/>
    </row>
    <row r="44" spans="1:2" ht="19.5" customHeight="1">
      <c r="A44" s="25" t="s">
        <v>2160</v>
      </c>
      <c r="B44" s="23"/>
    </row>
    <row r="45" spans="1:2" ht="19.5" customHeight="1">
      <c r="A45" s="26" t="s">
        <v>2161</v>
      </c>
      <c r="B45" s="27"/>
    </row>
    <row r="46" spans="1:2" ht="19.5" customHeight="1">
      <c r="A46" s="28" t="s">
        <v>1118</v>
      </c>
      <c r="B46" s="29"/>
    </row>
    <row r="48" ht="14.25">
      <c r="A48" s="30" t="s">
        <v>2122</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F5"/>
  <sheetViews>
    <sheetView tabSelected="1" workbookViewId="0" topLeftCell="A1">
      <selection activeCell="I29" sqref="I29"/>
    </sheetView>
  </sheetViews>
  <sheetFormatPr defaultColWidth="9.00390625" defaultRowHeight="14.25"/>
  <cols>
    <col min="1" max="1" width="14.625" style="2" customWidth="1"/>
    <col min="2" max="2" width="39.25390625" style="3" customWidth="1"/>
    <col min="3" max="3" width="8.50390625" style="2" customWidth="1"/>
    <col min="4" max="4" width="18.75390625" style="3" customWidth="1"/>
    <col min="5" max="5" width="10.75390625" style="4" customWidth="1"/>
    <col min="6" max="6" width="10.875" style="3" customWidth="1"/>
    <col min="7" max="8" width="9.00390625" style="3" customWidth="1"/>
    <col min="9" max="9" width="10.50390625" style="3" bestFit="1" customWidth="1"/>
    <col min="10" max="16384" width="9.00390625" style="3" customWidth="1"/>
  </cols>
  <sheetData>
    <row r="1" spans="1:6" ht="27">
      <c r="A1" s="5" t="s">
        <v>2162</v>
      </c>
      <c r="B1" s="5"/>
      <c r="C1" s="5"/>
      <c r="D1" s="5"/>
      <c r="E1" s="5"/>
      <c r="F1" s="5"/>
    </row>
    <row r="2" ht="18" customHeight="1">
      <c r="F2" s="1" t="s">
        <v>22</v>
      </c>
    </row>
    <row r="3" spans="1:6" s="1" customFormat="1" ht="19.5" customHeight="1">
      <c r="A3" s="6" t="s">
        <v>1601</v>
      </c>
      <c r="B3" s="6" t="s">
        <v>1614</v>
      </c>
      <c r="C3" s="6" t="s">
        <v>1918</v>
      </c>
      <c r="D3" s="6" t="s">
        <v>2163</v>
      </c>
      <c r="E3" s="7" t="s">
        <v>2164</v>
      </c>
      <c r="F3" s="6" t="s">
        <v>2165</v>
      </c>
    </row>
    <row r="4" spans="1:6" s="1" customFormat="1" ht="19.5" customHeight="1">
      <c r="A4" s="8"/>
      <c r="B4" s="6" t="s">
        <v>2166</v>
      </c>
      <c r="C4" s="8"/>
      <c r="D4" s="8"/>
      <c r="E4" s="9">
        <f>SUM(E5:E5)</f>
        <v>71</v>
      </c>
      <c r="F4" s="10"/>
    </row>
    <row r="5" spans="1:6" s="1" customFormat="1" ht="19.5" customHeight="1">
      <c r="A5" s="8" t="s">
        <v>1610</v>
      </c>
      <c r="B5" s="11" t="s">
        <v>2167</v>
      </c>
      <c r="C5" s="6" t="s">
        <v>2168</v>
      </c>
      <c r="D5" s="10" t="s">
        <v>2169</v>
      </c>
      <c r="E5" s="9">
        <v>71</v>
      </c>
      <c r="F5" s="10"/>
    </row>
  </sheetData>
  <sheetProtection/>
  <mergeCells count="1">
    <mergeCell ref="A1:F1"/>
  </mergeCells>
  <printOptions horizontalCentered="1"/>
  <pageMargins left="0.7086614173228347" right="0.5118110236220472" top="0.7480314960629921" bottom="0.7480314960629921" header="0.31496062992125984" footer="0.31496062992125984"/>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B1279"/>
  <sheetViews>
    <sheetView showGridLines="0" showZeros="0" zoomScale="93" zoomScaleNormal="93" workbookViewId="0" topLeftCell="A1">
      <pane ySplit="3" topLeftCell="A1118" activePane="bottomLeft" state="frozen"/>
      <selection pane="bottomLeft" activeCell="A1" sqref="A1:B1"/>
    </sheetView>
  </sheetViews>
  <sheetFormatPr defaultColWidth="9.00390625" defaultRowHeight="14.25"/>
  <cols>
    <col min="1" max="1" width="53.125" style="30" bestFit="1" customWidth="1"/>
    <col min="2" max="2" width="25.625" style="189" customWidth="1"/>
    <col min="3" max="3" width="14.375" style="30" customWidth="1"/>
    <col min="4" max="4" width="21.875" style="30" customWidth="1"/>
    <col min="5" max="5" width="17.50390625" style="30" customWidth="1"/>
    <col min="6" max="16384" width="9.00390625" style="30" customWidth="1"/>
  </cols>
  <sheetData>
    <row r="1" spans="1:2" s="178" customFormat="1" ht="28.5" customHeight="1">
      <c r="A1" s="190" t="s">
        <v>129</v>
      </c>
      <c r="B1" s="190"/>
    </row>
    <row r="2" spans="1:2" ht="20.25" customHeight="1">
      <c r="A2" s="31"/>
      <c r="B2" s="32" t="s">
        <v>22</v>
      </c>
    </row>
    <row r="3" spans="1:2" ht="19.5" customHeight="1">
      <c r="A3" s="111" t="s">
        <v>130</v>
      </c>
      <c r="B3" s="17" t="s">
        <v>24</v>
      </c>
    </row>
    <row r="4" spans="1:2" ht="19.5" customHeight="1">
      <c r="A4" s="115" t="s">
        <v>131</v>
      </c>
      <c r="B4" s="43">
        <v>95693</v>
      </c>
    </row>
    <row r="5" spans="1:2" ht="19.5" customHeight="1">
      <c r="A5" s="115" t="s">
        <v>132</v>
      </c>
      <c r="B5" s="43">
        <v>4442</v>
      </c>
    </row>
    <row r="6" spans="1:2" ht="19.5" customHeight="1">
      <c r="A6" s="115" t="s">
        <v>133</v>
      </c>
      <c r="B6" s="43">
        <v>1773</v>
      </c>
    </row>
    <row r="7" spans="1:2" ht="19.5" customHeight="1">
      <c r="A7" s="115" t="s">
        <v>134</v>
      </c>
      <c r="B7" s="43">
        <v>107</v>
      </c>
    </row>
    <row r="8" spans="1:2" ht="19.5" customHeight="1">
      <c r="A8" s="115" t="s">
        <v>135</v>
      </c>
      <c r="B8" s="43">
        <v>0</v>
      </c>
    </row>
    <row r="9" spans="1:2" ht="19.5" customHeight="1">
      <c r="A9" s="115" t="s">
        <v>136</v>
      </c>
      <c r="B9" s="43">
        <v>228</v>
      </c>
    </row>
    <row r="10" spans="1:2" ht="19.5" customHeight="1">
      <c r="A10" s="115" t="s">
        <v>137</v>
      </c>
      <c r="B10" s="43">
        <v>0</v>
      </c>
    </row>
    <row r="11" spans="1:2" ht="19.5" customHeight="1">
      <c r="A11" s="115" t="s">
        <v>138</v>
      </c>
      <c r="B11" s="43">
        <v>61</v>
      </c>
    </row>
    <row r="12" spans="1:2" ht="19.5" customHeight="1">
      <c r="A12" s="115" t="s">
        <v>139</v>
      </c>
      <c r="B12" s="43">
        <v>215</v>
      </c>
    </row>
    <row r="13" spans="1:2" ht="19.5" customHeight="1">
      <c r="A13" s="115" t="s">
        <v>140</v>
      </c>
      <c r="B13" s="43">
        <v>393</v>
      </c>
    </row>
    <row r="14" spans="1:2" ht="19.5" customHeight="1">
      <c r="A14" s="115" t="s">
        <v>141</v>
      </c>
      <c r="B14" s="43">
        <v>4</v>
      </c>
    </row>
    <row r="15" spans="1:2" ht="19.5" customHeight="1">
      <c r="A15" s="115" t="s">
        <v>142</v>
      </c>
      <c r="B15" s="43">
        <v>132</v>
      </c>
    </row>
    <row r="16" spans="1:2" ht="19.5" customHeight="1">
      <c r="A16" s="115" t="s">
        <v>143</v>
      </c>
      <c r="B16" s="43">
        <v>1529</v>
      </c>
    </row>
    <row r="17" spans="1:2" ht="19.5" customHeight="1">
      <c r="A17" s="115" t="s">
        <v>144</v>
      </c>
      <c r="B17" s="43">
        <v>1542</v>
      </c>
    </row>
    <row r="18" spans="1:2" ht="19.5" customHeight="1">
      <c r="A18" s="115" t="s">
        <v>133</v>
      </c>
      <c r="B18" s="43">
        <v>913</v>
      </c>
    </row>
    <row r="19" spans="1:2" ht="19.5" customHeight="1">
      <c r="A19" s="115" t="s">
        <v>134</v>
      </c>
      <c r="B19" s="43">
        <v>248</v>
      </c>
    </row>
    <row r="20" spans="1:2" ht="19.5" customHeight="1">
      <c r="A20" s="115" t="s">
        <v>135</v>
      </c>
      <c r="B20" s="43">
        <v>0</v>
      </c>
    </row>
    <row r="21" spans="1:2" ht="19.5" customHeight="1">
      <c r="A21" s="115" t="s">
        <v>145</v>
      </c>
      <c r="B21" s="43">
        <v>96</v>
      </c>
    </row>
    <row r="22" spans="1:2" ht="19.5" customHeight="1">
      <c r="A22" s="115" t="s">
        <v>146</v>
      </c>
      <c r="B22" s="43">
        <v>0</v>
      </c>
    </row>
    <row r="23" spans="1:2" ht="19.5" customHeight="1">
      <c r="A23" s="115" t="s">
        <v>147</v>
      </c>
      <c r="B23" s="43">
        <v>136</v>
      </c>
    </row>
    <row r="24" spans="1:2" ht="19.5" customHeight="1">
      <c r="A24" s="115" t="s">
        <v>142</v>
      </c>
      <c r="B24" s="43">
        <v>149</v>
      </c>
    </row>
    <row r="25" spans="1:2" ht="19.5" customHeight="1">
      <c r="A25" s="115" t="s">
        <v>148</v>
      </c>
      <c r="B25" s="43">
        <v>0</v>
      </c>
    </row>
    <row r="26" spans="1:2" ht="19.5" customHeight="1">
      <c r="A26" s="115" t="s">
        <v>149</v>
      </c>
      <c r="B26" s="43">
        <v>29151</v>
      </c>
    </row>
    <row r="27" spans="1:2" ht="19.5" customHeight="1">
      <c r="A27" s="115" t="s">
        <v>133</v>
      </c>
      <c r="B27" s="43">
        <v>16916</v>
      </c>
    </row>
    <row r="28" spans="1:2" ht="19.5" customHeight="1">
      <c r="A28" s="115" t="s">
        <v>134</v>
      </c>
      <c r="B28" s="43">
        <v>6711</v>
      </c>
    </row>
    <row r="29" spans="1:2" ht="19.5" customHeight="1">
      <c r="A29" s="115" t="s">
        <v>135</v>
      </c>
      <c r="B29" s="43">
        <v>127</v>
      </c>
    </row>
    <row r="30" spans="1:2" ht="19.5" customHeight="1">
      <c r="A30" s="115" t="s">
        <v>150</v>
      </c>
      <c r="B30" s="43">
        <v>0</v>
      </c>
    </row>
    <row r="31" spans="1:2" ht="19.5" customHeight="1">
      <c r="A31" s="115" t="s">
        <v>151</v>
      </c>
      <c r="B31" s="43">
        <v>70</v>
      </c>
    </row>
    <row r="32" spans="1:2" ht="19.5" customHeight="1">
      <c r="A32" s="115" t="s">
        <v>152</v>
      </c>
      <c r="B32" s="43">
        <v>1563</v>
      </c>
    </row>
    <row r="33" spans="1:2" ht="19.5" customHeight="1">
      <c r="A33" s="115" t="s">
        <v>153</v>
      </c>
      <c r="B33" s="43">
        <v>461</v>
      </c>
    </row>
    <row r="34" spans="1:2" ht="19.5" customHeight="1">
      <c r="A34" s="115" t="s">
        <v>154</v>
      </c>
      <c r="B34" s="43">
        <v>0</v>
      </c>
    </row>
    <row r="35" spans="1:2" ht="19.5" customHeight="1">
      <c r="A35" s="115" t="s">
        <v>142</v>
      </c>
      <c r="B35" s="43">
        <v>760</v>
      </c>
    </row>
    <row r="36" spans="1:2" ht="19.5" customHeight="1">
      <c r="A36" s="115" t="s">
        <v>155</v>
      </c>
      <c r="B36" s="43">
        <v>2543</v>
      </c>
    </row>
    <row r="37" spans="1:2" ht="19.5" customHeight="1">
      <c r="A37" s="115" t="s">
        <v>156</v>
      </c>
      <c r="B37" s="43">
        <v>2662</v>
      </c>
    </row>
    <row r="38" spans="1:2" ht="19.5" customHeight="1">
      <c r="A38" s="115" t="s">
        <v>133</v>
      </c>
      <c r="B38" s="43">
        <v>848</v>
      </c>
    </row>
    <row r="39" spans="1:2" ht="19.5" customHeight="1">
      <c r="A39" s="115" t="s">
        <v>134</v>
      </c>
      <c r="B39" s="43">
        <v>1621</v>
      </c>
    </row>
    <row r="40" spans="1:2" ht="19.5" customHeight="1">
      <c r="A40" s="115" t="s">
        <v>135</v>
      </c>
      <c r="B40" s="43">
        <v>0</v>
      </c>
    </row>
    <row r="41" spans="1:2" ht="19.5" customHeight="1">
      <c r="A41" s="115" t="s">
        <v>157</v>
      </c>
      <c r="B41" s="43">
        <v>0</v>
      </c>
    </row>
    <row r="42" spans="1:2" ht="19.5" customHeight="1">
      <c r="A42" s="115" t="s">
        <v>158</v>
      </c>
      <c r="B42" s="43">
        <v>0</v>
      </c>
    </row>
    <row r="43" spans="1:2" ht="19.5" customHeight="1">
      <c r="A43" s="115" t="s">
        <v>159</v>
      </c>
      <c r="B43" s="43">
        <v>0</v>
      </c>
    </row>
    <row r="44" spans="1:2" ht="19.5" customHeight="1">
      <c r="A44" s="115" t="s">
        <v>160</v>
      </c>
      <c r="B44" s="43">
        <v>0</v>
      </c>
    </row>
    <row r="45" spans="1:2" ht="19.5" customHeight="1">
      <c r="A45" s="115" t="s">
        <v>161</v>
      </c>
      <c r="B45" s="43">
        <v>0</v>
      </c>
    </row>
    <row r="46" spans="1:2" ht="19.5" customHeight="1">
      <c r="A46" s="115" t="s">
        <v>142</v>
      </c>
      <c r="B46" s="43">
        <v>193</v>
      </c>
    </row>
    <row r="47" spans="1:2" ht="19.5" customHeight="1">
      <c r="A47" s="115" t="s">
        <v>162</v>
      </c>
      <c r="B47" s="43">
        <v>0</v>
      </c>
    </row>
    <row r="48" spans="1:2" ht="19.5" customHeight="1">
      <c r="A48" s="115" t="s">
        <v>163</v>
      </c>
      <c r="B48" s="43">
        <v>3852</v>
      </c>
    </row>
    <row r="49" spans="1:2" ht="19.5" customHeight="1">
      <c r="A49" s="115" t="s">
        <v>133</v>
      </c>
      <c r="B49" s="43">
        <v>702</v>
      </c>
    </row>
    <row r="50" spans="1:2" ht="19.5" customHeight="1">
      <c r="A50" s="115" t="s">
        <v>134</v>
      </c>
      <c r="B50" s="43">
        <v>0</v>
      </c>
    </row>
    <row r="51" spans="1:2" ht="19.5" customHeight="1">
      <c r="A51" s="115" t="s">
        <v>135</v>
      </c>
      <c r="B51" s="43">
        <v>0</v>
      </c>
    </row>
    <row r="52" spans="1:2" ht="19.5" customHeight="1">
      <c r="A52" s="115" t="s">
        <v>164</v>
      </c>
      <c r="B52" s="43">
        <v>77</v>
      </c>
    </row>
    <row r="53" spans="1:2" ht="19.5" customHeight="1">
      <c r="A53" s="115" t="s">
        <v>165</v>
      </c>
      <c r="B53" s="43">
        <v>81</v>
      </c>
    </row>
    <row r="54" spans="1:2" ht="19.5" customHeight="1">
      <c r="A54" s="115" t="s">
        <v>166</v>
      </c>
      <c r="B54" s="43">
        <v>25</v>
      </c>
    </row>
    <row r="55" spans="1:2" ht="19.5" customHeight="1">
      <c r="A55" s="115" t="s">
        <v>167</v>
      </c>
      <c r="B55" s="43">
        <v>2557</v>
      </c>
    </row>
    <row r="56" spans="1:2" ht="19.5" customHeight="1">
      <c r="A56" s="115" t="s">
        <v>168</v>
      </c>
      <c r="B56" s="43">
        <v>410</v>
      </c>
    </row>
    <row r="57" spans="1:2" ht="19.5" customHeight="1">
      <c r="A57" s="115" t="s">
        <v>142</v>
      </c>
      <c r="B57" s="43">
        <v>0</v>
      </c>
    </row>
    <row r="58" spans="1:2" ht="19.5" customHeight="1">
      <c r="A58" s="115" t="s">
        <v>169</v>
      </c>
      <c r="B58" s="43">
        <v>0</v>
      </c>
    </row>
    <row r="59" spans="1:2" ht="19.5" customHeight="1">
      <c r="A59" s="115" t="s">
        <v>170</v>
      </c>
      <c r="B59" s="43">
        <v>7392</v>
      </c>
    </row>
    <row r="60" spans="1:2" ht="19.5" customHeight="1">
      <c r="A60" s="115" t="s">
        <v>133</v>
      </c>
      <c r="B60" s="43">
        <v>3645</v>
      </c>
    </row>
    <row r="61" spans="1:2" ht="19.5" customHeight="1">
      <c r="A61" s="115" t="s">
        <v>134</v>
      </c>
      <c r="B61" s="43">
        <v>1060</v>
      </c>
    </row>
    <row r="62" spans="1:2" ht="19.5" customHeight="1">
      <c r="A62" s="115" t="s">
        <v>135</v>
      </c>
      <c r="B62" s="43">
        <v>0</v>
      </c>
    </row>
    <row r="63" spans="1:2" ht="19.5" customHeight="1">
      <c r="A63" s="115" t="s">
        <v>171</v>
      </c>
      <c r="B63" s="43">
        <v>0</v>
      </c>
    </row>
    <row r="64" spans="1:2" ht="19.5" customHeight="1">
      <c r="A64" s="115" t="s">
        <v>172</v>
      </c>
      <c r="B64" s="43">
        <v>0</v>
      </c>
    </row>
    <row r="65" spans="1:2" ht="19.5" customHeight="1">
      <c r="A65" s="115" t="s">
        <v>173</v>
      </c>
      <c r="B65" s="43">
        <v>0</v>
      </c>
    </row>
    <row r="66" spans="1:2" ht="19.5" customHeight="1">
      <c r="A66" s="115" t="s">
        <v>174</v>
      </c>
      <c r="B66" s="43">
        <v>423</v>
      </c>
    </row>
    <row r="67" spans="1:2" ht="19.5" customHeight="1">
      <c r="A67" s="115" t="s">
        <v>175</v>
      </c>
      <c r="B67" s="43">
        <v>0</v>
      </c>
    </row>
    <row r="68" spans="1:2" ht="19.5" customHeight="1">
      <c r="A68" s="115" t="s">
        <v>142</v>
      </c>
      <c r="B68" s="43">
        <v>75</v>
      </c>
    </row>
    <row r="69" spans="1:2" ht="19.5" customHeight="1">
      <c r="A69" s="115" t="s">
        <v>176</v>
      </c>
      <c r="B69" s="43">
        <v>2189</v>
      </c>
    </row>
    <row r="70" spans="1:2" ht="19.5" customHeight="1">
      <c r="A70" s="115" t="s">
        <v>177</v>
      </c>
      <c r="B70" s="43">
        <v>4402</v>
      </c>
    </row>
    <row r="71" spans="1:2" ht="19.5" customHeight="1">
      <c r="A71" s="115" t="s">
        <v>133</v>
      </c>
      <c r="B71" s="43">
        <v>0</v>
      </c>
    </row>
    <row r="72" spans="1:2" ht="19.5" customHeight="1">
      <c r="A72" s="115" t="s">
        <v>134</v>
      </c>
      <c r="B72" s="43">
        <v>60</v>
      </c>
    </row>
    <row r="73" spans="1:2" ht="19.5" customHeight="1">
      <c r="A73" s="115" t="s">
        <v>135</v>
      </c>
      <c r="B73" s="43">
        <v>0</v>
      </c>
    </row>
    <row r="74" spans="1:2" ht="19.5" customHeight="1">
      <c r="A74" s="115" t="s">
        <v>174</v>
      </c>
      <c r="B74" s="43">
        <v>0</v>
      </c>
    </row>
    <row r="75" spans="1:2" ht="19.5" customHeight="1">
      <c r="A75" s="115" t="s">
        <v>178</v>
      </c>
      <c r="B75" s="43">
        <v>0</v>
      </c>
    </row>
    <row r="76" spans="1:2" ht="19.5" customHeight="1">
      <c r="A76" s="115" t="s">
        <v>142</v>
      </c>
      <c r="B76" s="43">
        <v>0</v>
      </c>
    </row>
    <row r="77" spans="1:2" ht="19.5" customHeight="1">
      <c r="A77" s="115" t="s">
        <v>179</v>
      </c>
      <c r="B77" s="43">
        <v>4342</v>
      </c>
    </row>
    <row r="78" spans="1:2" ht="19.5" customHeight="1">
      <c r="A78" s="115" t="s">
        <v>180</v>
      </c>
      <c r="B78" s="43">
        <v>700</v>
      </c>
    </row>
    <row r="79" spans="1:2" ht="19.5" customHeight="1">
      <c r="A79" s="115" t="s">
        <v>133</v>
      </c>
      <c r="B79" s="43">
        <v>0</v>
      </c>
    </row>
    <row r="80" spans="1:2" ht="19.5" customHeight="1">
      <c r="A80" s="115" t="s">
        <v>134</v>
      </c>
      <c r="B80" s="43">
        <v>0</v>
      </c>
    </row>
    <row r="81" spans="1:2" ht="19.5" customHeight="1">
      <c r="A81" s="115" t="s">
        <v>135</v>
      </c>
      <c r="B81" s="43">
        <v>0</v>
      </c>
    </row>
    <row r="82" spans="1:2" ht="19.5" customHeight="1">
      <c r="A82" s="115" t="s">
        <v>181</v>
      </c>
      <c r="B82" s="43">
        <v>700</v>
      </c>
    </row>
    <row r="83" spans="1:2" ht="19.5" customHeight="1">
      <c r="A83" s="115" t="s">
        <v>182</v>
      </c>
      <c r="B83" s="43">
        <v>0</v>
      </c>
    </row>
    <row r="84" spans="1:2" ht="19.5" customHeight="1">
      <c r="A84" s="115" t="s">
        <v>174</v>
      </c>
      <c r="B84" s="43">
        <v>0</v>
      </c>
    </row>
    <row r="85" spans="1:2" ht="19.5" customHeight="1">
      <c r="A85" s="115" t="s">
        <v>142</v>
      </c>
      <c r="B85" s="43">
        <v>0</v>
      </c>
    </row>
    <row r="86" spans="1:2" ht="19.5" customHeight="1">
      <c r="A86" s="115" t="s">
        <v>183</v>
      </c>
      <c r="B86" s="43">
        <v>0</v>
      </c>
    </row>
    <row r="87" spans="1:2" ht="19.5" customHeight="1">
      <c r="A87" s="115" t="s">
        <v>184</v>
      </c>
      <c r="B87" s="43">
        <v>0</v>
      </c>
    </row>
    <row r="88" spans="1:2" ht="19.5" customHeight="1">
      <c r="A88" s="115" t="s">
        <v>133</v>
      </c>
      <c r="B88" s="43">
        <v>0</v>
      </c>
    </row>
    <row r="89" spans="1:2" ht="19.5" customHeight="1">
      <c r="A89" s="115" t="s">
        <v>134</v>
      </c>
      <c r="B89" s="43">
        <v>0</v>
      </c>
    </row>
    <row r="90" spans="1:2" ht="19.5" customHeight="1">
      <c r="A90" s="115" t="s">
        <v>135</v>
      </c>
      <c r="B90" s="43">
        <v>0</v>
      </c>
    </row>
    <row r="91" spans="1:2" ht="19.5" customHeight="1">
      <c r="A91" s="115" t="s">
        <v>185</v>
      </c>
      <c r="B91" s="43">
        <v>0</v>
      </c>
    </row>
    <row r="92" spans="1:2" ht="19.5" customHeight="1">
      <c r="A92" s="115" t="s">
        <v>186</v>
      </c>
      <c r="B92" s="43">
        <v>0</v>
      </c>
    </row>
    <row r="93" spans="1:2" ht="19.5" customHeight="1">
      <c r="A93" s="115" t="s">
        <v>174</v>
      </c>
      <c r="B93" s="43">
        <v>0</v>
      </c>
    </row>
    <row r="94" spans="1:2" ht="19.5" customHeight="1">
      <c r="A94" s="115" t="s">
        <v>187</v>
      </c>
      <c r="B94" s="43">
        <v>0</v>
      </c>
    </row>
    <row r="95" spans="1:2" ht="19.5" customHeight="1">
      <c r="A95" s="115" t="s">
        <v>188</v>
      </c>
      <c r="B95" s="43">
        <v>0</v>
      </c>
    </row>
    <row r="96" spans="1:2" ht="19.5" customHeight="1">
      <c r="A96" s="115" t="s">
        <v>189</v>
      </c>
      <c r="B96" s="43">
        <v>0</v>
      </c>
    </row>
    <row r="97" spans="1:2" ht="19.5" customHeight="1">
      <c r="A97" s="115" t="s">
        <v>190</v>
      </c>
      <c r="B97" s="43">
        <v>0</v>
      </c>
    </row>
    <row r="98" spans="1:2" ht="19.5" customHeight="1">
      <c r="A98" s="115" t="s">
        <v>142</v>
      </c>
      <c r="B98" s="43">
        <v>0</v>
      </c>
    </row>
    <row r="99" spans="1:2" ht="19.5" customHeight="1">
      <c r="A99" s="115" t="s">
        <v>191</v>
      </c>
      <c r="B99" s="43">
        <v>0</v>
      </c>
    </row>
    <row r="100" spans="1:2" ht="19.5" customHeight="1">
      <c r="A100" s="115" t="s">
        <v>192</v>
      </c>
      <c r="B100" s="43">
        <v>5480</v>
      </c>
    </row>
    <row r="101" spans="1:2" ht="19.5" customHeight="1">
      <c r="A101" s="115" t="s">
        <v>133</v>
      </c>
      <c r="B101" s="43">
        <v>3939</v>
      </c>
    </row>
    <row r="102" spans="1:2" ht="19.5" customHeight="1">
      <c r="A102" s="115" t="s">
        <v>134</v>
      </c>
      <c r="B102" s="43">
        <v>1196</v>
      </c>
    </row>
    <row r="103" spans="1:2" ht="19.5" customHeight="1">
      <c r="A103" s="115" t="s">
        <v>135</v>
      </c>
      <c r="B103" s="43">
        <v>0</v>
      </c>
    </row>
    <row r="104" spans="1:2" ht="19.5" customHeight="1">
      <c r="A104" s="115" t="s">
        <v>193</v>
      </c>
      <c r="B104" s="43">
        <v>0</v>
      </c>
    </row>
    <row r="105" spans="1:2" ht="19.5" customHeight="1">
      <c r="A105" s="115" t="s">
        <v>194</v>
      </c>
      <c r="B105" s="43">
        <v>10</v>
      </c>
    </row>
    <row r="106" spans="1:2" ht="19.5" customHeight="1">
      <c r="A106" s="115" t="s">
        <v>195</v>
      </c>
      <c r="B106" s="43">
        <v>0</v>
      </c>
    </row>
    <row r="107" spans="1:2" ht="19.5" customHeight="1">
      <c r="A107" s="115" t="s">
        <v>142</v>
      </c>
      <c r="B107" s="43">
        <v>247</v>
      </c>
    </row>
    <row r="108" spans="1:2" ht="19.5" customHeight="1">
      <c r="A108" s="115" t="s">
        <v>196</v>
      </c>
      <c r="B108" s="43">
        <v>88</v>
      </c>
    </row>
    <row r="109" spans="1:2" ht="19.5" customHeight="1">
      <c r="A109" s="115" t="s">
        <v>197</v>
      </c>
      <c r="B109" s="43">
        <v>2166</v>
      </c>
    </row>
    <row r="110" spans="1:2" ht="19.5" customHeight="1">
      <c r="A110" s="115" t="s">
        <v>133</v>
      </c>
      <c r="B110" s="43">
        <v>651</v>
      </c>
    </row>
    <row r="111" spans="1:2" ht="19.5" customHeight="1">
      <c r="A111" s="115" t="s">
        <v>134</v>
      </c>
      <c r="B111" s="43">
        <v>785</v>
      </c>
    </row>
    <row r="112" spans="1:2" ht="19.5" customHeight="1">
      <c r="A112" s="115" t="s">
        <v>135</v>
      </c>
      <c r="B112" s="43">
        <v>0</v>
      </c>
    </row>
    <row r="113" spans="1:2" ht="19.5" customHeight="1">
      <c r="A113" s="115" t="s">
        <v>198</v>
      </c>
      <c r="B113" s="43">
        <v>0</v>
      </c>
    </row>
    <row r="114" spans="1:2" ht="19.5" customHeight="1">
      <c r="A114" s="115" t="s">
        <v>199</v>
      </c>
      <c r="B114" s="43">
        <v>0</v>
      </c>
    </row>
    <row r="115" spans="1:2" ht="19.5" customHeight="1">
      <c r="A115" s="115" t="s">
        <v>200</v>
      </c>
      <c r="B115" s="43">
        <v>0</v>
      </c>
    </row>
    <row r="116" spans="1:2" ht="19.5" customHeight="1">
      <c r="A116" s="115" t="s">
        <v>201</v>
      </c>
      <c r="B116" s="43">
        <v>0</v>
      </c>
    </row>
    <row r="117" spans="1:2" ht="19.5" customHeight="1">
      <c r="A117" s="115" t="s">
        <v>202</v>
      </c>
      <c r="B117" s="43">
        <v>23</v>
      </c>
    </row>
    <row r="118" spans="1:2" ht="19.5" customHeight="1">
      <c r="A118" s="115" t="s">
        <v>142</v>
      </c>
      <c r="B118" s="43">
        <v>260</v>
      </c>
    </row>
    <row r="119" spans="1:2" ht="19.5" customHeight="1">
      <c r="A119" s="115" t="s">
        <v>203</v>
      </c>
      <c r="B119" s="43">
        <v>447</v>
      </c>
    </row>
    <row r="120" spans="1:2" ht="19.5" customHeight="1">
      <c r="A120" s="115" t="s">
        <v>204</v>
      </c>
      <c r="B120" s="43">
        <v>0</v>
      </c>
    </row>
    <row r="121" spans="1:2" ht="19.5" customHeight="1">
      <c r="A121" s="115" t="s">
        <v>133</v>
      </c>
      <c r="B121" s="43">
        <v>0</v>
      </c>
    </row>
    <row r="122" spans="1:2" ht="19.5" customHeight="1">
      <c r="A122" s="115" t="s">
        <v>134</v>
      </c>
      <c r="B122" s="43">
        <v>0</v>
      </c>
    </row>
    <row r="123" spans="1:2" ht="19.5" customHeight="1">
      <c r="A123" s="115" t="s">
        <v>135</v>
      </c>
      <c r="B123" s="43">
        <v>0</v>
      </c>
    </row>
    <row r="124" spans="1:2" ht="19.5" customHeight="1">
      <c r="A124" s="115" t="s">
        <v>205</v>
      </c>
      <c r="B124" s="43">
        <v>0</v>
      </c>
    </row>
    <row r="125" spans="1:2" ht="19.5" customHeight="1">
      <c r="A125" s="115" t="s">
        <v>206</v>
      </c>
      <c r="B125" s="43">
        <v>0</v>
      </c>
    </row>
    <row r="126" spans="1:2" ht="19.5" customHeight="1">
      <c r="A126" s="115" t="s">
        <v>207</v>
      </c>
      <c r="B126" s="43">
        <v>0</v>
      </c>
    </row>
    <row r="127" spans="1:2" ht="19.5" customHeight="1">
      <c r="A127" s="115" t="s">
        <v>208</v>
      </c>
      <c r="B127" s="43">
        <v>0</v>
      </c>
    </row>
    <row r="128" spans="1:2" ht="19.5" customHeight="1">
      <c r="A128" s="115" t="s">
        <v>209</v>
      </c>
      <c r="B128" s="43">
        <v>0</v>
      </c>
    </row>
    <row r="129" spans="1:2" ht="19.5" customHeight="1">
      <c r="A129" s="115" t="s">
        <v>210</v>
      </c>
      <c r="B129" s="43">
        <v>0</v>
      </c>
    </row>
    <row r="130" spans="1:2" ht="19.5" customHeight="1">
      <c r="A130" s="115" t="s">
        <v>142</v>
      </c>
      <c r="B130" s="43">
        <v>0</v>
      </c>
    </row>
    <row r="131" spans="1:2" ht="19.5" customHeight="1">
      <c r="A131" s="115" t="s">
        <v>211</v>
      </c>
      <c r="B131" s="43">
        <v>0</v>
      </c>
    </row>
    <row r="132" spans="1:2" ht="19.5" customHeight="1">
      <c r="A132" s="115" t="s">
        <v>212</v>
      </c>
      <c r="B132" s="43">
        <v>20</v>
      </c>
    </row>
    <row r="133" spans="1:2" ht="19.5" customHeight="1">
      <c r="A133" s="115" t="s">
        <v>133</v>
      </c>
      <c r="B133" s="43">
        <v>0</v>
      </c>
    </row>
    <row r="134" spans="1:2" ht="19.5" customHeight="1">
      <c r="A134" s="115" t="s">
        <v>134</v>
      </c>
      <c r="B134" s="43">
        <v>0</v>
      </c>
    </row>
    <row r="135" spans="1:2" ht="19.5" customHeight="1">
      <c r="A135" s="115" t="s">
        <v>135</v>
      </c>
      <c r="B135" s="43">
        <v>0</v>
      </c>
    </row>
    <row r="136" spans="1:2" ht="19.5" customHeight="1">
      <c r="A136" s="115" t="s">
        <v>213</v>
      </c>
      <c r="B136" s="43">
        <v>20</v>
      </c>
    </row>
    <row r="137" spans="1:2" ht="19.5" customHeight="1">
      <c r="A137" s="115" t="s">
        <v>142</v>
      </c>
      <c r="B137" s="43">
        <v>0</v>
      </c>
    </row>
    <row r="138" spans="1:2" ht="19.5" customHeight="1">
      <c r="A138" s="115" t="s">
        <v>214</v>
      </c>
      <c r="B138" s="43">
        <v>0</v>
      </c>
    </row>
    <row r="139" spans="1:2" ht="19.5" customHeight="1">
      <c r="A139" s="115" t="s">
        <v>215</v>
      </c>
      <c r="B139" s="43">
        <v>0</v>
      </c>
    </row>
    <row r="140" spans="1:2" ht="19.5" customHeight="1">
      <c r="A140" s="115" t="s">
        <v>133</v>
      </c>
      <c r="B140" s="43">
        <v>0</v>
      </c>
    </row>
    <row r="141" spans="1:2" ht="19.5" customHeight="1">
      <c r="A141" s="115" t="s">
        <v>134</v>
      </c>
      <c r="B141" s="43">
        <v>0</v>
      </c>
    </row>
    <row r="142" spans="1:2" ht="19.5" customHeight="1">
      <c r="A142" s="115" t="s">
        <v>135</v>
      </c>
      <c r="B142" s="43">
        <v>0</v>
      </c>
    </row>
    <row r="143" spans="1:2" ht="19.5" customHeight="1">
      <c r="A143" s="115" t="s">
        <v>216</v>
      </c>
      <c r="B143" s="43">
        <v>0</v>
      </c>
    </row>
    <row r="144" spans="1:2" ht="19.5" customHeight="1">
      <c r="A144" s="115" t="s">
        <v>217</v>
      </c>
      <c r="B144" s="43">
        <v>0</v>
      </c>
    </row>
    <row r="145" spans="1:2" ht="19.5" customHeight="1">
      <c r="A145" s="115" t="s">
        <v>142</v>
      </c>
      <c r="B145" s="43">
        <v>0</v>
      </c>
    </row>
    <row r="146" spans="1:2" ht="19.5" customHeight="1">
      <c r="A146" s="115" t="s">
        <v>218</v>
      </c>
      <c r="B146" s="43">
        <v>0</v>
      </c>
    </row>
    <row r="147" spans="1:2" ht="19.5" customHeight="1">
      <c r="A147" s="115" t="s">
        <v>219</v>
      </c>
      <c r="B147" s="43">
        <v>1832</v>
      </c>
    </row>
    <row r="148" spans="1:2" ht="19.5" customHeight="1">
      <c r="A148" s="115" t="s">
        <v>133</v>
      </c>
      <c r="B148" s="43">
        <v>332</v>
      </c>
    </row>
    <row r="149" spans="1:2" ht="19.5" customHeight="1">
      <c r="A149" s="115" t="s">
        <v>134</v>
      </c>
      <c r="B149" s="43">
        <v>0</v>
      </c>
    </row>
    <row r="150" spans="1:2" ht="19.5" customHeight="1">
      <c r="A150" s="115" t="s">
        <v>135</v>
      </c>
      <c r="B150" s="43">
        <v>0</v>
      </c>
    </row>
    <row r="151" spans="1:2" ht="19.5" customHeight="1">
      <c r="A151" s="115" t="s">
        <v>220</v>
      </c>
      <c r="B151" s="43">
        <v>1500</v>
      </c>
    </row>
    <row r="152" spans="1:2" ht="19.5" customHeight="1">
      <c r="A152" s="115" t="s">
        <v>221</v>
      </c>
      <c r="B152" s="43">
        <v>0</v>
      </c>
    </row>
    <row r="153" spans="1:2" ht="19.5" customHeight="1">
      <c r="A153" s="115" t="s">
        <v>222</v>
      </c>
      <c r="B153" s="43">
        <v>1348</v>
      </c>
    </row>
    <row r="154" spans="1:2" ht="19.5" customHeight="1">
      <c r="A154" s="115" t="s">
        <v>133</v>
      </c>
      <c r="B154" s="43">
        <v>341</v>
      </c>
    </row>
    <row r="155" spans="1:2" ht="19.5" customHeight="1">
      <c r="A155" s="115" t="s">
        <v>134</v>
      </c>
      <c r="B155" s="43">
        <v>309</v>
      </c>
    </row>
    <row r="156" spans="1:2" ht="19.5" customHeight="1">
      <c r="A156" s="115" t="s">
        <v>135</v>
      </c>
      <c r="B156" s="43">
        <v>0</v>
      </c>
    </row>
    <row r="157" spans="1:2" ht="19.5" customHeight="1">
      <c r="A157" s="115" t="s">
        <v>147</v>
      </c>
      <c r="B157" s="43">
        <v>222</v>
      </c>
    </row>
    <row r="158" spans="1:2" ht="19.5" customHeight="1">
      <c r="A158" s="115" t="s">
        <v>142</v>
      </c>
      <c r="B158" s="43">
        <v>73</v>
      </c>
    </row>
    <row r="159" spans="1:2" ht="19.5" customHeight="1">
      <c r="A159" s="115" t="s">
        <v>223</v>
      </c>
      <c r="B159" s="43">
        <v>403</v>
      </c>
    </row>
    <row r="160" spans="1:2" ht="19.5" customHeight="1">
      <c r="A160" s="115" t="s">
        <v>224</v>
      </c>
      <c r="B160" s="43">
        <v>3149</v>
      </c>
    </row>
    <row r="161" spans="1:2" ht="19.5" customHeight="1">
      <c r="A161" s="115" t="s">
        <v>133</v>
      </c>
      <c r="B161" s="43">
        <v>750</v>
      </c>
    </row>
    <row r="162" spans="1:2" ht="19.5" customHeight="1">
      <c r="A162" s="115" t="s">
        <v>134</v>
      </c>
      <c r="B162" s="43">
        <v>730</v>
      </c>
    </row>
    <row r="163" spans="1:2" ht="19.5" customHeight="1">
      <c r="A163" s="115" t="s">
        <v>135</v>
      </c>
      <c r="B163" s="43">
        <v>50</v>
      </c>
    </row>
    <row r="164" spans="1:2" ht="19.5" customHeight="1">
      <c r="A164" s="115" t="s">
        <v>225</v>
      </c>
      <c r="B164" s="43">
        <v>0</v>
      </c>
    </row>
    <row r="165" spans="1:2" ht="19.5" customHeight="1">
      <c r="A165" s="115" t="s">
        <v>142</v>
      </c>
      <c r="B165" s="43">
        <v>255</v>
      </c>
    </row>
    <row r="166" spans="1:2" ht="19.5" customHeight="1">
      <c r="A166" s="115" t="s">
        <v>226</v>
      </c>
      <c r="B166" s="43">
        <v>1364</v>
      </c>
    </row>
    <row r="167" spans="1:2" ht="19.5" customHeight="1">
      <c r="A167" s="115" t="s">
        <v>227</v>
      </c>
      <c r="B167" s="43">
        <v>4198</v>
      </c>
    </row>
    <row r="168" spans="1:2" ht="19.5" customHeight="1">
      <c r="A168" s="115" t="s">
        <v>133</v>
      </c>
      <c r="B168" s="43">
        <v>3134</v>
      </c>
    </row>
    <row r="169" spans="1:2" ht="19.5" customHeight="1">
      <c r="A169" s="115" t="s">
        <v>134</v>
      </c>
      <c r="B169" s="43">
        <v>767</v>
      </c>
    </row>
    <row r="170" spans="1:2" ht="19.5" customHeight="1">
      <c r="A170" s="115" t="s">
        <v>135</v>
      </c>
      <c r="B170" s="43">
        <v>0</v>
      </c>
    </row>
    <row r="171" spans="1:2" ht="19.5" customHeight="1">
      <c r="A171" s="115" t="s">
        <v>228</v>
      </c>
      <c r="B171" s="43">
        <v>0</v>
      </c>
    </row>
    <row r="172" spans="1:2" ht="19.5" customHeight="1">
      <c r="A172" s="115" t="s">
        <v>142</v>
      </c>
      <c r="B172" s="43">
        <v>182</v>
      </c>
    </row>
    <row r="173" spans="1:2" ht="19.5" customHeight="1">
      <c r="A173" s="115" t="s">
        <v>229</v>
      </c>
      <c r="B173" s="43">
        <v>115</v>
      </c>
    </row>
    <row r="174" spans="1:2" ht="19.5" customHeight="1">
      <c r="A174" s="115" t="s">
        <v>230</v>
      </c>
      <c r="B174" s="43">
        <v>3671</v>
      </c>
    </row>
    <row r="175" spans="1:2" ht="19.5" customHeight="1">
      <c r="A175" s="115" t="s">
        <v>133</v>
      </c>
      <c r="B175" s="43">
        <v>742</v>
      </c>
    </row>
    <row r="176" spans="1:2" ht="19.5" customHeight="1">
      <c r="A176" s="115" t="s">
        <v>134</v>
      </c>
      <c r="B176" s="43">
        <v>615</v>
      </c>
    </row>
    <row r="177" spans="1:2" ht="19.5" customHeight="1">
      <c r="A177" s="115" t="s">
        <v>135</v>
      </c>
      <c r="B177" s="43">
        <v>0</v>
      </c>
    </row>
    <row r="178" spans="1:2" ht="19.5" customHeight="1">
      <c r="A178" s="115" t="s">
        <v>231</v>
      </c>
      <c r="B178" s="43">
        <v>0</v>
      </c>
    </row>
    <row r="179" spans="1:2" ht="19.5" customHeight="1">
      <c r="A179" s="115" t="s">
        <v>142</v>
      </c>
      <c r="B179" s="43">
        <v>190</v>
      </c>
    </row>
    <row r="180" spans="1:2" ht="19.5" customHeight="1">
      <c r="A180" s="115" t="s">
        <v>232</v>
      </c>
      <c r="B180" s="43">
        <v>2124</v>
      </c>
    </row>
    <row r="181" spans="1:2" ht="19.5" customHeight="1">
      <c r="A181" s="115" t="s">
        <v>233</v>
      </c>
      <c r="B181" s="43">
        <v>3087</v>
      </c>
    </row>
    <row r="182" spans="1:2" ht="19.5" customHeight="1">
      <c r="A182" s="115" t="s">
        <v>133</v>
      </c>
      <c r="B182" s="43">
        <v>556</v>
      </c>
    </row>
    <row r="183" spans="1:2" ht="19.5" customHeight="1">
      <c r="A183" s="115" t="s">
        <v>134</v>
      </c>
      <c r="B183" s="43">
        <v>1806</v>
      </c>
    </row>
    <row r="184" spans="1:2" ht="19.5" customHeight="1">
      <c r="A184" s="115" t="s">
        <v>135</v>
      </c>
      <c r="B184" s="43">
        <v>0</v>
      </c>
    </row>
    <row r="185" spans="1:2" ht="19.5" customHeight="1">
      <c r="A185" s="115" t="s">
        <v>234</v>
      </c>
      <c r="B185" s="43">
        <v>0</v>
      </c>
    </row>
    <row r="186" spans="1:2" ht="19.5" customHeight="1">
      <c r="A186" s="115" t="s">
        <v>142</v>
      </c>
      <c r="B186" s="43">
        <v>32</v>
      </c>
    </row>
    <row r="187" spans="1:2" ht="19.5" customHeight="1">
      <c r="A187" s="115" t="s">
        <v>235</v>
      </c>
      <c r="B187" s="43">
        <v>693</v>
      </c>
    </row>
    <row r="188" spans="1:2" ht="19.5" customHeight="1">
      <c r="A188" s="115" t="s">
        <v>236</v>
      </c>
      <c r="B188" s="43">
        <v>906</v>
      </c>
    </row>
    <row r="189" spans="1:2" ht="19.5" customHeight="1">
      <c r="A189" s="115" t="s">
        <v>133</v>
      </c>
      <c r="B189" s="43">
        <v>234</v>
      </c>
    </row>
    <row r="190" spans="1:2" ht="19.5" customHeight="1">
      <c r="A190" s="115" t="s">
        <v>134</v>
      </c>
      <c r="B190" s="43">
        <v>247</v>
      </c>
    </row>
    <row r="191" spans="1:2" ht="19.5" customHeight="1">
      <c r="A191" s="115" t="s">
        <v>135</v>
      </c>
      <c r="B191" s="43">
        <v>0</v>
      </c>
    </row>
    <row r="192" spans="1:2" ht="19.5" customHeight="1">
      <c r="A192" s="115" t="s">
        <v>237</v>
      </c>
      <c r="B192" s="43">
        <v>35</v>
      </c>
    </row>
    <row r="193" spans="1:2" ht="19.5" customHeight="1">
      <c r="A193" s="115" t="s">
        <v>238</v>
      </c>
      <c r="B193" s="43">
        <v>0</v>
      </c>
    </row>
    <row r="194" spans="1:2" ht="19.5" customHeight="1">
      <c r="A194" s="115" t="s">
        <v>142</v>
      </c>
      <c r="B194" s="43">
        <v>225</v>
      </c>
    </row>
    <row r="195" spans="1:2" ht="19.5" customHeight="1">
      <c r="A195" s="115" t="s">
        <v>239</v>
      </c>
      <c r="B195" s="43">
        <v>165</v>
      </c>
    </row>
    <row r="196" spans="1:2" ht="19.5" customHeight="1">
      <c r="A196" s="115" t="s">
        <v>240</v>
      </c>
      <c r="B196" s="43">
        <v>0</v>
      </c>
    </row>
    <row r="197" spans="1:2" ht="19.5" customHeight="1">
      <c r="A197" s="115" t="s">
        <v>133</v>
      </c>
      <c r="B197" s="43">
        <v>0</v>
      </c>
    </row>
    <row r="198" spans="1:2" ht="19.5" customHeight="1">
      <c r="A198" s="115" t="s">
        <v>134</v>
      </c>
      <c r="B198" s="43">
        <v>0</v>
      </c>
    </row>
    <row r="199" spans="1:2" ht="19.5" customHeight="1">
      <c r="A199" s="115" t="s">
        <v>135</v>
      </c>
      <c r="B199" s="43">
        <v>0</v>
      </c>
    </row>
    <row r="200" spans="1:2" ht="19.5" customHeight="1">
      <c r="A200" s="115" t="s">
        <v>142</v>
      </c>
      <c r="B200" s="43">
        <v>0</v>
      </c>
    </row>
    <row r="201" spans="1:2" ht="19.5" customHeight="1">
      <c r="A201" s="115" t="s">
        <v>241</v>
      </c>
      <c r="B201" s="43">
        <v>0</v>
      </c>
    </row>
    <row r="202" spans="1:2" ht="19.5" customHeight="1">
      <c r="A202" s="115" t="s">
        <v>242</v>
      </c>
      <c r="B202" s="43">
        <v>9593</v>
      </c>
    </row>
    <row r="203" spans="1:2" ht="19.5" customHeight="1">
      <c r="A203" s="115" t="s">
        <v>133</v>
      </c>
      <c r="B203" s="43">
        <v>4084</v>
      </c>
    </row>
    <row r="204" spans="1:2" ht="19.5" customHeight="1">
      <c r="A204" s="115" t="s">
        <v>134</v>
      </c>
      <c r="B204" s="43">
        <v>4336</v>
      </c>
    </row>
    <row r="205" spans="1:2" ht="19.5" customHeight="1">
      <c r="A205" s="115" t="s">
        <v>135</v>
      </c>
      <c r="B205" s="43">
        <v>0</v>
      </c>
    </row>
    <row r="206" spans="1:2" ht="19.5" customHeight="1">
      <c r="A206" s="115" t="s">
        <v>142</v>
      </c>
      <c r="B206" s="43">
        <v>214</v>
      </c>
    </row>
    <row r="207" spans="1:2" ht="19.5" customHeight="1">
      <c r="A207" s="115" t="s">
        <v>243</v>
      </c>
      <c r="B207" s="43">
        <v>959</v>
      </c>
    </row>
    <row r="208" spans="1:2" ht="19.5" customHeight="1">
      <c r="A208" s="115" t="s">
        <v>244</v>
      </c>
      <c r="B208" s="43">
        <v>955</v>
      </c>
    </row>
    <row r="209" spans="1:2" ht="19.5" customHeight="1">
      <c r="A209" s="115" t="s">
        <v>133</v>
      </c>
      <c r="B209" s="43">
        <v>115</v>
      </c>
    </row>
    <row r="210" spans="1:2" ht="19.5" customHeight="1">
      <c r="A210" s="115" t="s">
        <v>134</v>
      </c>
      <c r="B210" s="43">
        <v>578</v>
      </c>
    </row>
    <row r="211" spans="1:2" ht="19.5" customHeight="1">
      <c r="A211" s="115" t="s">
        <v>135</v>
      </c>
      <c r="B211" s="43">
        <v>0</v>
      </c>
    </row>
    <row r="212" spans="1:2" ht="19.5" customHeight="1">
      <c r="A212" s="115" t="s">
        <v>245</v>
      </c>
      <c r="B212" s="43">
        <v>0</v>
      </c>
    </row>
    <row r="213" spans="1:2" ht="19.5" customHeight="1">
      <c r="A213" s="115" t="s">
        <v>142</v>
      </c>
      <c r="B213" s="43">
        <v>262</v>
      </c>
    </row>
    <row r="214" spans="1:2" ht="19.5" customHeight="1">
      <c r="A214" s="115" t="s">
        <v>246</v>
      </c>
      <c r="B214" s="43">
        <v>0</v>
      </c>
    </row>
    <row r="215" spans="1:2" ht="19.5" customHeight="1">
      <c r="A215" s="115" t="s">
        <v>247</v>
      </c>
      <c r="B215" s="43">
        <v>3694</v>
      </c>
    </row>
    <row r="216" spans="1:2" ht="19.5" customHeight="1">
      <c r="A216" s="115" t="s">
        <v>133</v>
      </c>
      <c r="B216" s="43">
        <v>0</v>
      </c>
    </row>
    <row r="217" spans="1:2" ht="19.5" customHeight="1">
      <c r="A217" s="115" t="s">
        <v>134</v>
      </c>
      <c r="B217" s="43">
        <v>20</v>
      </c>
    </row>
    <row r="218" spans="1:2" ht="19.5" customHeight="1">
      <c r="A218" s="115" t="s">
        <v>135</v>
      </c>
      <c r="B218" s="43">
        <v>0</v>
      </c>
    </row>
    <row r="219" spans="1:2" ht="19.5" customHeight="1">
      <c r="A219" s="115" t="s">
        <v>248</v>
      </c>
      <c r="B219" s="43">
        <v>450</v>
      </c>
    </row>
    <row r="220" spans="1:2" ht="19.5" customHeight="1">
      <c r="A220" s="115" t="s">
        <v>249</v>
      </c>
      <c r="B220" s="43">
        <v>295</v>
      </c>
    </row>
    <row r="221" spans="1:2" ht="19.5" customHeight="1">
      <c r="A221" s="115" t="s">
        <v>174</v>
      </c>
      <c r="B221" s="43">
        <v>30</v>
      </c>
    </row>
    <row r="222" spans="1:2" ht="19.5" customHeight="1">
      <c r="A222" s="115" t="s">
        <v>250</v>
      </c>
      <c r="B222" s="43">
        <v>1150</v>
      </c>
    </row>
    <row r="223" spans="1:2" ht="19.5" customHeight="1">
      <c r="A223" s="115" t="s">
        <v>251</v>
      </c>
      <c r="B223" s="43">
        <v>0</v>
      </c>
    </row>
    <row r="224" spans="1:2" ht="19.5" customHeight="1">
      <c r="A224" s="115" t="s">
        <v>252</v>
      </c>
      <c r="B224" s="43">
        <v>0</v>
      </c>
    </row>
    <row r="225" spans="1:2" ht="19.5" customHeight="1">
      <c r="A225" s="115" t="s">
        <v>253</v>
      </c>
      <c r="B225" s="43">
        <v>0</v>
      </c>
    </row>
    <row r="226" spans="1:2" ht="19.5" customHeight="1">
      <c r="A226" s="115" t="s">
        <v>254</v>
      </c>
      <c r="B226" s="43">
        <v>0</v>
      </c>
    </row>
    <row r="227" spans="1:2" ht="19.5" customHeight="1">
      <c r="A227" s="115" t="s">
        <v>255</v>
      </c>
      <c r="B227" s="43">
        <v>550</v>
      </c>
    </row>
    <row r="228" spans="1:2" ht="19.5" customHeight="1">
      <c r="A228" s="115" t="s">
        <v>142</v>
      </c>
      <c r="B228" s="43">
        <v>0</v>
      </c>
    </row>
    <row r="229" spans="1:2" ht="19.5" customHeight="1">
      <c r="A229" s="115" t="s">
        <v>256</v>
      </c>
      <c r="B229" s="43">
        <v>1199</v>
      </c>
    </row>
    <row r="230" spans="1:2" ht="19.5" customHeight="1">
      <c r="A230" s="115" t="s">
        <v>257</v>
      </c>
      <c r="B230" s="43">
        <v>1451</v>
      </c>
    </row>
    <row r="231" spans="1:2" ht="19.5" customHeight="1">
      <c r="A231" s="115" t="s">
        <v>258</v>
      </c>
      <c r="B231" s="43">
        <v>0</v>
      </c>
    </row>
    <row r="232" spans="1:2" ht="19.5" customHeight="1">
      <c r="A232" s="115" t="s">
        <v>259</v>
      </c>
      <c r="B232" s="43">
        <v>1451</v>
      </c>
    </row>
    <row r="233" spans="1:2" ht="19.5" customHeight="1">
      <c r="A233" s="115" t="s">
        <v>260</v>
      </c>
      <c r="B233" s="43">
        <v>0</v>
      </c>
    </row>
    <row r="234" spans="1:2" ht="19.5" customHeight="1">
      <c r="A234" s="115" t="s">
        <v>261</v>
      </c>
      <c r="B234" s="43">
        <v>0</v>
      </c>
    </row>
    <row r="235" spans="1:2" ht="19.5" customHeight="1">
      <c r="A235" s="115" t="s">
        <v>262</v>
      </c>
      <c r="B235" s="43">
        <v>0</v>
      </c>
    </row>
    <row r="236" spans="1:2" ht="19.5" customHeight="1">
      <c r="A236" s="115" t="s">
        <v>263</v>
      </c>
      <c r="B236" s="43">
        <v>0</v>
      </c>
    </row>
    <row r="237" spans="1:2" ht="19.5" customHeight="1">
      <c r="A237" s="115" t="s">
        <v>264</v>
      </c>
      <c r="B237" s="43">
        <v>1679</v>
      </c>
    </row>
    <row r="238" spans="1:2" ht="19.5" customHeight="1">
      <c r="A238" s="115" t="s">
        <v>265</v>
      </c>
      <c r="B238" s="43">
        <v>1639</v>
      </c>
    </row>
    <row r="239" spans="1:2" ht="19.5" customHeight="1">
      <c r="A239" s="115" t="s">
        <v>266</v>
      </c>
      <c r="B239" s="43">
        <v>601</v>
      </c>
    </row>
    <row r="240" spans="1:2" ht="19.5" customHeight="1">
      <c r="A240" s="115" t="s">
        <v>267</v>
      </c>
      <c r="B240" s="43">
        <v>0</v>
      </c>
    </row>
    <row r="241" spans="1:2" ht="19.5" customHeight="1">
      <c r="A241" s="115" t="s">
        <v>268</v>
      </c>
      <c r="B241" s="43">
        <v>589</v>
      </c>
    </row>
    <row r="242" spans="1:2" ht="19.5" customHeight="1">
      <c r="A242" s="115" t="s">
        <v>269</v>
      </c>
      <c r="B242" s="43">
        <v>0</v>
      </c>
    </row>
    <row r="243" spans="1:2" ht="19.5" customHeight="1">
      <c r="A243" s="115" t="s">
        <v>270</v>
      </c>
      <c r="B243" s="43">
        <v>50</v>
      </c>
    </row>
    <row r="244" spans="1:2" ht="19.5" customHeight="1">
      <c r="A244" s="115" t="s">
        <v>271</v>
      </c>
      <c r="B244" s="43">
        <v>0</v>
      </c>
    </row>
    <row r="245" spans="1:2" ht="19.5" customHeight="1">
      <c r="A245" s="115" t="s">
        <v>272</v>
      </c>
      <c r="B245" s="43">
        <v>331</v>
      </c>
    </row>
    <row r="246" spans="1:2" ht="19.5" customHeight="1">
      <c r="A246" s="115" t="s">
        <v>273</v>
      </c>
      <c r="B246" s="43">
        <v>0</v>
      </c>
    </row>
    <row r="247" spans="1:2" ht="19.5" customHeight="1">
      <c r="A247" s="115" t="s">
        <v>274</v>
      </c>
      <c r="B247" s="43">
        <v>68</v>
      </c>
    </row>
    <row r="248" spans="1:2" ht="19.5" customHeight="1">
      <c r="A248" s="115" t="s">
        <v>275</v>
      </c>
      <c r="B248" s="43">
        <v>40</v>
      </c>
    </row>
    <row r="249" spans="1:2" ht="19.5" customHeight="1">
      <c r="A249" s="115" t="s">
        <v>276</v>
      </c>
      <c r="B249" s="43">
        <v>105277</v>
      </c>
    </row>
    <row r="250" spans="1:2" ht="19.5" customHeight="1">
      <c r="A250" s="115" t="s">
        <v>277</v>
      </c>
      <c r="B250" s="43">
        <v>0</v>
      </c>
    </row>
    <row r="251" spans="1:2" ht="19.5" customHeight="1">
      <c r="A251" s="115" t="s">
        <v>278</v>
      </c>
      <c r="B251" s="43">
        <v>0</v>
      </c>
    </row>
    <row r="252" spans="1:2" ht="19.5" customHeight="1">
      <c r="A252" s="115" t="s">
        <v>279</v>
      </c>
      <c r="B252" s="43">
        <v>0</v>
      </c>
    </row>
    <row r="253" spans="1:2" ht="19.5" customHeight="1">
      <c r="A253" s="115" t="s">
        <v>280</v>
      </c>
      <c r="B253" s="43">
        <v>83654</v>
      </c>
    </row>
    <row r="254" spans="1:2" ht="19.5" customHeight="1">
      <c r="A254" s="115" t="s">
        <v>133</v>
      </c>
      <c r="B254" s="43">
        <v>65809</v>
      </c>
    </row>
    <row r="255" spans="1:2" ht="19.5" customHeight="1">
      <c r="A255" s="115" t="s">
        <v>134</v>
      </c>
      <c r="B255" s="43">
        <v>11085</v>
      </c>
    </row>
    <row r="256" spans="1:2" ht="19.5" customHeight="1">
      <c r="A256" s="115" t="s">
        <v>135</v>
      </c>
      <c r="B256" s="43">
        <v>0</v>
      </c>
    </row>
    <row r="257" spans="1:2" ht="19.5" customHeight="1">
      <c r="A257" s="115" t="s">
        <v>174</v>
      </c>
      <c r="B257" s="43">
        <v>1455</v>
      </c>
    </row>
    <row r="258" spans="1:2" ht="19.5" customHeight="1">
      <c r="A258" s="115" t="s">
        <v>281</v>
      </c>
      <c r="B258" s="43">
        <v>5252</v>
      </c>
    </row>
    <row r="259" spans="1:2" ht="19.5" customHeight="1">
      <c r="A259" s="115" t="s">
        <v>282</v>
      </c>
      <c r="B259" s="43">
        <v>0</v>
      </c>
    </row>
    <row r="260" spans="1:2" ht="19.5" customHeight="1">
      <c r="A260" s="115" t="s">
        <v>283</v>
      </c>
      <c r="B260" s="43">
        <v>0</v>
      </c>
    </row>
    <row r="261" spans="1:2" ht="19.5" customHeight="1">
      <c r="A261" s="115" t="s">
        <v>284</v>
      </c>
      <c r="B261" s="43">
        <v>0</v>
      </c>
    </row>
    <row r="262" spans="1:2" ht="19.5" customHeight="1">
      <c r="A262" s="115" t="s">
        <v>142</v>
      </c>
      <c r="B262" s="43">
        <v>0</v>
      </c>
    </row>
    <row r="263" spans="1:2" ht="19.5" customHeight="1">
      <c r="A263" s="115" t="s">
        <v>285</v>
      </c>
      <c r="B263" s="43">
        <v>53</v>
      </c>
    </row>
    <row r="264" spans="1:2" ht="19.5" customHeight="1">
      <c r="A264" s="115" t="s">
        <v>286</v>
      </c>
      <c r="B264" s="43">
        <v>0</v>
      </c>
    </row>
    <row r="265" spans="1:2" ht="19.5" customHeight="1">
      <c r="A265" s="115" t="s">
        <v>133</v>
      </c>
      <c r="B265" s="43">
        <v>0</v>
      </c>
    </row>
    <row r="266" spans="1:2" ht="19.5" customHeight="1">
      <c r="A266" s="115" t="s">
        <v>134</v>
      </c>
      <c r="B266" s="43">
        <v>0</v>
      </c>
    </row>
    <row r="267" spans="1:2" ht="19.5" customHeight="1">
      <c r="A267" s="115" t="s">
        <v>135</v>
      </c>
      <c r="B267" s="43">
        <v>0</v>
      </c>
    </row>
    <row r="268" spans="1:2" ht="19.5" customHeight="1">
      <c r="A268" s="115" t="s">
        <v>287</v>
      </c>
      <c r="B268" s="43">
        <v>0</v>
      </c>
    </row>
    <row r="269" spans="1:2" ht="19.5" customHeight="1">
      <c r="A269" s="115" t="s">
        <v>142</v>
      </c>
      <c r="B269" s="43">
        <v>0</v>
      </c>
    </row>
    <row r="270" spans="1:2" ht="19.5" customHeight="1">
      <c r="A270" s="115" t="s">
        <v>288</v>
      </c>
      <c r="B270" s="43">
        <v>0</v>
      </c>
    </row>
    <row r="271" spans="1:2" ht="19.5" customHeight="1">
      <c r="A271" s="115" t="s">
        <v>289</v>
      </c>
      <c r="B271" s="43">
        <v>0</v>
      </c>
    </row>
    <row r="272" spans="1:2" ht="19.5" customHeight="1">
      <c r="A272" s="115" t="s">
        <v>133</v>
      </c>
      <c r="B272" s="43">
        <v>0</v>
      </c>
    </row>
    <row r="273" spans="1:2" ht="19.5" customHeight="1">
      <c r="A273" s="115" t="s">
        <v>134</v>
      </c>
      <c r="B273" s="43">
        <v>0</v>
      </c>
    </row>
    <row r="274" spans="1:2" ht="19.5" customHeight="1">
      <c r="A274" s="115" t="s">
        <v>135</v>
      </c>
      <c r="B274" s="43">
        <v>0</v>
      </c>
    </row>
    <row r="275" spans="1:2" ht="19.5" customHeight="1">
      <c r="A275" s="115" t="s">
        <v>290</v>
      </c>
      <c r="B275" s="43">
        <v>0</v>
      </c>
    </row>
    <row r="276" spans="1:2" ht="19.5" customHeight="1">
      <c r="A276" s="115" t="s">
        <v>291</v>
      </c>
      <c r="B276" s="43">
        <v>0</v>
      </c>
    </row>
    <row r="277" spans="1:2" ht="19.5" customHeight="1">
      <c r="A277" s="115" t="s">
        <v>142</v>
      </c>
      <c r="B277" s="43">
        <v>0</v>
      </c>
    </row>
    <row r="278" spans="1:2" ht="19.5" customHeight="1">
      <c r="A278" s="115" t="s">
        <v>292</v>
      </c>
      <c r="B278" s="43">
        <v>0</v>
      </c>
    </row>
    <row r="279" spans="1:2" ht="19.5" customHeight="1">
      <c r="A279" s="115" t="s">
        <v>293</v>
      </c>
      <c r="B279" s="43">
        <v>400</v>
      </c>
    </row>
    <row r="280" spans="1:2" ht="19.5" customHeight="1">
      <c r="A280" s="115" t="s">
        <v>133</v>
      </c>
      <c r="B280" s="43">
        <v>0</v>
      </c>
    </row>
    <row r="281" spans="1:2" ht="19.5" customHeight="1">
      <c r="A281" s="115" t="s">
        <v>134</v>
      </c>
      <c r="B281" s="43">
        <v>0</v>
      </c>
    </row>
    <row r="282" spans="1:2" ht="19.5" customHeight="1">
      <c r="A282" s="115" t="s">
        <v>135</v>
      </c>
      <c r="B282" s="43">
        <v>0</v>
      </c>
    </row>
    <row r="283" spans="1:2" ht="19.5" customHeight="1">
      <c r="A283" s="115" t="s">
        <v>294</v>
      </c>
      <c r="B283" s="43">
        <v>200</v>
      </c>
    </row>
    <row r="284" spans="1:2" ht="19.5" customHeight="1">
      <c r="A284" s="115" t="s">
        <v>295</v>
      </c>
      <c r="B284" s="43">
        <v>0</v>
      </c>
    </row>
    <row r="285" spans="1:2" ht="19.5" customHeight="1">
      <c r="A285" s="115" t="s">
        <v>296</v>
      </c>
      <c r="B285" s="43">
        <v>0</v>
      </c>
    </row>
    <row r="286" spans="1:2" ht="19.5" customHeight="1">
      <c r="A286" s="115" t="s">
        <v>142</v>
      </c>
      <c r="B286" s="43">
        <v>0</v>
      </c>
    </row>
    <row r="287" spans="1:2" ht="19.5" customHeight="1">
      <c r="A287" s="115" t="s">
        <v>297</v>
      </c>
      <c r="B287" s="43">
        <v>200</v>
      </c>
    </row>
    <row r="288" spans="1:2" ht="19.5" customHeight="1">
      <c r="A288" s="115" t="s">
        <v>298</v>
      </c>
      <c r="B288" s="43">
        <v>3328</v>
      </c>
    </row>
    <row r="289" spans="1:2" ht="19.5" customHeight="1">
      <c r="A289" s="115" t="s">
        <v>133</v>
      </c>
      <c r="B289" s="43">
        <v>1372</v>
      </c>
    </row>
    <row r="290" spans="1:2" ht="19.5" customHeight="1">
      <c r="A290" s="115" t="s">
        <v>134</v>
      </c>
      <c r="B290" s="43">
        <v>311</v>
      </c>
    </row>
    <row r="291" spans="1:2" ht="19.5" customHeight="1">
      <c r="A291" s="115" t="s">
        <v>135</v>
      </c>
      <c r="B291" s="43">
        <v>0</v>
      </c>
    </row>
    <row r="292" spans="1:2" ht="19.5" customHeight="1">
      <c r="A292" s="115" t="s">
        <v>299</v>
      </c>
      <c r="B292" s="43">
        <v>621</v>
      </c>
    </row>
    <row r="293" spans="1:2" ht="19.5" customHeight="1">
      <c r="A293" s="115" t="s">
        <v>300</v>
      </c>
      <c r="B293" s="43">
        <v>151</v>
      </c>
    </row>
    <row r="294" spans="1:2" ht="19.5" customHeight="1">
      <c r="A294" s="115" t="s">
        <v>301</v>
      </c>
      <c r="B294" s="43">
        <v>187</v>
      </c>
    </row>
    <row r="295" spans="1:2" ht="19.5" customHeight="1">
      <c r="A295" s="115" t="s">
        <v>302</v>
      </c>
      <c r="B295" s="43">
        <v>183</v>
      </c>
    </row>
    <row r="296" spans="1:2" ht="19.5" customHeight="1">
      <c r="A296" s="115" t="s">
        <v>303</v>
      </c>
      <c r="B296" s="43">
        <v>56</v>
      </c>
    </row>
    <row r="297" spans="1:2" ht="19.5" customHeight="1">
      <c r="A297" s="115" t="s">
        <v>304</v>
      </c>
      <c r="B297" s="43">
        <v>289</v>
      </c>
    </row>
    <row r="298" spans="1:2" ht="19.5" customHeight="1">
      <c r="A298" s="115" t="s">
        <v>305</v>
      </c>
      <c r="B298" s="43">
        <v>24</v>
      </c>
    </row>
    <row r="299" spans="1:2" ht="19.5" customHeight="1">
      <c r="A299" s="115" t="s">
        <v>174</v>
      </c>
      <c r="B299" s="43">
        <v>0</v>
      </c>
    </row>
    <row r="300" spans="1:2" ht="19.5" customHeight="1">
      <c r="A300" s="115" t="s">
        <v>142</v>
      </c>
      <c r="B300" s="43">
        <v>82</v>
      </c>
    </row>
    <row r="301" spans="1:2" ht="19.5" customHeight="1">
      <c r="A301" s="115" t="s">
        <v>306</v>
      </c>
      <c r="B301" s="43">
        <v>52</v>
      </c>
    </row>
    <row r="302" spans="1:2" ht="19.5" customHeight="1">
      <c r="A302" s="115" t="s">
        <v>307</v>
      </c>
      <c r="B302" s="43">
        <v>0</v>
      </c>
    </row>
    <row r="303" spans="1:2" ht="19.5" customHeight="1">
      <c r="A303" s="115" t="s">
        <v>133</v>
      </c>
      <c r="B303" s="43">
        <v>0</v>
      </c>
    </row>
    <row r="304" spans="1:2" ht="19.5" customHeight="1">
      <c r="A304" s="115" t="s">
        <v>134</v>
      </c>
      <c r="B304" s="43">
        <v>0</v>
      </c>
    </row>
    <row r="305" spans="1:2" ht="19.5" customHeight="1">
      <c r="A305" s="115" t="s">
        <v>135</v>
      </c>
      <c r="B305" s="43">
        <v>0</v>
      </c>
    </row>
    <row r="306" spans="1:2" ht="19.5" customHeight="1">
      <c r="A306" s="115" t="s">
        <v>308</v>
      </c>
      <c r="B306" s="43">
        <v>0</v>
      </c>
    </row>
    <row r="307" spans="1:2" ht="19.5" customHeight="1">
      <c r="A307" s="115" t="s">
        <v>309</v>
      </c>
      <c r="B307" s="43">
        <v>0</v>
      </c>
    </row>
    <row r="308" spans="1:2" ht="19.5" customHeight="1">
      <c r="A308" s="115" t="s">
        <v>310</v>
      </c>
      <c r="B308" s="43">
        <v>0</v>
      </c>
    </row>
    <row r="309" spans="1:2" ht="19.5" customHeight="1">
      <c r="A309" s="115" t="s">
        <v>174</v>
      </c>
      <c r="B309" s="43">
        <v>0</v>
      </c>
    </row>
    <row r="310" spans="1:2" ht="19.5" customHeight="1">
      <c r="A310" s="115" t="s">
        <v>142</v>
      </c>
      <c r="B310" s="43">
        <v>0</v>
      </c>
    </row>
    <row r="311" spans="1:2" ht="19.5" customHeight="1">
      <c r="A311" s="115" t="s">
        <v>311</v>
      </c>
      <c r="B311" s="43">
        <v>0</v>
      </c>
    </row>
    <row r="312" spans="1:2" ht="19.5" customHeight="1">
      <c r="A312" s="115" t="s">
        <v>312</v>
      </c>
      <c r="B312" s="43">
        <v>0</v>
      </c>
    </row>
    <row r="313" spans="1:2" ht="19.5" customHeight="1">
      <c r="A313" s="115" t="s">
        <v>133</v>
      </c>
      <c r="B313" s="43">
        <v>0</v>
      </c>
    </row>
    <row r="314" spans="1:2" ht="19.5" customHeight="1">
      <c r="A314" s="115" t="s">
        <v>134</v>
      </c>
      <c r="B314" s="43">
        <v>0</v>
      </c>
    </row>
    <row r="315" spans="1:2" ht="19.5" customHeight="1">
      <c r="A315" s="115" t="s">
        <v>135</v>
      </c>
      <c r="B315" s="43">
        <v>0</v>
      </c>
    </row>
    <row r="316" spans="1:2" ht="19.5" customHeight="1">
      <c r="A316" s="115" t="s">
        <v>313</v>
      </c>
      <c r="B316" s="43">
        <v>0</v>
      </c>
    </row>
    <row r="317" spans="1:2" ht="19.5" customHeight="1">
      <c r="A317" s="115" t="s">
        <v>314</v>
      </c>
      <c r="B317" s="43">
        <v>0</v>
      </c>
    </row>
    <row r="318" spans="1:2" ht="19.5" customHeight="1">
      <c r="A318" s="115" t="s">
        <v>315</v>
      </c>
      <c r="B318" s="43">
        <v>0</v>
      </c>
    </row>
    <row r="319" spans="1:2" ht="19.5" customHeight="1">
      <c r="A319" s="115" t="s">
        <v>174</v>
      </c>
      <c r="B319" s="43">
        <v>0</v>
      </c>
    </row>
    <row r="320" spans="1:2" ht="19.5" customHeight="1">
      <c r="A320" s="115" t="s">
        <v>142</v>
      </c>
      <c r="B320" s="43">
        <v>0</v>
      </c>
    </row>
    <row r="321" spans="1:2" ht="19.5" customHeight="1">
      <c r="A321" s="115" t="s">
        <v>316</v>
      </c>
      <c r="B321" s="43">
        <v>0</v>
      </c>
    </row>
    <row r="322" spans="1:2" ht="19.5" customHeight="1">
      <c r="A322" s="115" t="s">
        <v>317</v>
      </c>
      <c r="B322" s="43">
        <v>0</v>
      </c>
    </row>
    <row r="323" spans="1:2" ht="19.5" customHeight="1">
      <c r="A323" s="115" t="s">
        <v>133</v>
      </c>
      <c r="B323" s="43">
        <v>0</v>
      </c>
    </row>
    <row r="324" spans="1:2" ht="19.5" customHeight="1">
      <c r="A324" s="115" t="s">
        <v>134</v>
      </c>
      <c r="B324" s="43">
        <v>0</v>
      </c>
    </row>
    <row r="325" spans="1:2" ht="19.5" customHeight="1">
      <c r="A325" s="115" t="s">
        <v>135</v>
      </c>
      <c r="B325" s="43">
        <v>0</v>
      </c>
    </row>
    <row r="326" spans="1:2" ht="19.5" customHeight="1">
      <c r="A326" s="115" t="s">
        <v>318</v>
      </c>
      <c r="B326" s="43">
        <v>0</v>
      </c>
    </row>
    <row r="327" spans="1:2" ht="19.5" customHeight="1">
      <c r="A327" s="115" t="s">
        <v>319</v>
      </c>
      <c r="B327" s="43">
        <v>0</v>
      </c>
    </row>
    <row r="328" spans="1:2" ht="19.5" customHeight="1">
      <c r="A328" s="115" t="s">
        <v>142</v>
      </c>
      <c r="B328" s="43">
        <v>0</v>
      </c>
    </row>
    <row r="329" spans="1:2" ht="19.5" customHeight="1">
      <c r="A329" s="115" t="s">
        <v>320</v>
      </c>
      <c r="B329" s="43">
        <v>0</v>
      </c>
    </row>
    <row r="330" spans="1:2" ht="19.5" customHeight="1">
      <c r="A330" s="115" t="s">
        <v>321</v>
      </c>
      <c r="B330" s="43">
        <v>0</v>
      </c>
    </row>
    <row r="331" spans="1:2" ht="19.5" customHeight="1">
      <c r="A331" s="115" t="s">
        <v>133</v>
      </c>
      <c r="B331" s="43">
        <v>0</v>
      </c>
    </row>
    <row r="332" spans="1:2" ht="19.5" customHeight="1">
      <c r="A332" s="115" t="s">
        <v>134</v>
      </c>
      <c r="B332" s="43">
        <v>0</v>
      </c>
    </row>
    <row r="333" spans="1:2" ht="19.5" customHeight="1">
      <c r="A333" s="115" t="s">
        <v>174</v>
      </c>
      <c r="B333" s="43">
        <v>0</v>
      </c>
    </row>
    <row r="334" spans="1:2" ht="19.5" customHeight="1">
      <c r="A334" s="115" t="s">
        <v>322</v>
      </c>
      <c r="B334" s="43">
        <v>0</v>
      </c>
    </row>
    <row r="335" spans="1:2" ht="19.5" customHeight="1">
      <c r="A335" s="115" t="s">
        <v>323</v>
      </c>
      <c r="B335" s="43">
        <v>0</v>
      </c>
    </row>
    <row r="336" spans="1:2" ht="19.5" customHeight="1">
      <c r="A336" s="115" t="s">
        <v>324</v>
      </c>
      <c r="B336" s="43">
        <v>17895</v>
      </c>
    </row>
    <row r="337" spans="1:2" ht="19.5" customHeight="1">
      <c r="A337" s="115" t="s">
        <v>325</v>
      </c>
      <c r="B337" s="43">
        <v>0</v>
      </c>
    </row>
    <row r="338" spans="1:2" ht="19.5" customHeight="1">
      <c r="A338" s="115" t="s">
        <v>326</v>
      </c>
      <c r="B338" s="43">
        <v>17895</v>
      </c>
    </row>
    <row r="339" spans="1:2" ht="19.5" customHeight="1">
      <c r="A339" s="115" t="s">
        <v>327</v>
      </c>
      <c r="B339" s="43">
        <v>237525</v>
      </c>
    </row>
    <row r="340" spans="1:2" ht="19.5" customHeight="1">
      <c r="A340" s="115" t="s">
        <v>328</v>
      </c>
      <c r="B340" s="43">
        <v>2568</v>
      </c>
    </row>
    <row r="341" spans="1:2" ht="19.5" customHeight="1">
      <c r="A341" s="115" t="s">
        <v>133</v>
      </c>
      <c r="B341" s="43">
        <v>961</v>
      </c>
    </row>
    <row r="342" spans="1:2" ht="19.5" customHeight="1">
      <c r="A342" s="115" t="s">
        <v>134</v>
      </c>
      <c r="B342" s="43">
        <v>1554</v>
      </c>
    </row>
    <row r="343" spans="1:2" ht="19.5" customHeight="1">
      <c r="A343" s="115" t="s">
        <v>135</v>
      </c>
      <c r="B343" s="43">
        <v>0</v>
      </c>
    </row>
    <row r="344" spans="1:2" ht="19.5" customHeight="1">
      <c r="A344" s="115" t="s">
        <v>329</v>
      </c>
      <c r="B344" s="43">
        <v>53</v>
      </c>
    </row>
    <row r="345" spans="1:2" ht="19.5" customHeight="1">
      <c r="A345" s="115" t="s">
        <v>330</v>
      </c>
      <c r="B345" s="43">
        <v>192088</v>
      </c>
    </row>
    <row r="346" spans="1:2" ht="19.5" customHeight="1">
      <c r="A346" s="115" t="s">
        <v>331</v>
      </c>
      <c r="B346" s="43">
        <v>15962</v>
      </c>
    </row>
    <row r="347" spans="1:2" ht="19.5" customHeight="1">
      <c r="A347" s="115" t="s">
        <v>332</v>
      </c>
      <c r="B347" s="43">
        <v>86832</v>
      </c>
    </row>
    <row r="348" spans="1:2" ht="19.5" customHeight="1">
      <c r="A348" s="115" t="s">
        <v>333</v>
      </c>
      <c r="B348" s="43">
        <v>46078</v>
      </c>
    </row>
    <row r="349" spans="1:2" ht="19.5" customHeight="1">
      <c r="A349" s="115" t="s">
        <v>334</v>
      </c>
      <c r="B349" s="43">
        <v>42980</v>
      </c>
    </row>
    <row r="350" spans="1:2" ht="19.5" customHeight="1">
      <c r="A350" s="115" t="s">
        <v>335</v>
      </c>
      <c r="B350" s="43">
        <v>0</v>
      </c>
    </row>
    <row r="351" spans="1:2" ht="19.5" customHeight="1">
      <c r="A351" s="115" t="s">
        <v>336</v>
      </c>
      <c r="B351" s="43">
        <v>236</v>
      </c>
    </row>
    <row r="352" spans="1:2" ht="19.5" customHeight="1">
      <c r="A352" s="115" t="s">
        <v>337</v>
      </c>
      <c r="B352" s="43">
        <v>15643</v>
      </c>
    </row>
    <row r="353" spans="1:2" ht="19.5" customHeight="1">
      <c r="A353" s="115" t="s">
        <v>338</v>
      </c>
      <c r="B353" s="43">
        <v>0</v>
      </c>
    </row>
    <row r="354" spans="1:2" ht="19.5" customHeight="1">
      <c r="A354" s="115" t="s">
        <v>339</v>
      </c>
      <c r="B354" s="43">
        <v>15643</v>
      </c>
    </row>
    <row r="355" spans="1:2" ht="19.5" customHeight="1">
      <c r="A355" s="115" t="s">
        <v>340</v>
      </c>
      <c r="B355" s="43">
        <v>0</v>
      </c>
    </row>
    <row r="356" spans="1:2" ht="19.5" customHeight="1">
      <c r="A356" s="115" t="s">
        <v>341</v>
      </c>
      <c r="B356" s="43">
        <v>0</v>
      </c>
    </row>
    <row r="357" spans="1:2" ht="19.5" customHeight="1">
      <c r="A357" s="115" t="s">
        <v>342</v>
      </c>
      <c r="B357" s="43">
        <v>0</v>
      </c>
    </row>
    <row r="358" spans="1:2" ht="19.5" customHeight="1">
      <c r="A358" s="115" t="s">
        <v>343</v>
      </c>
      <c r="B358" s="43">
        <v>466</v>
      </c>
    </row>
    <row r="359" spans="1:2" ht="19.5" customHeight="1">
      <c r="A359" s="115" t="s">
        <v>344</v>
      </c>
      <c r="B359" s="43">
        <v>200</v>
      </c>
    </row>
    <row r="360" spans="1:2" ht="19.5" customHeight="1">
      <c r="A360" s="115" t="s">
        <v>345</v>
      </c>
      <c r="B360" s="43">
        <v>0</v>
      </c>
    </row>
    <row r="361" spans="1:2" ht="19.5" customHeight="1">
      <c r="A361" s="115" t="s">
        <v>346</v>
      </c>
      <c r="B361" s="43">
        <v>0</v>
      </c>
    </row>
    <row r="362" spans="1:2" ht="19.5" customHeight="1">
      <c r="A362" s="115" t="s">
        <v>347</v>
      </c>
      <c r="B362" s="43">
        <v>266</v>
      </c>
    </row>
    <row r="363" spans="1:2" ht="19.5" customHeight="1">
      <c r="A363" s="115" t="s">
        <v>348</v>
      </c>
      <c r="B363" s="43">
        <v>0</v>
      </c>
    </row>
    <row r="364" spans="1:2" ht="19.5" customHeight="1">
      <c r="A364" s="115" t="s">
        <v>349</v>
      </c>
      <c r="B364" s="43">
        <v>0</v>
      </c>
    </row>
    <row r="365" spans="1:2" ht="19.5" customHeight="1">
      <c r="A365" s="115" t="s">
        <v>350</v>
      </c>
      <c r="B365" s="43">
        <v>0</v>
      </c>
    </row>
    <row r="366" spans="1:2" ht="19.5" customHeight="1">
      <c r="A366" s="115" t="s">
        <v>351</v>
      </c>
      <c r="B366" s="43">
        <v>0</v>
      </c>
    </row>
    <row r="367" spans="1:2" ht="19.5" customHeight="1">
      <c r="A367" s="115" t="s">
        <v>352</v>
      </c>
      <c r="B367" s="43">
        <v>0</v>
      </c>
    </row>
    <row r="368" spans="1:2" ht="19.5" customHeight="1">
      <c r="A368" s="115" t="s">
        <v>353</v>
      </c>
      <c r="B368" s="43">
        <v>0</v>
      </c>
    </row>
    <row r="369" spans="1:2" ht="19.5" customHeight="1">
      <c r="A369" s="115" t="s">
        <v>354</v>
      </c>
      <c r="B369" s="43">
        <v>0</v>
      </c>
    </row>
    <row r="370" spans="1:2" ht="19.5" customHeight="1">
      <c r="A370" s="115" t="s">
        <v>355</v>
      </c>
      <c r="B370" s="43">
        <v>0</v>
      </c>
    </row>
    <row r="371" spans="1:2" ht="19.5" customHeight="1">
      <c r="A371" s="115" t="s">
        <v>356</v>
      </c>
      <c r="B371" s="43">
        <v>0</v>
      </c>
    </row>
    <row r="372" spans="1:2" ht="19.5" customHeight="1">
      <c r="A372" s="115" t="s">
        <v>357</v>
      </c>
      <c r="B372" s="43">
        <v>892</v>
      </c>
    </row>
    <row r="373" spans="1:2" ht="19.5" customHeight="1">
      <c r="A373" s="115" t="s">
        <v>358</v>
      </c>
      <c r="B373" s="43">
        <v>892</v>
      </c>
    </row>
    <row r="374" spans="1:2" ht="19.5" customHeight="1">
      <c r="A374" s="115" t="s">
        <v>359</v>
      </c>
      <c r="B374" s="43">
        <v>0</v>
      </c>
    </row>
    <row r="375" spans="1:2" ht="19.5" customHeight="1">
      <c r="A375" s="115" t="s">
        <v>360</v>
      </c>
      <c r="B375" s="43">
        <v>0</v>
      </c>
    </row>
    <row r="376" spans="1:2" ht="19.5" customHeight="1">
      <c r="A376" s="115" t="s">
        <v>361</v>
      </c>
      <c r="B376" s="43">
        <v>3840</v>
      </c>
    </row>
    <row r="377" spans="1:2" ht="19.5" customHeight="1">
      <c r="A377" s="115" t="s">
        <v>362</v>
      </c>
      <c r="B377" s="43">
        <v>2130</v>
      </c>
    </row>
    <row r="378" spans="1:2" ht="19.5" customHeight="1">
      <c r="A378" s="115" t="s">
        <v>363</v>
      </c>
      <c r="B378" s="43">
        <v>1102</v>
      </c>
    </row>
    <row r="379" spans="1:2" ht="19.5" customHeight="1">
      <c r="A379" s="115" t="s">
        <v>364</v>
      </c>
      <c r="B379" s="43">
        <v>608</v>
      </c>
    </row>
    <row r="380" spans="1:2" ht="19.5" customHeight="1">
      <c r="A380" s="115" t="s">
        <v>365</v>
      </c>
      <c r="B380" s="43">
        <v>0</v>
      </c>
    </row>
    <row r="381" spans="1:2" ht="19.5" customHeight="1">
      <c r="A381" s="115" t="s">
        <v>366</v>
      </c>
      <c r="B381" s="43">
        <v>0</v>
      </c>
    </row>
    <row r="382" spans="1:2" ht="19.5" customHeight="1">
      <c r="A382" s="115" t="s">
        <v>367</v>
      </c>
      <c r="B382" s="43">
        <v>19528</v>
      </c>
    </row>
    <row r="383" spans="1:2" ht="19.5" customHeight="1">
      <c r="A383" s="115" t="s">
        <v>368</v>
      </c>
      <c r="B383" s="43">
        <v>0</v>
      </c>
    </row>
    <row r="384" spans="1:2" ht="19.5" customHeight="1">
      <c r="A384" s="115" t="s">
        <v>369</v>
      </c>
      <c r="B384" s="43">
        <v>0</v>
      </c>
    </row>
    <row r="385" spans="1:2" ht="19.5" customHeight="1">
      <c r="A385" s="115" t="s">
        <v>370</v>
      </c>
      <c r="B385" s="43">
        <v>13534</v>
      </c>
    </row>
    <row r="386" spans="1:2" ht="19.5" customHeight="1">
      <c r="A386" s="115" t="s">
        <v>371</v>
      </c>
      <c r="B386" s="43">
        <v>5846</v>
      </c>
    </row>
    <row r="387" spans="1:2" ht="19.5" customHeight="1">
      <c r="A387" s="115" t="s">
        <v>372</v>
      </c>
      <c r="B387" s="43">
        <v>0</v>
      </c>
    </row>
    <row r="388" spans="1:2" ht="19.5" customHeight="1">
      <c r="A388" s="115" t="s">
        <v>373</v>
      </c>
      <c r="B388" s="43">
        <v>148</v>
      </c>
    </row>
    <row r="389" spans="1:2" ht="19.5" customHeight="1">
      <c r="A389" s="115" t="s">
        <v>374</v>
      </c>
      <c r="B389" s="43">
        <v>2500</v>
      </c>
    </row>
    <row r="390" spans="1:2" ht="19.5" customHeight="1">
      <c r="A390" s="115" t="s">
        <v>375</v>
      </c>
      <c r="B390" s="43">
        <v>16154</v>
      </c>
    </row>
    <row r="391" spans="1:2" ht="19.5" customHeight="1">
      <c r="A391" s="115" t="s">
        <v>376</v>
      </c>
      <c r="B391" s="43">
        <v>532</v>
      </c>
    </row>
    <row r="392" spans="1:2" ht="19.5" customHeight="1">
      <c r="A392" s="115" t="s">
        <v>133</v>
      </c>
      <c r="B392" s="43">
        <v>240</v>
      </c>
    </row>
    <row r="393" spans="1:2" ht="19.5" customHeight="1">
      <c r="A393" s="115" t="s">
        <v>134</v>
      </c>
      <c r="B393" s="43">
        <v>170</v>
      </c>
    </row>
    <row r="394" spans="1:2" ht="19.5" customHeight="1">
      <c r="A394" s="115" t="s">
        <v>135</v>
      </c>
      <c r="B394" s="43">
        <v>0</v>
      </c>
    </row>
    <row r="395" spans="1:2" ht="19.5" customHeight="1">
      <c r="A395" s="115" t="s">
        <v>377</v>
      </c>
      <c r="B395" s="43">
        <v>122</v>
      </c>
    </row>
    <row r="396" spans="1:2" ht="19.5" customHeight="1">
      <c r="A396" s="115" t="s">
        <v>378</v>
      </c>
      <c r="B396" s="43">
        <v>0</v>
      </c>
    </row>
    <row r="397" spans="1:2" ht="19.5" customHeight="1">
      <c r="A397" s="115" t="s">
        <v>379</v>
      </c>
      <c r="B397" s="43">
        <v>0</v>
      </c>
    </row>
    <row r="398" spans="1:2" ht="19.5" customHeight="1">
      <c r="A398" s="115" t="s">
        <v>380</v>
      </c>
      <c r="B398" s="43">
        <v>0</v>
      </c>
    </row>
    <row r="399" spans="1:2" ht="19.5" customHeight="1">
      <c r="A399" s="115" t="s">
        <v>381</v>
      </c>
      <c r="B399" s="43">
        <v>0</v>
      </c>
    </row>
    <row r="400" spans="1:2" ht="19.5" customHeight="1">
      <c r="A400" s="115" t="s">
        <v>382</v>
      </c>
      <c r="B400" s="43">
        <v>0</v>
      </c>
    </row>
    <row r="401" spans="1:2" ht="19.5" customHeight="1">
      <c r="A401" s="115" t="s">
        <v>383</v>
      </c>
      <c r="B401" s="43">
        <v>0</v>
      </c>
    </row>
    <row r="402" spans="1:2" ht="19.5" customHeight="1">
      <c r="A402" s="115" t="s">
        <v>384</v>
      </c>
      <c r="B402" s="43">
        <v>0</v>
      </c>
    </row>
    <row r="403" spans="1:2" ht="19.5" customHeight="1">
      <c r="A403" s="115" t="s">
        <v>385</v>
      </c>
      <c r="B403" s="43">
        <v>0</v>
      </c>
    </row>
    <row r="404" spans="1:2" ht="19.5" customHeight="1">
      <c r="A404" s="115" t="s">
        <v>386</v>
      </c>
      <c r="B404" s="43">
        <v>0</v>
      </c>
    </row>
    <row r="405" spans="1:2" ht="19.5" customHeight="1">
      <c r="A405" s="115" t="s">
        <v>387</v>
      </c>
      <c r="B405" s="43">
        <v>0</v>
      </c>
    </row>
    <row r="406" spans="1:2" ht="19.5" customHeight="1">
      <c r="A406" s="115" t="s">
        <v>379</v>
      </c>
      <c r="B406" s="43">
        <v>0</v>
      </c>
    </row>
    <row r="407" spans="1:2" ht="19.5" customHeight="1">
      <c r="A407" s="115" t="s">
        <v>388</v>
      </c>
      <c r="B407" s="43">
        <v>0</v>
      </c>
    </row>
    <row r="408" spans="1:2" ht="19.5" customHeight="1">
      <c r="A408" s="115" t="s">
        <v>389</v>
      </c>
      <c r="B408" s="43">
        <v>0</v>
      </c>
    </row>
    <row r="409" spans="1:2" ht="19.5" customHeight="1">
      <c r="A409" s="115" t="s">
        <v>390</v>
      </c>
      <c r="B409" s="43">
        <v>0</v>
      </c>
    </row>
    <row r="410" spans="1:2" ht="19.5" customHeight="1">
      <c r="A410" s="115" t="s">
        <v>391</v>
      </c>
      <c r="B410" s="43">
        <v>0</v>
      </c>
    </row>
    <row r="411" spans="1:2" ht="19.5" customHeight="1">
      <c r="A411" s="115" t="s">
        <v>392</v>
      </c>
      <c r="B411" s="43">
        <v>8000</v>
      </c>
    </row>
    <row r="412" spans="1:2" ht="19.5" customHeight="1">
      <c r="A412" s="115" t="s">
        <v>379</v>
      </c>
      <c r="B412" s="43">
        <v>0</v>
      </c>
    </row>
    <row r="413" spans="1:2" ht="19.5" customHeight="1">
      <c r="A413" s="115" t="s">
        <v>393</v>
      </c>
      <c r="B413" s="43">
        <v>0</v>
      </c>
    </row>
    <row r="414" spans="1:2" ht="19.5" customHeight="1">
      <c r="A414" s="115" t="s">
        <v>394</v>
      </c>
      <c r="B414" s="43">
        <v>0</v>
      </c>
    </row>
    <row r="415" spans="1:2" ht="19.5" customHeight="1">
      <c r="A415" s="115" t="s">
        <v>395</v>
      </c>
      <c r="B415" s="43">
        <v>8000</v>
      </c>
    </row>
    <row r="416" spans="1:2" ht="19.5" customHeight="1">
      <c r="A416" s="115" t="s">
        <v>396</v>
      </c>
      <c r="B416" s="43">
        <v>0</v>
      </c>
    </row>
    <row r="417" spans="1:2" ht="19.5" customHeight="1">
      <c r="A417" s="115" t="s">
        <v>379</v>
      </c>
      <c r="B417" s="43">
        <v>0</v>
      </c>
    </row>
    <row r="418" spans="1:2" ht="19.5" customHeight="1">
      <c r="A418" s="115" t="s">
        <v>397</v>
      </c>
      <c r="B418" s="43">
        <v>0</v>
      </c>
    </row>
    <row r="419" spans="1:2" ht="19.5" customHeight="1">
      <c r="A419" s="115" t="s">
        <v>398</v>
      </c>
      <c r="B419" s="43">
        <v>0</v>
      </c>
    </row>
    <row r="420" spans="1:2" ht="19.5" customHeight="1">
      <c r="A420" s="115" t="s">
        <v>399</v>
      </c>
      <c r="B420" s="43">
        <v>0</v>
      </c>
    </row>
    <row r="421" spans="1:2" ht="19.5" customHeight="1">
      <c r="A421" s="115" t="s">
        <v>400</v>
      </c>
      <c r="B421" s="43">
        <v>898</v>
      </c>
    </row>
    <row r="422" spans="1:2" ht="19.5" customHeight="1">
      <c r="A422" s="115" t="s">
        <v>401</v>
      </c>
      <c r="B422" s="43">
        <v>0</v>
      </c>
    </row>
    <row r="423" spans="1:2" ht="19.5" customHeight="1">
      <c r="A423" s="115" t="s">
        <v>402</v>
      </c>
      <c r="B423" s="43">
        <v>471</v>
      </c>
    </row>
    <row r="424" spans="1:2" ht="19.5" customHeight="1">
      <c r="A424" s="115" t="s">
        <v>403</v>
      </c>
      <c r="B424" s="43">
        <v>0</v>
      </c>
    </row>
    <row r="425" spans="1:2" ht="19.5" customHeight="1">
      <c r="A425" s="115" t="s">
        <v>404</v>
      </c>
      <c r="B425" s="43">
        <v>427</v>
      </c>
    </row>
    <row r="426" spans="1:2" ht="19.5" customHeight="1">
      <c r="A426" s="115" t="s">
        <v>405</v>
      </c>
      <c r="B426" s="43">
        <v>722</v>
      </c>
    </row>
    <row r="427" spans="1:2" ht="19.5" customHeight="1">
      <c r="A427" s="115" t="s">
        <v>379</v>
      </c>
      <c r="B427" s="43">
        <v>0</v>
      </c>
    </row>
    <row r="428" spans="1:2" ht="19.5" customHeight="1">
      <c r="A428" s="115" t="s">
        <v>406</v>
      </c>
      <c r="B428" s="43">
        <v>432</v>
      </c>
    </row>
    <row r="429" spans="1:2" ht="19.5" customHeight="1">
      <c r="A429" s="115" t="s">
        <v>407</v>
      </c>
      <c r="B429" s="43">
        <v>0</v>
      </c>
    </row>
    <row r="430" spans="1:2" ht="19.5" customHeight="1">
      <c r="A430" s="115" t="s">
        <v>408</v>
      </c>
      <c r="B430" s="43">
        <v>0</v>
      </c>
    </row>
    <row r="431" spans="1:2" ht="19.5" customHeight="1">
      <c r="A431" s="115" t="s">
        <v>409</v>
      </c>
      <c r="B431" s="43">
        <v>0</v>
      </c>
    </row>
    <row r="432" spans="1:2" ht="19.5" customHeight="1">
      <c r="A432" s="115" t="s">
        <v>410</v>
      </c>
      <c r="B432" s="43">
        <v>290</v>
      </c>
    </row>
    <row r="433" spans="1:2" ht="19.5" customHeight="1">
      <c r="A433" s="115" t="s">
        <v>411</v>
      </c>
      <c r="B433" s="43">
        <v>0</v>
      </c>
    </row>
    <row r="434" spans="1:2" ht="19.5" customHeight="1">
      <c r="A434" s="115" t="s">
        <v>412</v>
      </c>
      <c r="B434" s="43">
        <v>0</v>
      </c>
    </row>
    <row r="435" spans="1:2" ht="19.5" customHeight="1">
      <c r="A435" s="115" t="s">
        <v>413</v>
      </c>
      <c r="B435" s="43">
        <v>0</v>
      </c>
    </row>
    <row r="436" spans="1:2" ht="19.5" customHeight="1">
      <c r="A436" s="115" t="s">
        <v>414</v>
      </c>
      <c r="B436" s="43">
        <v>0</v>
      </c>
    </row>
    <row r="437" spans="1:2" ht="19.5" customHeight="1">
      <c r="A437" s="115" t="s">
        <v>415</v>
      </c>
      <c r="B437" s="43">
        <v>0</v>
      </c>
    </row>
    <row r="438" spans="1:2" ht="19.5" customHeight="1">
      <c r="A438" s="115" t="s">
        <v>416</v>
      </c>
      <c r="B438" s="43">
        <v>0</v>
      </c>
    </row>
    <row r="439" spans="1:2" ht="19.5" customHeight="1">
      <c r="A439" s="115" t="s">
        <v>417</v>
      </c>
      <c r="B439" s="43">
        <v>0</v>
      </c>
    </row>
    <row r="440" spans="1:2" ht="19.5" customHeight="1">
      <c r="A440" s="115" t="s">
        <v>418</v>
      </c>
      <c r="B440" s="43">
        <v>0</v>
      </c>
    </row>
    <row r="441" spans="1:2" ht="19.5" customHeight="1">
      <c r="A441" s="115" t="s">
        <v>419</v>
      </c>
      <c r="B441" s="43">
        <v>6002</v>
      </c>
    </row>
    <row r="442" spans="1:2" ht="19.5" customHeight="1">
      <c r="A442" s="115" t="s">
        <v>420</v>
      </c>
      <c r="B442" s="43">
        <v>2</v>
      </c>
    </row>
    <row r="443" spans="1:2" ht="19.5" customHeight="1">
      <c r="A443" s="115" t="s">
        <v>421</v>
      </c>
      <c r="B443" s="43">
        <v>0</v>
      </c>
    </row>
    <row r="444" spans="1:2" ht="19.5" customHeight="1">
      <c r="A444" s="115" t="s">
        <v>422</v>
      </c>
      <c r="B444" s="43">
        <v>0</v>
      </c>
    </row>
    <row r="445" spans="1:2" ht="19.5" customHeight="1">
      <c r="A445" s="115" t="s">
        <v>423</v>
      </c>
      <c r="B445" s="43">
        <v>6000</v>
      </c>
    </row>
    <row r="446" spans="1:2" ht="19.5" customHeight="1">
      <c r="A446" s="115" t="s">
        <v>424</v>
      </c>
      <c r="B446" s="43">
        <v>18302</v>
      </c>
    </row>
    <row r="447" spans="1:2" ht="19.5" customHeight="1">
      <c r="A447" s="115" t="s">
        <v>425</v>
      </c>
      <c r="B447" s="43">
        <v>11009</v>
      </c>
    </row>
    <row r="448" spans="1:2" ht="19.5" customHeight="1">
      <c r="A448" s="115" t="s">
        <v>133</v>
      </c>
      <c r="B448" s="43">
        <v>1155</v>
      </c>
    </row>
    <row r="449" spans="1:2" ht="19.5" customHeight="1">
      <c r="A449" s="115" t="s">
        <v>134</v>
      </c>
      <c r="B449" s="43">
        <v>0</v>
      </c>
    </row>
    <row r="450" spans="1:2" ht="19.5" customHeight="1">
      <c r="A450" s="115" t="s">
        <v>135</v>
      </c>
      <c r="B450" s="43">
        <v>0</v>
      </c>
    </row>
    <row r="451" spans="1:2" ht="19.5" customHeight="1">
      <c r="A451" s="115" t="s">
        <v>426</v>
      </c>
      <c r="B451" s="43">
        <v>1010</v>
      </c>
    </row>
    <row r="452" spans="1:2" ht="19.5" customHeight="1">
      <c r="A452" s="115" t="s">
        <v>427</v>
      </c>
      <c r="B452" s="43">
        <v>32</v>
      </c>
    </row>
    <row r="453" spans="1:2" ht="19.5" customHeight="1">
      <c r="A453" s="115" t="s">
        <v>428</v>
      </c>
      <c r="B453" s="43">
        <v>0</v>
      </c>
    </row>
    <row r="454" spans="1:2" ht="19.5" customHeight="1">
      <c r="A454" s="115" t="s">
        <v>429</v>
      </c>
      <c r="B454" s="43">
        <v>0</v>
      </c>
    </row>
    <row r="455" spans="1:2" ht="19.5" customHeight="1">
      <c r="A455" s="115" t="s">
        <v>430</v>
      </c>
      <c r="B455" s="43">
        <v>170</v>
      </c>
    </row>
    <row r="456" spans="1:2" ht="19.5" customHeight="1">
      <c r="A456" s="115" t="s">
        <v>431</v>
      </c>
      <c r="B456" s="43">
        <v>5592</v>
      </c>
    </row>
    <row r="457" spans="1:2" ht="19.5" customHeight="1">
      <c r="A457" s="115" t="s">
        <v>432</v>
      </c>
      <c r="B457" s="43">
        <v>0</v>
      </c>
    </row>
    <row r="458" spans="1:2" ht="19.5" customHeight="1">
      <c r="A458" s="115" t="s">
        <v>433</v>
      </c>
      <c r="B458" s="43">
        <v>70</v>
      </c>
    </row>
    <row r="459" spans="1:2" ht="19.5" customHeight="1">
      <c r="A459" s="115" t="s">
        <v>434</v>
      </c>
      <c r="B459" s="43">
        <v>125</v>
      </c>
    </row>
    <row r="460" spans="1:2" ht="19.5" customHeight="1">
      <c r="A460" s="115" t="s">
        <v>435</v>
      </c>
      <c r="B460" s="43">
        <v>1903</v>
      </c>
    </row>
    <row r="461" spans="1:2" ht="19.5" customHeight="1">
      <c r="A461" s="115" t="s">
        <v>436</v>
      </c>
      <c r="B461" s="43">
        <v>11</v>
      </c>
    </row>
    <row r="462" spans="1:2" ht="19.5" customHeight="1">
      <c r="A462" s="115" t="s">
        <v>437</v>
      </c>
      <c r="B462" s="43">
        <v>941</v>
      </c>
    </row>
    <row r="463" spans="1:2" ht="19.5" customHeight="1">
      <c r="A463" s="115" t="s">
        <v>438</v>
      </c>
      <c r="B463" s="43">
        <v>494</v>
      </c>
    </row>
    <row r="464" spans="1:2" ht="19.5" customHeight="1">
      <c r="A464" s="115" t="s">
        <v>133</v>
      </c>
      <c r="B464" s="43">
        <v>0</v>
      </c>
    </row>
    <row r="465" spans="1:2" ht="19.5" customHeight="1">
      <c r="A465" s="115" t="s">
        <v>134</v>
      </c>
      <c r="B465" s="43">
        <v>0</v>
      </c>
    </row>
    <row r="466" spans="1:2" ht="19.5" customHeight="1">
      <c r="A466" s="115" t="s">
        <v>135</v>
      </c>
      <c r="B466" s="43">
        <v>0</v>
      </c>
    </row>
    <row r="467" spans="1:2" ht="19.5" customHeight="1">
      <c r="A467" s="115" t="s">
        <v>439</v>
      </c>
      <c r="B467" s="43">
        <v>112</v>
      </c>
    </row>
    <row r="468" spans="1:2" ht="19.5" customHeight="1">
      <c r="A468" s="115" t="s">
        <v>440</v>
      </c>
      <c r="B468" s="43">
        <v>230</v>
      </c>
    </row>
    <row r="469" spans="1:2" ht="19.5" customHeight="1">
      <c r="A469" s="115" t="s">
        <v>441</v>
      </c>
      <c r="B469" s="43">
        <v>0</v>
      </c>
    </row>
    <row r="470" spans="1:2" ht="19.5" customHeight="1">
      <c r="A470" s="115" t="s">
        <v>442</v>
      </c>
      <c r="B470" s="43">
        <v>152</v>
      </c>
    </row>
    <row r="471" spans="1:2" ht="19.5" customHeight="1">
      <c r="A471" s="115" t="s">
        <v>443</v>
      </c>
      <c r="B471" s="43">
        <v>2851</v>
      </c>
    </row>
    <row r="472" spans="1:2" ht="19.5" customHeight="1">
      <c r="A472" s="115" t="s">
        <v>133</v>
      </c>
      <c r="B472" s="43">
        <v>0</v>
      </c>
    </row>
    <row r="473" spans="1:2" ht="19.5" customHeight="1">
      <c r="A473" s="115" t="s">
        <v>134</v>
      </c>
      <c r="B473" s="43">
        <v>0</v>
      </c>
    </row>
    <row r="474" spans="1:2" ht="19.5" customHeight="1">
      <c r="A474" s="115" t="s">
        <v>135</v>
      </c>
      <c r="B474" s="43">
        <v>0</v>
      </c>
    </row>
    <row r="475" spans="1:2" ht="19.5" customHeight="1">
      <c r="A475" s="115" t="s">
        <v>444</v>
      </c>
      <c r="B475" s="43">
        <v>0</v>
      </c>
    </row>
    <row r="476" spans="1:2" ht="19.5" customHeight="1">
      <c r="A476" s="115" t="s">
        <v>445</v>
      </c>
      <c r="B476" s="43">
        <v>0</v>
      </c>
    </row>
    <row r="477" spans="1:2" ht="19.5" customHeight="1">
      <c r="A477" s="115" t="s">
        <v>446</v>
      </c>
      <c r="B477" s="43">
        <v>0</v>
      </c>
    </row>
    <row r="478" spans="1:2" ht="19.5" customHeight="1">
      <c r="A478" s="115" t="s">
        <v>447</v>
      </c>
      <c r="B478" s="43">
        <v>1115</v>
      </c>
    </row>
    <row r="479" spans="1:2" ht="19.5" customHeight="1">
      <c r="A479" s="115" t="s">
        <v>448</v>
      </c>
      <c r="B479" s="43">
        <v>840</v>
      </c>
    </row>
    <row r="480" spans="1:2" ht="19.5" customHeight="1">
      <c r="A480" s="115" t="s">
        <v>449</v>
      </c>
      <c r="B480" s="43">
        <v>0</v>
      </c>
    </row>
    <row r="481" spans="1:2" ht="19.5" customHeight="1">
      <c r="A481" s="115" t="s">
        <v>450</v>
      </c>
      <c r="B481" s="43">
        <v>896</v>
      </c>
    </row>
    <row r="482" spans="1:2" ht="19.5" customHeight="1">
      <c r="A482" s="115" t="s">
        <v>451</v>
      </c>
      <c r="B482" s="43">
        <v>1667</v>
      </c>
    </row>
    <row r="483" spans="1:2" ht="19.5" customHeight="1">
      <c r="A483" s="115" t="s">
        <v>133</v>
      </c>
      <c r="B483" s="43">
        <v>0</v>
      </c>
    </row>
    <row r="484" spans="1:2" ht="19.5" customHeight="1">
      <c r="A484" s="115" t="s">
        <v>134</v>
      </c>
      <c r="B484" s="43">
        <v>0</v>
      </c>
    </row>
    <row r="485" spans="1:2" ht="19.5" customHeight="1">
      <c r="A485" s="115" t="s">
        <v>135</v>
      </c>
      <c r="B485" s="43">
        <v>0</v>
      </c>
    </row>
    <row r="486" spans="1:2" ht="19.5" customHeight="1">
      <c r="A486" s="115" t="s">
        <v>452</v>
      </c>
      <c r="B486" s="43">
        <v>589</v>
      </c>
    </row>
    <row r="487" spans="1:2" ht="19.5" customHeight="1">
      <c r="A487" s="115" t="s">
        <v>453</v>
      </c>
      <c r="B487" s="43">
        <v>1078</v>
      </c>
    </row>
    <row r="488" spans="1:2" ht="19.5" customHeight="1">
      <c r="A488" s="115" t="s">
        <v>454</v>
      </c>
      <c r="B488" s="43">
        <v>0</v>
      </c>
    </row>
    <row r="489" spans="1:2" ht="19.5" customHeight="1">
      <c r="A489" s="115" t="s">
        <v>455</v>
      </c>
      <c r="B489" s="43">
        <v>0</v>
      </c>
    </row>
    <row r="490" spans="1:2" ht="19.5" customHeight="1">
      <c r="A490" s="115" t="s">
        <v>456</v>
      </c>
      <c r="B490" s="43">
        <v>0</v>
      </c>
    </row>
    <row r="491" spans="1:2" ht="19.5" customHeight="1">
      <c r="A491" s="115" t="s">
        <v>457</v>
      </c>
      <c r="B491" s="43">
        <v>2087</v>
      </c>
    </row>
    <row r="492" spans="1:2" ht="19.5" customHeight="1">
      <c r="A492" s="115" t="s">
        <v>133</v>
      </c>
      <c r="B492" s="43">
        <v>0</v>
      </c>
    </row>
    <row r="493" spans="1:2" ht="19.5" customHeight="1">
      <c r="A493" s="115" t="s">
        <v>134</v>
      </c>
      <c r="B493" s="43">
        <v>0</v>
      </c>
    </row>
    <row r="494" spans="1:2" ht="19.5" customHeight="1">
      <c r="A494" s="115" t="s">
        <v>135</v>
      </c>
      <c r="B494" s="43">
        <v>0</v>
      </c>
    </row>
    <row r="495" spans="1:2" ht="19.5" customHeight="1">
      <c r="A495" s="115" t="s">
        <v>458</v>
      </c>
      <c r="B495" s="43">
        <v>0</v>
      </c>
    </row>
    <row r="496" spans="1:2" ht="19.5" customHeight="1">
      <c r="A496" s="115" t="s">
        <v>459</v>
      </c>
      <c r="B496" s="43">
        <v>29</v>
      </c>
    </row>
    <row r="497" spans="1:2" ht="19.5" customHeight="1">
      <c r="A497" s="115" t="s">
        <v>460</v>
      </c>
      <c r="B497" s="43">
        <v>2058</v>
      </c>
    </row>
    <row r="498" spans="1:2" ht="19.5" customHeight="1">
      <c r="A498" s="115" t="s">
        <v>461</v>
      </c>
      <c r="B498" s="43">
        <v>0</v>
      </c>
    </row>
    <row r="499" spans="1:2" ht="19.5" customHeight="1">
      <c r="A499" s="115" t="s">
        <v>462</v>
      </c>
      <c r="B499" s="43">
        <v>194</v>
      </c>
    </row>
    <row r="500" spans="1:2" ht="19.5" customHeight="1">
      <c r="A500" s="115" t="s">
        <v>463</v>
      </c>
      <c r="B500" s="43">
        <v>0</v>
      </c>
    </row>
    <row r="501" spans="1:2" ht="19.5" customHeight="1">
      <c r="A501" s="115" t="s">
        <v>464</v>
      </c>
      <c r="B501" s="43">
        <v>50</v>
      </c>
    </row>
    <row r="502" spans="1:2" ht="19.5" customHeight="1">
      <c r="A502" s="115" t="s">
        <v>465</v>
      </c>
      <c r="B502" s="43">
        <v>144</v>
      </c>
    </row>
    <row r="503" spans="1:2" ht="19.5" customHeight="1">
      <c r="A503" s="115" t="s">
        <v>466</v>
      </c>
      <c r="B503" s="43">
        <v>142211</v>
      </c>
    </row>
    <row r="504" spans="1:2" ht="19.5" customHeight="1">
      <c r="A504" s="115" t="s">
        <v>467</v>
      </c>
      <c r="B504" s="43">
        <v>12887</v>
      </c>
    </row>
    <row r="505" spans="1:2" ht="19.5" customHeight="1">
      <c r="A505" s="115" t="s">
        <v>133</v>
      </c>
      <c r="B505" s="43">
        <v>2360</v>
      </c>
    </row>
    <row r="506" spans="1:2" ht="19.5" customHeight="1">
      <c r="A506" s="115" t="s">
        <v>134</v>
      </c>
      <c r="B506" s="43">
        <v>2678</v>
      </c>
    </row>
    <row r="507" spans="1:2" ht="19.5" customHeight="1">
      <c r="A507" s="115" t="s">
        <v>135</v>
      </c>
      <c r="B507" s="43">
        <v>0</v>
      </c>
    </row>
    <row r="508" spans="1:2" ht="19.5" customHeight="1">
      <c r="A508" s="115" t="s">
        <v>468</v>
      </c>
      <c r="B508" s="43">
        <v>10</v>
      </c>
    </row>
    <row r="509" spans="1:2" ht="19.5" customHeight="1">
      <c r="A509" s="115" t="s">
        <v>469</v>
      </c>
      <c r="B509" s="43">
        <v>25</v>
      </c>
    </row>
    <row r="510" spans="1:2" ht="19.5" customHeight="1">
      <c r="A510" s="115" t="s">
        <v>470</v>
      </c>
      <c r="B510" s="43">
        <v>186</v>
      </c>
    </row>
    <row r="511" spans="1:2" ht="19.5" customHeight="1">
      <c r="A511" s="115" t="s">
        <v>471</v>
      </c>
      <c r="B511" s="43">
        <v>0</v>
      </c>
    </row>
    <row r="512" spans="1:2" ht="19.5" customHeight="1">
      <c r="A512" s="115" t="s">
        <v>174</v>
      </c>
      <c r="B512" s="43">
        <v>0</v>
      </c>
    </row>
    <row r="513" spans="1:2" ht="19.5" customHeight="1">
      <c r="A513" s="115" t="s">
        <v>472</v>
      </c>
      <c r="B513" s="43">
        <v>818</v>
      </c>
    </row>
    <row r="514" spans="1:2" ht="19.5" customHeight="1">
      <c r="A514" s="115" t="s">
        <v>473</v>
      </c>
      <c r="B514" s="43">
        <v>0</v>
      </c>
    </row>
    <row r="515" spans="1:2" ht="19.5" customHeight="1">
      <c r="A515" s="115" t="s">
        <v>474</v>
      </c>
      <c r="B515" s="43">
        <v>20</v>
      </c>
    </row>
    <row r="516" spans="1:2" ht="19.5" customHeight="1">
      <c r="A516" s="115" t="s">
        <v>475</v>
      </c>
      <c r="B516" s="43">
        <v>86</v>
      </c>
    </row>
    <row r="517" spans="1:2" ht="19.5" customHeight="1">
      <c r="A517" s="115" t="s">
        <v>476</v>
      </c>
      <c r="B517" s="43">
        <v>0</v>
      </c>
    </row>
    <row r="518" spans="1:2" ht="19.5" customHeight="1">
      <c r="A518" s="115" t="s">
        <v>477</v>
      </c>
      <c r="B518" s="43">
        <v>0</v>
      </c>
    </row>
    <row r="519" spans="1:2" ht="19.5" customHeight="1">
      <c r="A519" s="115" t="s">
        <v>478</v>
      </c>
      <c r="B519" s="43">
        <v>0</v>
      </c>
    </row>
    <row r="520" spans="1:2" ht="19.5" customHeight="1">
      <c r="A520" s="115" t="s">
        <v>479</v>
      </c>
      <c r="B520" s="43">
        <v>2909</v>
      </c>
    </row>
    <row r="521" spans="1:2" ht="19.5" customHeight="1">
      <c r="A521" s="115" t="s">
        <v>142</v>
      </c>
      <c r="B521" s="43">
        <v>0</v>
      </c>
    </row>
    <row r="522" spans="1:2" ht="19.5" customHeight="1">
      <c r="A522" s="115" t="s">
        <v>480</v>
      </c>
      <c r="B522" s="43">
        <v>3795</v>
      </c>
    </row>
    <row r="523" spans="1:2" ht="19.5" customHeight="1">
      <c r="A523" s="115" t="s">
        <v>481</v>
      </c>
      <c r="B523" s="43">
        <v>30306</v>
      </c>
    </row>
    <row r="524" spans="1:2" ht="19.5" customHeight="1">
      <c r="A524" s="115" t="s">
        <v>133</v>
      </c>
      <c r="B524" s="43">
        <v>2797</v>
      </c>
    </row>
    <row r="525" spans="1:2" ht="19.5" customHeight="1">
      <c r="A525" s="115" t="s">
        <v>134</v>
      </c>
      <c r="B525" s="43">
        <v>2804</v>
      </c>
    </row>
    <row r="526" spans="1:2" ht="19.5" customHeight="1">
      <c r="A526" s="115" t="s">
        <v>135</v>
      </c>
      <c r="B526" s="43">
        <v>0</v>
      </c>
    </row>
    <row r="527" spans="1:2" ht="19.5" customHeight="1">
      <c r="A527" s="115" t="s">
        <v>482</v>
      </c>
      <c r="B527" s="43">
        <v>28</v>
      </c>
    </row>
    <row r="528" spans="1:2" ht="19.5" customHeight="1">
      <c r="A528" s="115" t="s">
        <v>483</v>
      </c>
      <c r="B528" s="43">
        <v>92</v>
      </c>
    </row>
    <row r="529" spans="1:2" ht="19.5" customHeight="1">
      <c r="A529" s="115" t="s">
        <v>484</v>
      </c>
      <c r="B529" s="43">
        <v>23891</v>
      </c>
    </row>
    <row r="530" spans="1:2" ht="19.5" customHeight="1">
      <c r="A530" s="115" t="s">
        <v>485</v>
      </c>
      <c r="B530" s="43">
        <v>694</v>
      </c>
    </row>
    <row r="531" spans="1:2" ht="19.5" customHeight="1">
      <c r="A531" s="115" t="s">
        <v>486</v>
      </c>
      <c r="B531" s="43">
        <v>0</v>
      </c>
    </row>
    <row r="532" spans="1:2" ht="19.5" customHeight="1">
      <c r="A532" s="115" t="s">
        <v>487</v>
      </c>
      <c r="B532" s="43">
        <v>0</v>
      </c>
    </row>
    <row r="533" spans="1:2" ht="19.5" customHeight="1">
      <c r="A533" s="115" t="s">
        <v>488</v>
      </c>
      <c r="B533" s="43">
        <v>50346</v>
      </c>
    </row>
    <row r="534" spans="1:2" ht="19.5" customHeight="1">
      <c r="A534" s="115" t="s">
        <v>489</v>
      </c>
      <c r="B534" s="43">
        <v>192</v>
      </c>
    </row>
    <row r="535" spans="1:2" ht="19.5" customHeight="1">
      <c r="A535" s="115" t="s">
        <v>490</v>
      </c>
      <c r="B535" s="43">
        <v>21</v>
      </c>
    </row>
    <row r="536" spans="1:2" ht="19.5" customHeight="1">
      <c r="A536" s="115" t="s">
        <v>491</v>
      </c>
      <c r="B536" s="43">
        <v>1482</v>
      </c>
    </row>
    <row r="537" spans="1:2" ht="19.5" customHeight="1">
      <c r="A537" s="115" t="s">
        <v>492</v>
      </c>
      <c r="B537" s="43">
        <v>22484</v>
      </c>
    </row>
    <row r="538" spans="1:2" ht="19.5" customHeight="1">
      <c r="A538" s="115" t="s">
        <v>493</v>
      </c>
      <c r="B538" s="43">
        <v>11242</v>
      </c>
    </row>
    <row r="539" spans="1:2" ht="19.5" customHeight="1">
      <c r="A539" s="115" t="s">
        <v>494</v>
      </c>
      <c r="B539" s="43">
        <v>0</v>
      </c>
    </row>
    <row r="540" spans="1:2" ht="19.5" customHeight="1">
      <c r="A540" s="115" t="s">
        <v>495</v>
      </c>
      <c r="B540" s="43">
        <v>0</v>
      </c>
    </row>
    <row r="541" spans="1:2" ht="19.5" customHeight="1">
      <c r="A541" s="115" t="s">
        <v>496</v>
      </c>
      <c r="B541" s="43">
        <v>14925</v>
      </c>
    </row>
    <row r="542" spans="1:2" ht="19.5" customHeight="1">
      <c r="A542" s="115" t="s">
        <v>497</v>
      </c>
      <c r="B542" s="43">
        <v>0</v>
      </c>
    </row>
    <row r="543" spans="1:2" ht="19.5" customHeight="1">
      <c r="A543" s="115" t="s">
        <v>498</v>
      </c>
      <c r="B543" s="43">
        <v>0</v>
      </c>
    </row>
    <row r="544" spans="1:2" ht="19.5" customHeight="1">
      <c r="A544" s="115" t="s">
        <v>499</v>
      </c>
      <c r="B544" s="43">
        <v>0</v>
      </c>
    </row>
    <row r="545" spans="1:2" ht="19.5" customHeight="1">
      <c r="A545" s="115" t="s">
        <v>500</v>
      </c>
      <c r="B545" s="43">
        <v>0</v>
      </c>
    </row>
    <row r="546" spans="1:2" ht="19.5" customHeight="1">
      <c r="A546" s="115" t="s">
        <v>501</v>
      </c>
      <c r="B546" s="43">
        <v>5377</v>
      </c>
    </row>
    <row r="547" spans="1:2" ht="19.5" customHeight="1">
      <c r="A547" s="115" t="s">
        <v>502</v>
      </c>
      <c r="B547" s="43">
        <v>0</v>
      </c>
    </row>
    <row r="548" spans="1:2" ht="19.5" customHeight="1">
      <c r="A548" s="115" t="s">
        <v>503</v>
      </c>
      <c r="B548" s="43">
        <v>0</v>
      </c>
    </row>
    <row r="549" spans="1:2" ht="19.5" customHeight="1">
      <c r="A549" s="115" t="s">
        <v>504</v>
      </c>
      <c r="B549" s="43">
        <v>2256</v>
      </c>
    </row>
    <row r="550" spans="1:2" ht="19.5" customHeight="1">
      <c r="A550" s="115" t="s">
        <v>505</v>
      </c>
      <c r="B550" s="43">
        <v>0</v>
      </c>
    </row>
    <row r="551" spans="1:2" ht="19.5" customHeight="1">
      <c r="A551" s="115" t="s">
        <v>506</v>
      </c>
      <c r="B551" s="43">
        <v>0</v>
      </c>
    </row>
    <row r="552" spans="1:2" ht="19.5" customHeight="1">
      <c r="A552" s="115" t="s">
        <v>507</v>
      </c>
      <c r="B552" s="43">
        <v>2464</v>
      </c>
    </row>
    <row r="553" spans="1:2" ht="19.5" customHeight="1">
      <c r="A553" s="115" t="s">
        <v>508</v>
      </c>
      <c r="B553" s="43">
        <v>0</v>
      </c>
    </row>
    <row r="554" spans="1:2" ht="19.5" customHeight="1">
      <c r="A554" s="115" t="s">
        <v>509</v>
      </c>
      <c r="B554" s="43">
        <v>0</v>
      </c>
    </row>
    <row r="555" spans="1:2" ht="19.5" customHeight="1">
      <c r="A555" s="115" t="s">
        <v>510</v>
      </c>
      <c r="B555" s="43">
        <v>657</v>
      </c>
    </row>
    <row r="556" spans="1:2" ht="19.5" customHeight="1">
      <c r="A556" s="115" t="s">
        <v>511</v>
      </c>
      <c r="B556" s="43">
        <v>8916</v>
      </c>
    </row>
    <row r="557" spans="1:2" ht="19.5" customHeight="1">
      <c r="A557" s="115" t="s">
        <v>512</v>
      </c>
      <c r="B557" s="43">
        <v>210</v>
      </c>
    </row>
    <row r="558" spans="1:2" ht="19.5" customHeight="1">
      <c r="A558" s="115" t="s">
        <v>513</v>
      </c>
      <c r="B558" s="43">
        <v>1195</v>
      </c>
    </row>
    <row r="559" spans="1:2" ht="19.5" customHeight="1">
      <c r="A559" s="115" t="s">
        <v>514</v>
      </c>
      <c r="B559" s="43">
        <v>4545</v>
      </c>
    </row>
    <row r="560" spans="1:2" ht="19.5" customHeight="1">
      <c r="A560" s="115" t="s">
        <v>515</v>
      </c>
      <c r="B560" s="43">
        <v>2</v>
      </c>
    </row>
    <row r="561" spans="1:2" ht="19.5" customHeight="1">
      <c r="A561" s="115" t="s">
        <v>516</v>
      </c>
      <c r="B561" s="43">
        <v>845</v>
      </c>
    </row>
    <row r="562" spans="1:2" ht="19.5" customHeight="1">
      <c r="A562" s="115" t="s">
        <v>517</v>
      </c>
      <c r="B562" s="43">
        <v>771</v>
      </c>
    </row>
    <row r="563" spans="1:2" ht="19.5" customHeight="1">
      <c r="A563" s="115" t="s">
        <v>518</v>
      </c>
      <c r="B563" s="43">
        <v>1348</v>
      </c>
    </row>
    <row r="564" spans="1:2" ht="19.5" customHeight="1">
      <c r="A564" s="115" t="s">
        <v>519</v>
      </c>
      <c r="B564" s="43">
        <v>7336</v>
      </c>
    </row>
    <row r="565" spans="1:2" ht="19.5" customHeight="1">
      <c r="A565" s="115" t="s">
        <v>520</v>
      </c>
      <c r="B565" s="43">
        <v>1674</v>
      </c>
    </row>
    <row r="566" spans="1:2" ht="19.5" customHeight="1">
      <c r="A566" s="115" t="s">
        <v>521</v>
      </c>
      <c r="B566" s="43">
        <v>3901</v>
      </c>
    </row>
    <row r="567" spans="1:2" ht="19.5" customHeight="1">
      <c r="A567" s="115" t="s">
        <v>522</v>
      </c>
      <c r="B567" s="43">
        <v>193</v>
      </c>
    </row>
    <row r="568" spans="1:2" ht="19.5" customHeight="1">
      <c r="A568" s="115" t="s">
        <v>523</v>
      </c>
      <c r="B568" s="43">
        <v>108</v>
      </c>
    </row>
    <row r="569" spans="1:2" ht="19.5" customHeight="1">
      <c r="A569" s="115" t="s">
        <v>524</v>
      </c>
      <c r="B569" s="43">
        <v>1370</v>
      </c>
    </row>
    <row r="570" spans="1:2" ht="19.5" customHeight="1">
      <c r="A570" s="115" t="s">
        <v>525</v>
      </c>
      <c r="B570" s="43">
        <v>90</v>
      </c>
    </row>
    <row r="571" spans="1:2" ht="19.5" customHeight="1">
      <c r="A571" s="115" t="s">
        <v>526</v>
      </c>
      <c r="B571" s="43">
        <v>3366</v>
      </c>
    </row>
    <row r="572" spans="1:2" ht="19.5" customHeight="1">
      <c r="A572" s="115" t="s">
        <v>527</v>
      </c>
      <c r="B572" s="43">
        <v>231</v>
      </c>
    </row>
    <row r="573" spans="1:2" ht="19.5" customHeight="1">
      <c r="A573" s="115" t="s">
        <v>528</v>
      </c>
      <c r="B573" s="43">
        <v>2342</v>
      </c>
    </row>
    <row r="574" spans="1:2" ht="19.5" customHeight="1">
      <c r="A574" s="115" t="s">
        <v>529</v>
      </c>
      <c r="B574" s="43">
        <v>0</v>
      </c>
    </row>
    <row r="575" spans="1:2" ht="19.5" customHeight="1">
      <c r="A575" s="115" t="s">
        <v>530</v>
      </c>
      <c r="B575" s="43">
        <v>571</v>
      </c>
    </row>
    <row r="576" spans="1:2" ht="19.5" customHeight="1">
      <c r="A576" s="115" t="s">
        <v>531</v>
      </c>
      <c r="B576" s="43">
        <v>0</v>
      </c>
    </row>
    <row r="577" spans="1:2" ht="19.5" customHeight="1">
      <c r="A577" s="115" t="s">
        <v>532</v>
      </c>
      <c r="B577" s="43">
        <v>54</v>
      </c>
    </row>
    <row r="578" spans="1:2" ht="19.5" customHeight="1">
      <c r="A578" s="115" t="s">
        <v>533</v>
      </c>
      <c r="B578" s="43">
        <v>168</v>
      </c>
    </row>
    <row r="579" spans="1:2" ht="19.5" customHeight="1">
      <c r="A579" s="115" t="s">
        <v>534</v>
      </c>
      <c r="B579" s="43">
        <v>3398</v>
      </c>
    </row>
    <row r="580" spans="1:2" ht="19.5" customHeight="1">
      <c r="A580" s="115" t="s">
        <v>133</v>
      </c>
      <c r="B580" s="43">
        <v>193</v>
      </c>
    </row>
    <row r="581" spans="1:2" ht="19.5" customHeight="1">
      <c r="A581" s="115" t="s">
        <v>134</v>
      </c>
      <c r="B581" s="43">
        <v>12</v>
      </c>
    </row>
    <row r="582" spans="1:2" ht="19.5" customHeight="1">
      <c r="A582" s="115" t="s">
        <v>135</v>
      </c>
      <c r="B582" s="43">
        <v>0</v>
      </c>
    </row>
    <row r="583" spans="1:2" ht="19.5" customHeight="1">
      <c r="A583" s="115" t="s">
        <v>535</v>
      </c>
      <c r="B583" s="43">
        <v>576</v>
      </c>
    </row>
    <row r="584" spans="1:2" ht="19.5" customHeight="1">
      <c r="A584" s="115" t="s">
        <v>536</v>
      </c>
      <c r="B584" s="43">
        <v>100</v>
      </c>
    </row>
    <row r="585" spans="1:2" ht="19.5" customHeight="1">
      <c r="A585" s="115" t="s">
        <v>537</v>
      </c>
      <c r="B585" s="43">
        <v>0</v>
      </c>
    </row>
    <row r="586" spans="1:2" ht="19.5" customHeight="1">
      <c r="A586" s="115" t="s">
        <v>538</v>
      </c>
      <c r="B586" s="43">
        <v>1066</v>
      </c>
    </row>
    <row r="587" spans="1:2" ht="19.5" customHeight="1">
      <c r="A587" s="115" t="s">
        <v>539</v>
      </c>
      <c r="B587" s="43">
        <v>1451</v>
      </c>
    </row>
    <row r="588" spans="1:2" ht="19.5" customHeight="1">
      <c r="A588" s="115" t="s">
        <v>540</v>
      </c>
      <c r="B588" s="43">
        <v>25</v>
      </c>
    </row>
    <row r="589" spans="1:2" ht="19.5" customHeight="1">
      <c r="A589" s="115" t="s">
        <v>133</v>
      </c>
      <c r="B589" s="43">
        <v>0</v>
      </c>
    </row>
    <row r="590" spans="1:2" ht="19.5" customHeight="1">
      <c r="A590" s="115" t="s">
        <v>134</v>
      </c>
      <c r="B590" s="43">
        <v>0</v>
      </c>
    </row>
    <row r="591" spans="1:2" ht="19.5" customHeight="1">
      <c r="A591" s="115" t="s">
        <v>135</v>
      </c>
      <c r="B591" s="43">
        <v>0</v>
      </c>
    </row>
    <row r="592" spans="1:2" ht="19.5" customHeight="1">
      <c r="A592" s="115" t="s">
        <v>541</v>
      </c>
      <c r="B592" s="43">
        <v>25</v>
      </c>
    </row>
    <row r="593" spans="1:2" ht="19.5" customHeight="1">
      <c r="A593" s="115" t="s">
        <v>542</v>
      </c>
      <c r="B593" s="43">
        <v>8690</v>
      </c>
    </row>
    <row r="594" spans="1:2" ht="19.5" customHeight="1">
      <c r="A594" s="115" t="s">
        <v>543</v>
      </c>
      <c r="B594" s="43">
        <v>2806</v>
      </c>
    </row>
    <row r="595" spans="1:2" ht="19.5" customHeight="1">
      <c r="A595" s="115" t="s">
        <v>544</v>
      </c>
      <c r="B595" s="43">
        <v>5884</v>
      </c>
    </row>
    <row r="596" spans="1:2" ht="19.5" customHeight="1">
      <c r="A596" s="115" t="s">
        <v>545</v>
      </c>
      <c r="B596" s="43">
        <v>2238</v>
      </c>
    </row>
    <row r="597" spans="1:2" ht="19.5" customHeight="1">
      <c r="A597" s="115" t="s">
        <v>546</v>
      </c>
      <c r="B597" s="43">
        <v>2195</v>
      </c>
    </row>
    <row r="598" spans="1:2" ht="19.5" customHeight="1">
      <c r="A598" s="115" t="s">
        <v>547</v>
      </c>
      <c r="B598" s="43">
        <v>43</v>
      </c>
    </row>
    <row r="599" spans="1:2" ht="19.5" customHeight="1">
      <c r="A599" s="115" t="s">
        <v>548</v>
      </c>
      <c r="B599" s="43">
        <v>5455</v>
      </c>
    </row>
    <row r="600" spans="1:2" ht="19.5" customHeight="1">
      <c r="A600" s="115" t="s">
        <v>549</v>
      </c>
      <c r="B600" s="43">
        <v>500</v>
      </c>
    </row>
    <row r="601" spans="1:2" ht="19.5" customHeight="1">
      <c r="A601" s="115" t="s">
        <v>550</v>
      </c>
      <c r="B601" s="43">
        <v>4955</v>
      </c>
    </row>
    <row r="602" spans="1:2" ht="19.5" customHeight="1">
      <c r="A602" s="115" t="s">
        <v>551</v>
      </c>
      <c r="B602" s="43">
        <v>0</v>
      </c>
    </row>
    <row r="603" spans="1:2" ht="19.5" customHeight="1">
      <c r="A603" s="115" t="s">
        <v>552</v>
      </c>
      <c r="B603" s="43">
        <v>0</v>
      </c>
    </row>
    <row r="604" spans="1:2" ht="19.5" customHeight="1">
      <c r="A604" s="115" t="s">
        <v>553</v>
      </c>
      <c r="B604" s="43">
        <v>0</v>
      </c>
    </row>
    <row r="605" spans="1:2" ht="19.5" customHeight="1">
      <c r="A605" s="115" t="s">
        <v>554</v>
      </c>
      <c r="B605" s="43">
        <v>826</v>
      </c>
    </row>
    <row r="606" spans="1:2" ht="19.5" customHeight="1">
      <c r="A606" s="115" t="s">
        <v>555</v>
      </c>
      <c r="B606" s="43">
        <v>141</v>
      </c>
    </row>
    <row r="607" spans="1:2" ht="19.5" customHeight="1">
      <c r="A607" s="115" t="s">
        <v>556</v>
      </c>
      <c r="B607" s="43">
        <v>685</v>
      </c>
    </row>
    <row r="608" spans="1:2" ht="19.5" customHeight="1">
      <c r="A608" s="115" t="s">
        <v>557</v>
      </c>
      <c r="B608" s="43">
        <v>0</v>
      </c>
    </row>
    <row r="609" spans="1:2" ht="19.5" customHeight="1">
      <c r="A609" s="115" t="s">
        <v>558</v>
      </c>
      <c r="B609" s="43">
        <v>0</v>
      </c>
    </row>
    <row r="610" spans="1:2" ht="19.5" customHeight="1">
      <c r="A610" s="115" t="s">
        <v>559</v>
      </c>
      <c r="B610" s="43">
        <v>0</v>
      </c>
    </row>
    <row r="611" spans="1:2" ht="19.5" customHeight="1">
      <c r="A611" s="115" t="s">
        <v>560</v>
      </c>
      <c r="B611" s="43">
        <v>0</v>
      </c>
    </row>
    <row r="612" spans="1:2" ht="19.5" customHeight="1">
      <c r="A612" s="115" t="s">
        <v>561</v>
      </c>
      <c r="B612" s="43">
        <v>0</v>
      </c>
    </row>
    <row r="613" spans="1:2" ht="19.5" customHeight="1">
      <c r="A613" s="115" t="s">
        <v>562</v>
      </c>
      <c r="B613" s="43">
        <v>0</v>
      </c>
    </row>
    <row r="614" spans="1:2" ht="19.5" customHeight="1">
      <c r="A614" s="115" t="s">
        <v>563</v>
      </c>
      <c r="B614" s="43">
        <v>0</v>
      </c>
    </row>
    <row r="615" spans="1:2" ht="19.5" customHeight="1">
      <c r="A615" s="115" t="s">
        <v>564</v>
      </c>
      <c r="B615" s="43">
        <v>0</v>
      </c>
    </row>
    <row r="616" spans="1:2" ht="19.5" customHeight="1">
      <c r="A616" s="115" t="s">
        <v>565</v>
      </c>
      <c r="B616" s="43">
        <v>2387</v>
      </c>
    </row>
    <row r="617" spans="1:2" ht="19.5" customHeight="1">
      <c r="A617" s="115" t="s">
        <v>133</v>
      </c>
      <c r="B617" s="43">
        <v>378</v>
      </c>
    </row>
    <row r="618" spans="1:2" ht="19.5" customHeight="1">
      <c r="A618" s="115" t="s">
        <v>134</v>
      </c>
      <c r="B618" s="43">
        <v>42</v>
      </c>
    </row>
    <row r="619" spans="1:2" ht="19.5" customHeight="1">
      <c r="A619" s="115" t="s">
        <v>135</v>
      </c>
      <c r="B619" s="43">
        <v>0</v>
      </c>
    </row>
    <row r="620" spans="1:2" ht="19.5" customHeight="1">
      <c r="A620" s="115" t="s">
        <v>566</v>
      </c>
      <c r="B620" s="43">
        <v>343</v>
      </c>
    </row>
    <row r="621" spans="1:2" ht="19.5" customHeight="1">
      <c r="A621" s="115" t="s">
        <v>567</v>
      </c>
      <c r="B621" s="43">
        <v>0</v>
      </c>
    </row>
    <row r="622" spans="1:2" ht="19.5" customHeight="1">
      <c r="A622" s="115" t="s">
        <v>142</v>
      </c>
      <c r="B622" s="43">
        <v>1234</v>
      </c>
    </row>
    <row r="623" spans="1:2" ht="19.5" customHeight="1">
      <c r="A623" s="115" t="s">
        <v>568</v>
      </c>
      <c r="B623" s="43">
        <v>390</v>
      </c>
    </row>
    <row r="624" spans="1:2" ht="19.5" customHeight="1">
      <c r="A624" s="115" t="s">
        <v>569</v>
      </c>
      <c r="B624" s="43">
        <v>0</v>
      </c>
    </row>
    <row r="625" spans="1:2" ht="19.5" customHeight="1">
      <c r="A625" s="115" t="s">
        <v>570</v>
      </c>
      <c r="B625" s="43">
        <v>0</v>
      </c>
    </row>
    <row r="626" spans="1:2" ht="19.5" customHeight="1">
      <c r="A626" s="115" t="s">
        <v>571</v>
      </c>
      <c r="B626" s="43">
        <v>0</v>
      </c>
    </row>
    <row r="627" spans="1:2" ht="19.5" customHeight="1">
      <c r="A627" s="115" t="s">
        <v>572</v>
      </c>
      <c r="B627" s="43">
        <v>658</v>
      </c>
    </row>
    <row r="628" spans="1:2" ht="19.5" customHeight="1">
      <c r="A628" s="115" t="s">
        <v>573</v>
      </c>
      <c r="B628" s="43">
        <v>88370</v>
      </c>
    </row>
    <row r="629" spans="1:2" ht="19.5" customHeight="1">
      <c r="A629" s="115" t="s">
        <v>574</v>
      </c>
      <c r="B629" s="43">
        <v>3063</v>
      </c>
    </row>
    <row r="630" spans="1:2" ht="19.5" customHeight="1">
      <c r="A630" s="115" t="s">
        <v>133</v>
      </c>
      <c r="B630" s="43">
        <v>793</v>
      </c>
    </row>
    <row r="631" spans="1:2" ht="19.5" customHeight="1">
      <c r="A631" s="115" t="s">
        <v>134</v>
      </c>
      <c r="B631" s="43">
        <v>1774</v>
      </c>
    </row>
    <row r="632" spans="1:2" ht="19.5" customHeight="1">
      <c r="A632" s="115" t="s">
        <v>135</v>
      </c>
      <c r="B632" s="43">
        <v>0</v>
      </c>
    </row>
    <row r="633" spans="1:2" ht="19.5" customHeight="1">
      <c r="A633" s="115" t="s">
        <v>575</v>
      </c>
      <c r="B633" s="43">
        <v>496</v>
      </c>
    </row>
    <row r="634" spans="1:2" ht="19.5" customHeight="1">
      <c r="A634" s="115" t="s">
        <v>576</v>
      </c>
      <c r="B634" s="43">
        <v>15094</v>
      </c>
    </row>
    <row r="635" spans="1:2" ht="19.5" customHeight="1">
      <c r="A635" s="115" t="s">
        <v>577</v>
      </c>
      <c r="B635" s="43">
        <v>11171</v>
      </c>
    </row>
    <row r="636" spans="1:2" ht="19.5" customHeight="1">
      <c r="A636" s="115" t="s">
        <v>578</v>
      </c>
      <c r="B636" s="43">
        <v>3923</v>
      </c>
    </row>
    <row r="637" spans="1:2" ht="19.5" customHeight="1">
      <c r="A637" s="115" t="s">
        <v>579</v>
      </c>
      <c r="B637" s="43">
        <v>0</v>
      </c>
    </row>
    <row r="638" spans="1:2" ht="19.5" customHeight="1">
      <c r="A638" s="115" t="s">
        <v>580</v>
      </c>
      <c r="B638" s="43">
        <v>0</v>
      </c>
    </row>
    <row r="639" spans="1:2" ht="19.5" customHeight="1">
      <c r="A639" s="115" t="s">
        <v>581</v>
      </c>
      <c r="B639" s="43">
        <v>0</v>
      </c>
    </row>
    <row r="640" spans="1:2" ht="19.5" customHeight="1">
      <c r="A640" s="115" t="s">
        <v>582</v>
      </c>
      <c r="B640" s="43">
        <v>0</v>
      </c>
    </row>
    <row r="641" spans="1:2" ht="19.5" customHeight="1">
      <c r="A641" s="115" t="s">
        <v>583</v>
      </c>
      <c r="B641" s="43">
        <v>0</v>
      </c>
    </row>
    <row r="642" spans="1:2" ht="19.5" customHeight="1">
      <c r="A642" s="115" t="s">
        <v>584</v>
      </c>
      <c r="B642" s="43">
        <v>0</v>
      </c>
    </row>
    <row r="643" spans="1:2" ht="19.5" customHeight="1">
      <c r="A643" s="115" t="s">
        <v>585</v>
      </c>
      <c r="B643" s="43">
        <v>0</v>
      </c>
    </row>
    <row r="644" spans="1:2" ht="19.5" customHeight="1">
      <c r="A644" s="115" t="s">
        <v>586</v>
      </c>
      <c r="B644" s="43">
        <v>0</v>
      </c>
    </row>
    <row r="645" spans="1:2" ht="19.5" customHeight="1">
      <c r="A645" s="115" t="s">
        <v>587</v>
      </c>
      <c r="B645" s="43">
        <v>0</v>
      </c>
    </row>
    <row r="646" spans="1:2" ht="19.5" customHeight="1">
      <c r="A646" s="115" t="s">
        <v>588</v>
      </c>
      <c r="B646" s="43">
        <v>0</v>
      </c>
    </row>
    <row r="647" spans="1:2" ht="19.5" customHeight="1">
      <c r="A647" s="115" t="s">
        <v>589</v>
      </c>
      <c r="B647" s="43">
        <v>0</v>
      </c>
    </row>
    <row r="648" spans="1:2" ht="19.5" customHeight="1">
      <c r="A648" s="115" t="s">
        <v>590</v>
      </c>
      <c r="B648" s="43">
        <v>16487</v>
      </c>
    </row>
    <row r="649" spans="1:2" ht="19.5" customHeight="1">
      <c r="A649" s="115" t="s">
        <v>591</v>
      </c>
      <c r="B649" s="43">
        <v>5435</v>
      </c>
    </row>
    <row r="650" spans="1:2" ht="19.5" customHeight="1">
      <c r="A650" s="115" t="s">
        <v>592</v>
      </c>
      <c r="B650" s="43">
        <v>6717</v>
      </c>
    </row>
    <row r="651" spans="1:2" ht="19.5" customHeight="1">
      <c r="A651" s="115" t="s">
        <v>593</v>
      </c>
      <c r="B651" s="43">
        <v>4335</v>
      </c>
    </row>
    <row r="652" spans="1:2" ht="19.5" customHeight="1">
      <c r="A652" s="115" t="s">
        <v>594</v>
      </c>
      <c r="B652" s="43">
        <v>11765</v>
      </c>
    </row>
    <row r="653" spans="1:2" ht="19.5" customHeight="1">
      <c r="A653" s="115" t="s">
        <v>595</v>
      </c>
      <c r="B653" s="43">
        <v>1464</v>
      </c>
    </row>
    <row r="654" spans="1:2" ht="19.5" customHeight="1">
      <c r="A654" s="115" t="s">
        <v>596</v>
      </c>
      <c r="B654" s="43">
        <v>1068</v>
      </c>
    </row>
    <row r="655" spans="1:2" ht="19.5" customHeight="1">
      <c r="A655" s="115" t="s">
        <v>597</v>
      </c>
      <c r="B655" s="43">
        <v>1282</v>
      </c>
    </row>
    <row r="656" spans="1:2" ht="19.5" customHeight="1">
      <c r="A656" s="115" t="s">
        <v>598</v>
      </c>
      <c r="B656" s="43">
        <v>0</v>
      </c>
    </row>
    <row r="657" spans="1:2" ht="19.5" customHeight="1">
      <c r="A657" s="115" t="s">
        <v>599</v>
      </c>
      <c r="B657" s="43">
        <v>0</v>
      </c>
    </row>
    <row r="658" spans="1:2" ht="19.5" customHeight="1">
      <c r="A658" s="115" t="s">
        <v>600</v>
      </c>
      <c r="B658" s="43">
        <v>0</v>
      </c>
    </row>
    <row r="659" spans="1:2" ht="19.5" customHeight="1">
      <c r="A659" s="115" t="s">
        <v>601</v>
      </c>
      <c r="B659" s="43">
        <v>0</v>
      </c>
    </row>
    <row r="660" spans="1:2" ht="19.5" customHeight="1">
      <c r="A660" s="115" t="s">
        <v>602</v>
      </c>
      <c r="B660" s="43">
        <v>3943</v>
      </c>
    </row>
    <row r="661" spans="1:2" ht="19.5" customHeight="1">
      <c r="A661" s="115" t="s">
        <v>603</v>
      </c>
      <c r="B661" s="43">
        <v>1675</v>
      </c>
    </row>
    <row r="662" spans="1:2" ht="19.5" customHeight="1">
      <c r="A662" s="115" t="s">
        <v>604</v>
      </c>
      <c r="B662" s="43">
        <v>999</v>
      </c>
    </row>
    <row r="663" spans="1:2" ht="19.5" customHeight="1">
      <c r="A663" s="115" t="s">
        <v>605</v>
      </c>
      <c r="B663" s="43">
        <v>1334</v>
      </c>
    </row>
    <row r="664" spans="1:2" ht="19.5" customHeight="1">
      <c r="A664" s="115" t="s">
        <v>606</v>
      </c>
      <c r="B664" s="43">
        <v>73</v>
      </c>
    </row>
    <row r="665" spans="1:2" ht="19.5" customHeight="1">
      <c r="A665" s="115" t="s">
        <v>607</v>
      </c>
      <c r="B665" s="43">
        <v>73</v>
      </c>
    </row>
    <row r="666" spans="1:2" ht="19.5" customHeight="1">
      <c r="A666" s="115" t="s">
        <v>608</v>
      </c>
      <c r="B666" s="43">
        <v>0</v>
      </c>
    </row>
    <row r="667" spans="1:2" ht="19.5" customHeight="1">
      <c r="A667" s="115" t="s">
        <v>609</v>
      </c>
      <c r="B667" s="43">
        <v>6950</v>
      </c>
    </row>
    <row r="668" spans="1:2" ht="19.5" customHeight="1">
      <c r="A668" s="115" t="s">
        <v>610</v>
      </c>
      <c r="B668" s="43">
        <v>101</v>
      </c>
    </row>
    <row r="669" spans="1:2" ht="19.5" customHeight="1">
      <c r="A669" s="115" t="s">
        <v>611</v>
      </c>
      <c r="B669" s="43">
        <v>6775</v>
      </c>
    </row>
    <row r="670" spans="1:2" ht="19.5" customHeight="1">
      <c r="A670" s="115" t="s">
        <v>612</v>
      </c>
      <c r="B670" s="43">
        <v>74</v>
      </c>
    </row>
    <row r="671" spans="1:2" ht="19.5" customHeight="1">
      <c r="A671" s="115" t="s">
        <v>613</v>
      </c>
      <c r="B671" s="43">
        <v>19526</v>
      </c>
    </row>
    <row r="672" spans="1:2" ht="19.5" customHeight="1">
      <c r="A672" s="115" t="s">
        <v>614</v>
      </c>
      <c r="B672" s="43">
        <v>5733</v>
      </c>
    </row>
    <row r="673" spans="1:2" ht="19.5" customHeight="1">
      <c r="A673" s="115" t="s">
        <v>615</v>
      </c>
      <c r="B673" s="43">
        <v>13012</v>
      </c>
    </row>
    <row r="674" spans="1:2" ht="19.5" customHeight="1">
      <c r="A674" s="115" t="s">
        <v>616</v>
      </c>
      <c r="B674" s="43">
        <v>361</v>
      </c>
    </row>
    <row r="675" spans="1:2" ht="19.5" customHeight="1">
      <c r="A675" s="115" t="s">
        <v>617</v>
      </c>
      <c r="B675" s="43">
        <v>420</v>
      </c>
    </row>
    <row r="676" spans="1:2" ht="19.5" customHeight="1">
      <c r="A676" s="115" t="s">
        <v>618</v>
      </c>
      <c r="B676" s="43">
        <v>6171</v>
      </c>
    </row>
    <row r="677" spans="1:2" ht="19.5" customHeight="1">
      <c r="A677" s="115" t="s">
        <v>619</v>
      </c>
      <c r="B677" s="43">
        <v>0</v>
      </c>
    </row>
    <row r="678" spans="1:2" ht="19.5" customHeight="1">
      <c r="A678" s="115" t="s">
        <v>620</v>
      </c>
      <c r="B678" s="43">
        <v>6171</v>
      </c>
    </row>
    <row r="679" spans="1:2" ht="19.5" customHeight="1">
      <c r="A679" s="115" t="s">
        <v>621</v>
      </c>
      <c r="B679" s="43">
        <v>0</v>
      </c>
    </row>
    <row r="680" spans="1:2" ht="19.5" customHeight="1">
      <c r="A680" s="115" t="s">
        <v>622</v>
      </c>
      <c r="B680" s="43">
        <v>5284</v>
      </c>
    </row>
    <row r="681" spans="1:2" ht="19.5" customHeight="1">
      <c r="A681" s="115" t="s">
        <v>623</v>
      </c>
      <c r="B681" s="43">
        <v>5284</v>
      </c>
    </row>
    <row r="682" spans="1:2" ht="19.5" customHeight="1">
      <c r="A682" s="115" t="s">
        <v>624</v>
      </c>
      <c r="B682" s="43">
        <v>0</v>
      </c>
    </row>
    <row r="683" spans="1:2" ht="19.5" customHeight="1">
      <c r="A683" s="115" t="s">
        <v>625</v>
      </c>
      <c r="B683" s="43">
        <v>0</v>
      </c>
    </row>
    <row r="684" spans="1:2" ht="19.5" customHeight="1">
      <c r="A684" s="115" t="s">
        <v>626</v>
      </c>
      <c r="B684" s="43">
        <v>1208</v>
      </c>
    </row>
    <row r="685" spans="1:2" ht="19.5" customHeight="1">
      <c r="A685" s="115" t="s">
        <v>627</v>
      </c>
      <c r="B685" s="43">
        <v>1208</v>
      </c>
    </row>
    <row r="686" spans="1:2" ht="19.5" customHeight="1">
      <c r="A686" s="115" t="s">
        <v>628</v>
      </c>
      <c r="B686" s="43">
        <v>0</v>
      </c>
    </row>
    <row r="687" spans="1:2" ht="19.5" customHeight="1">
      <c r="A687" s="115" t="s">
        <v>629</v>
      </c>
      <c r="B687" s="43">
        <v>1618</v>
      </c>
    </row>
    <row r="688" spans="1:2" ht="19.5" customHeight="1">
      <c r="A688" s="115" t="s">
        <v>133</v>
      </c>
      <c r="B688" s="43">
        <v>629</v>
      </c>
    </row>
    <row r="689" spans="1:2" ht="19.5" customHeight="1">
      <c r="A689" s="115" t="s">
        <v>134</v>
      </c>
      <c r="B689" s="43">
        <v>562</v>
      </c>
    </row>
    <row r="690" spans="1:2" ht="19.5" customHeight="1">
      <c r="A690" s="115" t="s">
        <v>135</v>
      </c>
      <c r="B690" s="43">
        <v>0</v>
      </c>
    </row>
    <row r="691" spans="1:2" ht="19.5" customHeight="1">
      <c r="A691" s="115" t="s">
        <v>174</v>
      </c>
      <c r="B691" s="43">
        <v>30</v>
      </c>
    </row>
    <row r="692" spans="1:2" ht="19.5" customHeight="1">
      <c r="A692" s="115" t="s">
        <v>630</v>
      </c>
      <c r="B692" s="43">
        <v>136</v>
      </c>
    </row>
    <row r="693" spans="1:2" ht="19.5" customHeight="1">
      <c r="A693" s="115" t="s">
        <v>631</v>
      </c>
      <c r="B693" s="43">
        <v>226</v>
      </c>
    </row>
    <row r="694" spans="1:2" ht="19.5" customHeight="1">
      <c r="A694" s="115" t="s">
        <v>142</v>
      </c>
      <c r="B694" s="43">
        <v>35</v>
      </c>
    </row>
    <row r="695" spans="1:2" ht="19.5" customHeight="1">
      <c r="A695" s="115" t="s">
        <v>632</v>
      </c>
      <c r="B695" s="43">
        <v>0</v>
      </c>
    </row>
    <row r="696" spans="1:2" ht="19.5" customHeight="1">
      <c r="A696" s="115" t="s">
        <v>633</v>
      </c>
      <c r="B696" s="43">
        <v>72</v>
      </c>
    </row>
    <row r="697" spans="1:2" ht="19.5" customHeight="1">
      <c r="A697" s="115" t="s">
        <v>634</v>
      </c>
      <c r="B697" s="43">
        <v>1059</v>
      </c>
    </row>
    <row r="698" spans="1:2" ht="19.5" customHeight="1">
      <c r="A698" s="115" t="s">
        <v>635</v>
      </c>
      <c r="B698" s="43">
        <v>30686</v>
      </c>
    </row>
    <row r="699" spans="1:2" ht="19.5" customHeight="1">
      <c r="A699" s="115" t="s">
        <v>636</v>
      </c>
      <c r="B699" s="43">
        <v>976</v>
      </c>
    </row>
    <row r="700" spans="1:2" ht="19.5" customHeight="1">
      <c r="A700" s="115" t="s">
        <v>133</v>
      </c>
      <c r="B700" s="43">
        <v>376</v>
      </c>
    </row>
    <row r="701" spans="1:2" ht="19.5" customHeight="1">
      <c r="A701" s="115" t="s">
        <v>134</v>
      </c>
      <c r="B701" s="43">
        <v>330</v>
      </c>
    </row>
    <row r="702" spans="1:2" ht="19.5" customHeight="1">
      <c r="A702" s="115" t="s">
        <v>135</v>
      </c>
      <c r="B702" s="43">
        <v>0</v>
      </c>
    </row>
    <row r="703" spans="1:2" ht="19.5" customHeight="1">
      <c r="A703" s="115" t="s">
        <v>637</v>
      </c>
      <c r="B703" s="43">
        <v>182</v>
      </c>
    </row>
    <row r="704" spans="1:2" ht="19.5" customHeight="1">
      <c r="A704" s="115" t="s">
        <v>638</v>
      </c>
      <c r="B704" s="43">
        <v>0</v>
      </c>
    </row>
    <row r="705" spans="1:2" ht="19.5" customHeight="1">
      <c r="A705" s="115" t="s">
        <v>639</v>
      </c>
      <c r="B705" s="43">
        <v>0</v>
      </c>
    </row>
    <row r="706" spans="1:2" ht="19.5" customHeight="1">
      <c r="A706" s="115" t="s">
        <v>640</v>
      </c>
      <c r="B706" s="43">
        <v>0</v>
      </c>
    </row>
    <row r="707" spans="1:2" ht="19.5" customHeight="1">
      <c r="A707" s="115" t="s">
        <v>641</v>
      </c>
      <c r="B707" s="43">
        <v>0</v>
      </c>
    </row>
    <row r="708" spans="1:2" ht="19.5" customHeight="1">
      <c r="A708" s="115" t="s">
        <v>642</v>
      </c>
      <c r="B708" s="43">
        <v>88</v>
      </c>
    </row>
    <row r="709" spans="1:2" ht="19.5" customHeight="1">
      <c r="A709" s="115" t="s">
        <v>643</v>
      </c>
      <c r="B709" s="43">
        <v>0</v>
      </c>
    </row>
    <row r="710" spans="1:2" ht="19.5" customHeight="1">
      <c r="A710" s="115" t="s">
        <v>644</v>
      </c>
      <c r="B710" s="43">
        <v>0</v>
      </c>
    </row>
    <row r="711" spans="1:2" ht="19.5" customHeight="1">
      <c r="A711" s="115" t="s">
        <v>645</v>
      </c>
      <c r="B711" s="43">
        <v>0</v>
      </c>
    </row>
    <row r="712" spans="1:2" ht="19.5" customHeight="1">
      <c r="A712" s="115" t="s">
        <v>646</v>
      </c>
      <c r="B712" s="43">
        <v>0</v>
      </c>
    </row>
    <row r="713" spans="1:2" ht="19.5" customHeight="1">
      <c r="A713" s="115" t="s">
        <v>647</v>
      </c>
      <c r="B713" s="43">
        <v>16968</v>
      </c>
    </row>
    <row r="714" spans="1:2" ht="19.5" customHeight="1">
      <c r="A714" s="115" t="s">
        <v>648</v>
      </c>
      <c r="B714" s="43">
        <v>1508</v>
      </c>
    </row>
    <row r="715" spans="1:2" ht="19.5" customHeight="1">
      <c r="A715" s="115" t="s">
        <v>649</v>
      </c>
      <c r="B715" s="43">
        <v>3653</v>
      </c>
    </row>
    <row r="716" spans="1:2" ht="19.5" customHeight="1">
      <c r="A716" s="115" t="s">
        <v>650</v>
      </c>
      <c r="B716" s="43">
        <v>0</v>
      </c>
    </row>
    <row r="717" spans="1:2" ht="19.5" customHeight="1">
      <c r="A717" s="115" t="s">
        <v>651</v>
      </c>
      <c r="B717" s="43">
        <v>7268</v>
      </c>
    </row>
    <row r="718" spans="1:2" ht="19.5" customHeight="1">
      <c r="A718" s="115" t="s">
        <v>652</v>
      </c>
      <c r="B718" s="43">
        <v>0</v>
      </c>
    </row>
    <row r="719" spans="1:2" ht="19.5" customHeight="1">
      <c r="A719" s="115" t="s">
        <v>653</v>
      </c>
      <c r="B719" s="43">
        <v>0</v>
      </c>
    </row>
    <row r="720" spans="1:2" ht="19.5" customHeight="1">
      <c r="A720" s="115" t="s">
        <v>654</v>
      </c>
      <c r="B720" s="43">
        <v>0</v>
      </c>
    </row>
    <row r="721" spans="1:2" ht="19.5" customHeight="1">
      <c r="A721" s="115" t="s">
        <v>655</v>
      </c>
      <c r="B721" s="43">
        <v>4539</v>
      </c>
    </row>
    <row r="722" spans="1:2" ht="19.5" customHeight="1">
      <c r="A722" s="115" t="s">
        <v>656</v>
      </c>
      <c r="B722" s="43">
        <v>6884</v>
      </c>
    </row>
    <row r="723" spans="1:2" ht="19.5" customHeight="1">
      <c r="A723" s="115" t="s">
        <v>657</v>
      </c>
      <c r="B723" s="43">
        <v>0</v>
      </c>
    </row>
    <row r="724" spans="1:2" ht="19.5" customHeight="1">
      <c r="A724" s="115" t="s">
        <v>658</v>
      </c>
      <c r="B724" s="43">
        <v>6884</v>
      </c>
    </row>
    <row r="725" spans="1:2" ht="19.5" customHeight="1">
      <c r="A725" s="115" t="s">
        <v>659</v>
      </c>
      <c r="B725" s="43">
        <v>0</v>
      </c>
    </row>
    <row r="726" spans="1:2" ht="19.5" customHeight="1">
      <c r="A726" s="115" t="s">
        <v>660</v>
      </c>
      <c r="B726" s="43">
        <v>0</v>
      </c>
    </row>
    <row r="727" spans="1:2" ht="19.5" customHeight="1">
      <c r="A727" s="115" t="s">
        <v>661</v>
      </c>
      <c r="B727" s="43">
        <v>113</v>
      </c>
    </row>
    <row r="728" spans="1:2" ht="19.5" customHeight="1">
      <c r="A728" s="115" t="s">
        <v>662</v>
      </c>
      <c r="B728" s="43">
        <v>0</v>
      </c>
    </row>
    <row r="729" spans="1:2" ht="19.5" customHeight="1">
      <c r="A729" s="115" t="s">
        <v>663</v>
      </c>
      <c r="B729" s="43">
        <v>0</v>
      </c>
    </row>
    <row r="730" spans="1:2" ht="19.5" customHeight="1">
      <c r="A730" s="115" t="s">
        <v>664</v>
      </c>
      <c r="B730" s="43">
        <v>12</v>
      </c>
    </row>
    <row r="731" spans="1:2" ht="19.5" customHeight="1">
      <c r="A731" s="115" t="s">
        <v>665</v>
      </c>
      <c r="B731" s="43">
        <v>101</v>
      </c>
    </row>
    <row r="732" spans="1:2" ht="19.5" customHeight="1">
      <c r="A732" s="115" t="s">
        <v>666</v>
      </c>
      <c r="B732" s="43">
        <v>0</v>
      </c>
    </row>
    <row r="733" spans="1:2" ht="19.5" customHeight="1">
      <c r="A733" s="115" t="s">
        <v>667</v>
      </c>
      <c r="B733" s="43">
        <v>0</v>
      </c>
    </row>
    <row r="734" spans="1:2" ht="19.5" customHeight="1">
      <c r="A734" s="115" t="s">
        <v>668</v>
      </c>
      <c r="B734" s="43">
        <v>1454</v>
      </c>
    </row>
    <row r="735" spans="1:2" ht="19.5" customHeight="1">
      <c r="A735" s="115" t="s">
        <v>669</v>
      </c>
      <c r="B735" s="43">
        <v>1391</v>
      </c>
    </row>
    <row r="736" spans="1:2" ht="19.5" customHeight="1">
      <c r="A736" s="115" t="s">
        <v>670</v>
      </c>
      <c r="B736" s="43">
        <v>0</v>
      </c>
    </row>
    <row r="737" spans="1:2" ht="19.5" customHeight="1">
      <c r="A737" s="115" t="s">
        <v>671</v>
      </c>
      <c r="B737" s="43">
        <v>37</v>
      </c>
    </row>
    <row r="738" spans="1:2" ht="19.5" customHeight="1">
      <c r="A738" s="115" t="s">
        <v>672</v>
      </c>
      <c r="B738" s="43">
        <v>18</v>
      </c>
    </row>
    <row r="739" spans="1:2" ht="19.5" customHeight="1">
      <c r="A739" s="115" t="s">
        <v>673</v>
      </c>
      <c r="B739" s="43">
        <v>8</v>
      </c>
    </row>
    <row r="740" spans="1:2" ht="19.5" customHeight="1">
      <c r="A740" s="115" t="s">
        <v>674</v>
      </c>
      <c r="B740" s="43">
        <v>0</v>
      </c>
    </row>
    <row r="741" spans="1:2" ht="19.5" customHeight="1">
      <c r="A741" s="115" t="s">
        <v>675</v>
      </c>
      <c r="B741" s="43">
        <v>0</v>
      </c>
    </row>
    <row r="742" spans="1:2" ht="19.5" customHeight="1">
      <c r="A742" s="115" t="s">
        <v>676</v>
      </c>
      <c r="B742" s="43">
        <v>0</v>
      </c>
    </row>
    <row r="743" spans="1:2" ht="19.5" customHeight="1">
      <c r="A743" s="115" t="s">
        <v>677</v>
      </c>
      <c r="B743" s="43">
        <v>0</v>
      </c>
    </row>
    <row r="744" spans="1:2" ht="19.5" customHeight="1">
      <c r="A744" s="115" t="s">
        <v>678</v>
      </c>
      <c r="B744" s="43">
        <v>0</v>
      </c>
    </row>
    <row r="745" spans="1:2" ht="19.5" customHeight="1">
      <c r="A745" s="115" t="s">
        <v>679</v>
      </c>
      <c r="B745" s="43">
        <v>0</v>
      </c>
    </row>
    <row r="746" spans="1:2" ht="19.5" customHeight="1">
      <c r="A746" s="115" t="s">
        <v>680</v>
      </c>
      <c r="B746" s="43">
        <v>0</v>
      </c>
    </row>
    <row r="747" spans="1:2" ht="19.5" customHeight="1">
      <c r="A747" s="115" t="s">
        <v>681</v>
      </c>
      <c r="B747" s="43">
        <v>1594</v>
      </c>
    </row>
    <row r="748" spans="1:2" ht="19.5" customHeight="1">
      <c r="A748" s="115" t="s">
        <v>682</v>
      </c>
      <c r="B748" s="43">
        <v>1645</v>
      </c>
    </row>
    <row r="749" spans="1:2" ht="19.5" customHeight="1">
      <c r="A749" s="115" t="s">
        <v>683</v>
      </c>
      <c r="B749" s="43">
        <v>810</v>
      </c>
    </row>
    <row r="750" spans="1:2" ht="19.5" customHeight="1">
      <c r="A750" s="115" t="s">
        <v>684</v>
      </c>
      <c r="B750" s="43">
        <v>796</v>
      </c>
    </row>
    <row r="751" spans="1:2" ht="19.5" customHeight="1">
      <c r="A751" s="115" t="s">
        <v>685</v>
      </c>
      <c r="B751" s="43">
        <v>39</v>
      </c>
    </row>
    <row r="752" spans="1:2" ht="19.5" customHeight="1">
      <c r="A752" s="115" t="s">
        <v>686</v>
      </c>
      <c r="B752" s="43">
        <v>0</v>
      </c>
    </row>
    <row r="753" spans="1:2" ht="19.5" customHeight="1">
      <c r="A753" s="115" t="s">
        <v>687</v>
      </c>
      <c r="B753" s="43">
        <v>0</v>
      </c>
    </row>
    <row r="754" spans="1:2" ht="19.5" customHeight="1">
      <c r="A754" s="115" t="s">
        <v>688</v>
      </c>
      <c r="B754" s="43">
        <v>0</v>
      </c>
    </row>
    <row r="755" spans="1:2" ht="19.5" customHeight="1">
      <c r="A755" s="115" t="s">
        <v>689</v>
      </c>
      <c r="B755" s="43">
        <v>0</v>
      </c>
    </row>
    <row r="756" spans="1:2" ht="19.5" customHeight="1">
      <c r="A756" s="115" t="s">
        <v>690</v>
      </c>
      <c r="B756" s="43">
        <v>0</v>
      </c>
    </row>
    <row r="757" spans="1:2" ht="19.5" customHeight="1">
      <c r="A757" s="115" t="s">
        <v>133</v>
      </c>
      <c r="B757" s="43">
        <v>0</v>
      </c>
    </row>
    <row r="758" spans="1:2" ht="19.5" customHeight="1">
      <c r="A758" s="115" t="s">
        <v>134</v>
      </c>
      <c r="B758" s="43">
        <v>0</v>
      </c>
    </row>
    <row r="759" spans="1:2" ht="19.5" customHeight="1">
      <c r="A759" s="115" t="s">
        <v>135</v>
      </c>
      <c r="B759" s="43">
        <v>0</v>
      </c>
    </row>
    <row r="760" spans="1:2" ht="19.5" customHeight="1">
      <c r="A760" s="115" t="s">
        <v>691</v>
      </c>
      <c r="B760" s="43">
        <v>0</v>
      </c>
    </row>
    <row r="761" spans="1:2" ht="19.5" customHeight="1">
      <c r="A761" s="115" t="s">
        <v>692</v>
      </c>
      <c r="B761" s="43">
        <v>0</v>
      </c>
    </row>
    <row r="762" spans="1:2" ht="19.5" customHeight="1">
      <c r="A762" s="115" t="s">
        <v>693</v>
      </c>
      <c r="B762" s="43">
        <v>0</v>
      </c>
    </row>
    <row r="763" spans="1:2" ht="19.5" customHeight="1">
      <c r="A763" s="115" t="s">
        <v>694</v>
      </c>
      <c r="B763" s="43">
        <v>0</v>
      </c>
    </row>
    <row r="764" spans="1:2" ht="19.5" customHeight="1">
      <c r="A764" s="115" t="s">
        <v>695</v>
      </c>
      <c r="B764" s="43">
        <v>0</v>
      </c>
    </row>
    <row r="765" spans="1:2" ht="19.5" customHeight="1">
      <c r="A765" s="115" t="s">
        <v>696</v>
      </c>
      <c r="B765" s="43">
        <v>0</v>
      </c>
    </row>
    <row r="766" spans="1:2" ht="19.5" customHeight="1">
      <c r="A766" s="115" t="s">
        <v>697</v>
      </c>
      <c r="B766" s="43">
        <v>0</v>
      </c>
    </row>
    <row r="767" spans="1:2" ht="19.5" customHeight="1">
      <c r="A767" s="115" t="s">
        <v>174</v>
      </c>
      <c r="B767" s="43">
        <v>0</v>
      </c>
    </row>
    <row r="768" spans="1:2" ht="19.5" customHeight="1">
      <c r="A768" s="115" t="s">
        <v>698</v>
      </c>
      <c r="B768" s="43">
        <v>0</v>
      </c>
    </row>
    <row r="769" spans="1:2" ht="19.5" customHeight="1">
      <c r="A769" s="115" t="s">
        <v>142</v>
      </c>
      <c r="B769" s="43">
        <v>0</v>
      </c>
    </row>
    <row r="770" spans="1:2" ht="19.5" customHeight="1">
      <c r="A770" s="115" t="s">
        <v>699</v>
      </c>
      <c r="B770" s="43">
        <v>0</v>
      </c>
    </row>
    <row r="771" spans="1:2" ht="19.5" customHeight="1">
      <c r="A771" s="115" t="s">
        <v>700</v>
      </c>
      <c r="B771" s="43">
        <v>1052</v>
      </c>
    </row>
    <row r="772" spans="1:2" ht="19.5" customHeight="1">
      <c r="A772" s="115" t="s">
        <v>701</v>
      </c>
      <c r="B772" s="43">
        <v>99433</v>
      </c>
    </row>
    <row r="773" spans="1:2" ht="19.5" customHeight="1">
      <c r="A773" s="115" t="s">
        <v>702</v>
      </c>
      <c r="B773" s="43">
        <v>33125</v>
      </c>
    </row>
    <row r="774" spans="1:2" ht="19.5" customHeight="1">
      <c r="A774" s="115" t="s">
        <v>133</v>
      </c>
      <c r="B774" s="43">
        <v>3918</v>
      </c>
    </row>
    <row r="775" spans="1:2" ht="19.5" customHeight="1">
      <c r="A775" s="115" t="s">
        <v>134</v>
      </c>
      <c r="B775" s="43">
        <v>8853</v>
      </c>
    </row>
    <row r="776" spans="1:2" ht="19.5" customHeight="1">
      <c r="A776" s="115" t="s">
        <v>135</v>
      </c>
      <c r="B776" s="43">
        <v>0</v>
      </c>
    </row>
    <row r="777" spans="1:2" ht="19.5" customHeight="1">
      <c r="A777" s="115" t="s">
        <v>703</v>
      </c>
      <c r="B777" s="43">
        <v>12304</v>
      </c>
    </row>
    <row r="778" spans="1:2" ht="19.5" customHeight="1">
      <c r="A778" s="115" t="s">
        <v>704</v>
      </c>
      <c r="B778" s="43">
        <v>0</v>
      </c>
    </row>
    <row r="779" spans="1:2" ht="19.5" customHeight="1">
      <c r="A779" s="115" t="s">
        <v>705</v>
      </c>
      <c r="B779" s="43">
        <v>0</v>
      </c>
    </row>
    <row r="780" spans="1:2" ht="19.5" customHeight="1">
      <c r="A780" s="115" t="s">
        <v>706</v>
      </c>
      <c r="B780" s="43">
        <v>0</v>
      </c>
    </row>
    <row r="781" spans="1:2" ht="19.5" customHeight="1">
      <c r="A781" s="115" t="s">
        <v>707</v>
      </c>
      <c r="B781" s="43">
        <v>75</v>
      </c>
    </row>
    <row r="782" spans="1:2" ht="19.5" customHeight="1">
      <c r="A782" s="115" t="s">
        <v>708</v>
      </c>
      <c r="B782" s="43">
        <v>0</v>
      </c>
    </row>
    <row r="783" spans="1:2" ht="19.5" customHeight="1">
      <c r="A783" s="115" t="s">
        <v>709</v>
      </c>
      <c r="B783" s="43">
        <v>7975</v>
      </c>
    </row>
    <row r="784" spans="1:2" ht="19.5" customHeight="1">
      <c r="A784" s="115" t="s">
        <v>710</v>
      </c>
      <c r="B784" s="43">
        <v>1594</v>
      </c>
    </row>
    <row r="785" spans="1:2" ht="19.5" customHeight="1">
      <c r="A785" s="115" t="s">
        <v>711</v>
      </c>
      <c r="B785" s="43">
        <v>3441</v>
      </c>
    </row>
    <row r="786" spans="1:2" ht="19.5" customHeight="1">
      <c r="A786" s="115" t="s">
        <v>712</v>
      </c>
      <c r="B786" s="43">
        <v>0</v>
      </c>
    </row>
    <row r="787" spans="1:2" ht="19.5" customHeight="1">
      <c r="A787" s="115" t="s">
        <v>713</v>
      </c>
      <c r="B787" s="43">
        <v>3441</v>
      </c>
    </row>
    <row r="788" spans="1:2" ht="19.5" customHeight="1">
      <c r="A788" s="115" t="s">
        <v>714</v>
      </c>
      <c r="B788" s="43">
        <v>44701</v>
      </c>
    </row>
    <row r="789" spans="1:2" ht="19.5" customHeight="1">
      <c r="A789" s="115" t="s">
        <v>715</v>
      </c>
      <c r="B789" s="43">
        <v>3375</v>
      </c>
    </row>
    <row r="790" spans="1:2" ht="19.5" customHeight="1">
      <c r="A790" s="115" t="s">
        <v>716</v>
      </c>
      <c r="B790" s="43">
        <v>13197</v>
      </c>
    </row>
    <row r="791" spans="1:2" ht="19.5" customHeight="1">
      <c r="A791" s="115" t="s">
        <v>717</v>
      </c>
      <c r="B791" s="43">
        <v>109284</v>
      </c>
    </row>
    <row r="792" spans="1:2" ht="19.5" customHeight="1">
      <c r="A792" s="115" t="s">
        <v>718</v>
      </c>
      <c r="B792" s="43">
        <v>52232</v>
      </c>
    </row>
    <row r="793" spans="1:2" ht="19.5" customHeight="1">
      <c r="A793" s="115" t="s">
        <v>133</v>
      </c>
      <c r="B793" s="43">
        <v>2820</v>
      </c>
    </row>
    <row r="794" spans="1:2" ht="19.5" customHeight="1">
      <c r="A794" s="115" t="s">
        <v>134</v>
      </c>
      <c r="B794" s="43">
        <v>1535</v>
      </c>
    </row>
    <row r="795" spans="1:2" ht="19.5" customHeight="1">
      <c r="A795" s="115" t="s">
        <v>135</v>
      </c>
      <c r="B795" s="43">
        <v>0</v>
      </c>
    </row>
    <row r="796" spans="1:2" ht="19.5" customHeight="1">
      <c r="A796" s="115" t="s">
        <v>142</v>
      </c>
      <c r="B796" s="43">
        <v>6431</v>
      </c>
    </row>
    <row r="797" spans="1:2" ht="19.5" customHeight="1">
      <c r="A797" s="115" t="s">
        <v>719</v>
      </c>
      <c r="B797" s="43">
        <v>0</v>
      </c>
    </row>
    <row r="798" spans="1:2" ht="19.5" customHeight="1">
      <c r="A798" s="115" t="s">
        <v>720</v>
      </c>
      <c r="B798" s="43">
        <v>570</v>
      </c>
    </row>
    <row r="799" spans="1:2" ht="19.5" customHeight="1">
      <c r="A799" s="115" t="s">
        <v>721</v>
      </c>
      <c r="B799" s="43">
        <v>1142</v>
      </c>
    </row>
    <row r="800" spans="1:2" ht="19.5" customHeight="1">
      <c r="A800" s="115" t="s">
        <v>722</v>
      </c>
      <c r="B800" s="43">
        <v>241</v>
      </c>
    </row>
    <row r="801" spans="1:2" ht="19.5" customHeight="1">
      <c r="A801" s="115" t="s">
        <v>723</v>
      </c>
      <c r="B801" s="43">
        <v>48</v>
      </c>
    </row>
    <row r="802" spans="1:2" ht="19.5" customHeight="1">
      <c r="A802" s="115" t="s">
        <v>724</v>
      </c>
      <c r="B802" s="43">
        <v>79</v>
      </c>
    </row>
    <row r="803" spans="1:2" ht="19.5" customHeight="1">
      <c r="A803" s="115" t="s">
        <v>725</v>
      </c>
      <c r="B803" s="43">
        <v>940</v>
      </c>
    </row>
    <row r="804" spans="1:2" ht="19.5" customHeight="1">
      <c r="A804" s="115" t="s">
        <v>726</v>
      </c>
      <c r="B804" s="43">
        <v>0</v>
      </c>
    </row>
    <row r="805" spans="1:2" ht="19.5" customHeight="1">
      <c r="A805" s="115" t="s">
        <v>727</v>
      </c>
      <c r="B805" s="43">
        <v>280</v>
      </c>
    </row>
    <row r="806" spans="1:2" ht="19.5" customHeight="1">
      <c r="A806" s="115" t="s">
        <v>728</v>
      </c>
      <c r="B806" s="43">
        <v>0</v>
      </c>
    </row>
    <row r="807" spans="1:2" ht="19.5" customHeight="1">
      <c r="A807" s="115" t="s">
        <v>729</v>
      </c>
      <c r="B807" s="43">
        <v>60</v>
      </c>
    </row>
    <row r="808" spans="1:2" ht="19.5" customHeight="1">
      <c r="A808" s="115" t="s">
        <v>730</v>
      </c>
      <c r="B808" s="43">
        <v>12070</v>
      </c>
    </row>
    <row r="809" spans="1:2" ht="19.5" customHeight="1">
      <c r="A809" s="115" t="s">
        <v>731</v>
      </c>
      <c r="B809" s="43">
        <v>1167</v>
      </c>
    </row>
    <row r="810" spans="1:2" ht="19.5" customHeight="1">
      <c r="A810" s="115" t="s">
        <v>732</v>
      </c>
      <c r="B810" s="43">
        <v>29</v>
      </c>
    </row>
    <row r="811" spans="1:2" ht="19.5" customHeight="1">
      <c r="A811" s="115" t="s">
        <v>733</v>
      </c>
      <c r="B811" s="43">
        <v>2726</v>
      </c>
    </row>
    <row r="812" spans="1:2" ht="19.5" customHeight="1">
      <c r="A812" s="115" t="s">
        <v>734</v>
      </c>
      <c r="B812" s="43">
        <v>1536</v>
      </c>
    </row>
    <row r="813" spans="1:2" ht="19.5" customHeight="1">
      <c r="A813" s="115" t="s">
        <v>735</v>
      </c>
      <c r="B813" s="43">
        <v>112</v>
      </c>
    </row>
    <row r="814" spans="1:2" ht="19.5" customHeight="1">
      <c r="A814" s="115" t="s">
        <v>736</v>
      </c>
      <c r="B814" s="43">
        <v>28</v>
      </c>
    </row>
    <row r="815" spans="1:2" ht="19.5" customHeight="1">
      <c r="A815" s="115" t="s">
        <v>737</v>
      </c>
      <c r="B815" s="43">
        <v>30</v>
      </c>
    </row>
    <row r="816" spans="1:2" ht="19.5" customHeight="1">
      <c r="A816" s="115" t="s">
        <v>738</v>
      </c>
      <c r="B816" s="43">
        <v>18225</v>
      </c>
    </row>
    <row r="817" spans="1:2" ht="19.5" customHeight="1">
      <c r="A817" s="115" t="s">
        <v>739</v>
      </c>
      <c r="B817" s="43">
        <v>2163</v>
      </c>
    </row>
    <row r="818" spans="1:2" ht="19.5" customHeight="1">
      <c r="A818" s="115" t="s">
        <v>740</v>
      </c>
      <c r="B818" s="43">
        <v>24200</v>
      </c>
    </row>
    <row r="819" spans="1:2" ht="19.5" customHeight="1">
      <c r="A819" s="115" t="s">
        <v>133</v>
      </c>
      <c r="B819" s="43">
        <v>512</v>
      </c>
    </row>
    <row r="820" spans="1:2" ht="19.5" customHeight="1">
      <c r="A820" s="115" t="s">
        <v>134</v>
      </c>
      <c r="B820" s="43">
        <v>84</v>
      </c>
    </row>
    <row r="821" spans="1:2" ht="19.5" customHeight="1">
      <c r="A821" s="115" t="s">
        <v>135</v>
      </c>
      <c r="B821" s="43">
        <v>0</v>
      </c>
    </row>
    <row r="822" spans="1:2" ht="19.5" customHeight="1">
      <c r="A822" s="115" t="s">
        <v>741</v>
      </c>
      <c r="B822" s="43">
        <v>2299</v>
      </c>
    </row>
    <row r="823" spans="1:2" ht="19.5" customHeight="1">
      <c r="A823" s="115" t="s">
        <v>742</v>
      </c>
      <c r="B823" s="43">
        <v>13013</v>
      </c>
    </row>
    <row r="824" spans="1:2" ht="19.5" customHeight="1">
      <c r="A824" s="115" t="s">
        <v>743</v>
      </c>
      <c r="B824" s="43">
        <v>4</v>
      </c>
    </row>
    <row r="825" spans="1:2" ht="19.5" customHeight="1">
      <c r="A825" s="115" t="s">
        <v>744</v>
      </c>
      <c r="B825" s="43">
        <v>4272</v>
      </c>
    </row>
    <row r="826" spans="1:2" ht="19.5" customHeight="1">
      <c r="A826" s="115" t="s">
        <v>745</v>
      </c>
      <c r="B826" s="43">
        <v>901</v>
      </c>
    </row>
    <row r="827" spans="1:2" ht="19.5" customHeight="1">
      <c r="A827" s="115" t="s">
        <v>746</v>
      </c>
      <c r="B827" s="43">
        <v>0</v>
      </c>
    </row>
    <row r="828" spans="1:2" ht="19.5" customHeight="1">
      <c r="A828" s="115" t="s">
        <v>747</v>
      </c>
      <c r="B828" s="43">
        <v>0</v>
      </c>
    </row>
    <row r="829" spans="1:2" ht="19.5" customHeight="1">
      <c r="A829" s="115" t="s">
        <v>748</v>
      </c>
      <c r="B829" s="43">
        <v>0</v>
      </c>
    </row>
    <row r="830" spans="1:2" ht="19.5" customHeight="1">
      <c r="A830" s="115" t="s">
        <v>749</v>
      </c>
      <c r="B830" s="43">
        <v>0</v>
      </c>
    </row>
    <row r="831" spans="1:2" ht="19.5" customHeight="1">
      <c r="A831" s="115" t="s">
        <v>750</v>
      </c>
      <c r="B831" s="43">
        <v>0</v>
      </c>
    </row>
    <row r="832" spans="1:2" ht="19.5" customHeight="1">
      <c r="A832" s="115" t="s">
        <v>751</v>
      </c>
      <c r="B832" s="43">
        <v>0</v>
      </c>
    </row>
    <row r="833" spans="1:2" ht="19.5" customHeight="1">
      <c r="A833" s="115" t="s">
        <v>752</v>
      </c>
      <c r="B833" s="43">
        <v>0</v>
      </c>
    </row>
    <row r="834" spans="1:2" ht="19.5" customHeight="1">
      <c r="A834" s="115" t="s">
        <v>753</v>
      </c>
      <c r="B834" s="43">
        <v>0</v>
      </c>
    </row>
    <row r="835" spans="1:2" ht="19.5" customHeight="1">
      <c r="A835" s="115" t="s">
        <v>754</v>
      </c>
      <c r="B835" s="43">
        <v>368</v>
      </c>
    </row>
    <row r="836" spans="1:2" ht="19.5" customHeight="1">
      <c r="A836" s="115" t="s">
        <v>755</v>
      </c>
      <c r="B836" s="43">
        <v>0</v>
      </c>
    </row>
    <row r="837" spans="1:2" ht="19.5" customHeight="1">
      <c r="A837" s="115" t="s">
        <v>756</v>
      </c>
      <c r="B837" s="43">
        <v>0</v>
      </c>
    </row>
    <row r="838" spans="1:2" ht="19.5" customHeight="1">
      <c r="A838" s="115" t="s">
        <v>757</v>
      </c>
      <c r="B838" s="43">
        <v>2744</v>
      </c>
    </row>
    <row r="839" spans="1:2" ht="19.5" customHeight="1">
      <c r="A839" s="115" t="s">
        <v>758</v>
      </c>
      <c r="B839" s="43">
        <v>0</v>
      </c>
    </row>
    <row r="840" spans="1:2" ht="19.5" customHeight="1">
      <c r="A840" s="115" t="s">
        <v>759</v>
      </c>
      <c r="B840" s="43">
        <v>0</v>
      </c>
    </row>
    <row r="841" spans="1:2" ht="19.5" customHeight="1">
      <c r="A841" s="115" t="s">
        <v>725</v>
      </c>
      <c r="B841" s="43">
        <v>0</v>
      </c>
    </row>
    <row r="842" spans="1:2" ht="19.5" customHeight="1">
      <c r="A842" s="115" t="s">
        <v>760</v>
      </c>
      <c r="B842" s="43">
        <v>3</v>
      </c>
    </row>
    <row r="843" spans="1:2" ht="19.5" customHeight="1">
      <c r="A843" s="115" t="s">
        <v>761</v>
      </c>
      <c r="B843" s="43">
        <v>14241</v>
      </c>
    </row>
    <row r="844" spans="1:2" ht="19.5" customHeight="1">
      <c r="A844" s="115" t="s">
        <v>133</v>
      </c>
      <c r="B844" s="43">
        <v>1229</v>
      </c>
    </row>
    <row r="845" spans="1:2" ht="19.5" customHeight="1">
      <c r="A845" s="115" t="s">
        <v>134</v>
      </c>
      <c r="B845" s="43">
        <v>92</v>
      </c>
    </row>
    <row r="846" spans="1:2" ht="19.5" customHeight="1">
      <c r="A846" s="115" t="s">
        <v>135</v>
      </c>
      <c r="B846" s="43">
        <v>0</v>
      </c>
    </row>
    <row r="847" spans="1:2" ht="19.5" customHeight="1">
      <c r="A847" s="115" t="s">
        <v>762</v>
      </c>
      <c r="B847" s="43">
        <v>1693</v>
      </c>
    </row>
    <row r="848" spans="1:2" ht="19.5" customHeight="1">
      <c r="A848" s="115" t="s">
        <v>763</v>
      </c>
      <c r="B848" s="43">
        <v>1187</v>
      </c>
    </row>
    <row r="849" spans="1:2" ht="19.5" customHeight="1">
      <c r="A849" s="115" t="s">
        <v>764</v>
      </c>
      <c r="B849" s="43">
        <v>3991</v>
      </c>
    </row>
    <row r="850" spans="1:2" ht="19.5" customHeight="1">
      <c r="A850" s="115" t="s">
        <v>765</v>
      </c>
      <c r="B850" s="43">
        <v>0</v>
      </c>
    </row>
    <row r="851" spans="1:2" ht="19.5" customHeight="1">
      <c r="A851" s="115" t="s">
        <v>766</v>
      </c>
      <c r="B851" s="43">
        <v>205</v>
      </c>
    </row>
    <row r="852" spans="1:2" ht="19.5" customHeight="1">
      <c r="A852" s="115" t="s">
        <v>767</v>
      </c>
      <c r="B852" s="43">
        <v>43</v>
      </c>
    </row>
    <row r="853" spans="1:2" ht="19.5" customHeight="1">
      <c r="A853" s="115" t="s">
        <v>768</v>
      </c>
      <c r="B853" s="43">
        <v>1424</v>
      </c>
    </row>
    <row r="854" spans="1:2" ht="19.5" customHeight="1">
      <c r="A854" s="115" t="s">
        <v>769</v>
      </c>
      <c r="B854" s="43">
        <v>1518</v>
      </c>
    </row>
    <row r="855" spans="1:2" ht="19.5" customHeight="1">
      <c r="A855" s="115" t="s">
        <v>770</v>
      </c>
      <c r="B855" s="43">
        <v>150</v>
      </c>
    </row>
    <row r="856" spans="1:2" ht="19.5" customHeight="1">
      <c r="A856" s="115" t="s">
        <v>771</v>
      </c>
      <c r="B856" s="43">
        <v>288</v>
      </c>
    </row>
    <row r="857" spans="1:2" ht="19.5" customHeight="1">
      <c r="A857" s="115" t="s">
        <v>772</v>
      </c>
      <c r="B857" s="43">
        <v>148</v>
      </c>
    </row>
    <row r="858" spans="1:2" ht="19.5" customHeight="1">
      <c r="A858" s="115" t="s">
        <v>773</v>
      </c>
      <c r="B858" s="43">
        <v>8</v>
      </c>
    </row>
    <row r="859" spans="1:2" ht="19.5" customHeight="1">
      <c r="A859" s="115" t="s">
        <v>774</v>
      </c>
      <c r="B859" s="43">
        <v>585</v>
      </c>
    </row>
    <row r="860" spans="1:2" ht="19.5" customHeight="1">
      <c r="A860" s="115" t="s">
        <v>775</v>
      </c>
      <c r="B860" s="43">
        <v>0</v>
      </c>
    </row>
    <row r="861" spans="1:2" ht="19.5" customHeight="1">
      <c r="A861" s="115" t="s">
        <v>776</v>
      </c>
      <c r="B861" s="43">
        <v>0</v>
      </c>
    </row>
    <row r="862" spans="1:2" ht="19.5" customHeight="1">
      <c r="A862" s="115" t="s">
        <v>777</v>
      </c>
      <c r="B862" s="43">
        <v>0</v>
      </c>
    </row>
    <row r="863" spans="1:2" ht="19.5" customHeight="1">
      <c r="A863" s="115" t="s">
        <v>778</v>
      </c>
      <c r="B863" s="43">
        <v>888</v>
      </c>
    </row>
    <row r="864" spans="1:2" ht="19.5" customHeight="1">
      <c r="A864" s="115" t="s">
        <v>779</v>
      </c>
      <c r="B864" s="43">
        <v>25</v>
      </c>
    </row>
    <row r="865" spans="1:2" ht="19.5" customHeight="1">
      <c r="A865" s="115" t="s">
        <v>753</v>
      </c>
      <c r="B865" s="43">
        <v>115</v>
      </c>
    </row>
    <row r="866" spans="1:2" ht="19.5" customHeight="1">
      <c r="A866" s="115" t="s">
        <v>780</v>
      </c>
      <c r="B866" s="43">
        <v>0</v>
      </c>
    </row>
    <row r="867" spans="1:2" ht="19.5" customHeight="1">
      <c r="A867" s="115" t="s">
        <v>781</v>
      </c>
      <c r="B867" s="43">
        <v>52</v>
      </c>
    </row>
    <row r="868" spans="1:2" ht="19.5" customHeight="1">
      <c r="A868" s="115" t="s">
        <v>782</v>
      </c>
      <c r="B868" s="43">
        <v>0</v>
      </c>
    </row>
    <row r="869" spans="1:2" ht="19.5" customHeight="1">
      <c r="A869" s="115" t="s">
        <v>783</v>
      </c>
      <c r="B869" s="43">
        <v>0</v>
      </c>
    </row>
    <row r="870" spans="1:2" ht="19.5" customHeight="1">
      <c r="A870" s="115" t="s">
        <v>784</v>
      </c>
      <c r="B870" s="43">
        <v>600</v>
      </c>
    </row>
    <row r="871" spans="1:2" ht="19.5" customHeight="1">
      <c r="A871" s="115" t="s">
        <v>785</v>
      </c>
      <c r="B871" s="43">
        <v>1735</v>
      </c>
    </row>
    <row r="872" spans="1:2" ht="19.5" customHeight="1">
      <c r="A872" s="115" t="s">
        <v>133</v>
      </c>
      <c r="B872" s="43">
        <v>0</v>
      </c>
    </row>
    <row r="873" spans="1:2" ht="19.5" customHeight="1">
      <c r="A873" s="115" t="s">
        <v>134</v>
      </c>
      <c r="B873" s="43">
        <v>35</v>
      </c>
    </row>
    <row r="874" spans="1:2" ht="19.5" customHeight="1">
      <c r="A874" s="115" t="s">
        <v>135</v>
      </c>
      <c r="B874" s="43">
        <v>0</v>
      </c>
    </row>
    <row r="875" spans="1:2" ht="19.5" customHeight="1">
      <c r="A875" s="115" t="s">
        <v>786</v>
      </c>
      <c r="B875" s="43">
        <v>0</v>
      </c>
    </row>
    <row r="876" spans="1:2" ht="19.5" customHeight="1">
      <c r="A876" s="115" t="s">
        <v>787</v>
      </c>
      <c r="B876" s="43">
        <v>1081</v>
      </c>
    </row>
    <row r="877" spans="1:2" ht="19.5" customHeight="1">
      <c r="A877" s="115" t="s">
        <v>788</v>
      </c>
      <c r="B877" s="43">
        <v>11</v>
      </c>
    </row>
    <row r="878" spans="1:2" ht="19.5" customHeight="1">
      <c r="A878" s="115" t="s">
        <v>789</v>
      </c>
      <c r="B878" s="43">
        <v>28</v>
      </c>
    </row>
    <row r="879" spans="1:2" ht="19.5" customHeight="1">
      <c r="A879" s="115" t="s">
        <v>790</v>
      </c>
      <c r="B879" s="43">
        <v>0</v>
      </c>
    </row>
    <row r="880" spans="1:2" ht="19.5" customHeight="1">
      <c r="A880" s="115" t="s">
        <v>791</v>
      </c>
      <c r="B880" s="43">
        <v>170</v>
      </c>
    </row>
    <row r="881" spans="1:2" ht="19.5" customHeight="1">
      <c r="A881" s="115" t="s">
        <v>792</v>
      </c>
      <c r="B881" s="43">
        <v>410</v>
      </c>
    </row>
    <row r="882" spans="1:2" ht="19.5" customHeight="1">
      <c r="A882" s="115" t="s">
        <v>793</v>
      </c>
      <c r="B882" s="43">
        <v>15836</v>
      </c>
    </row>
    <row r="883" spans="1:2" ht="19.5" customHeight="1">
      <c r="A883" s="115" t="s">
        <v>794</v>
      </c>
      <c r="B883" s="43">
        <v>2074</v>
      </c>
    </row>
    <row r="884" spans="1:2" ht="19.5" customHeight="1">
      <c r="A884" s="115" t="s">
        <v>795</v>
      </c>
      <c r="B884" s="43">
        <v>0</v>
      </c>
    </row>
    <row r="885" spans="1:2" ht="19.5" customHeight="1">
      <c r="A885" s="115" t="s">
        <v>796</v>
      </c>
      <c r="B885" s="43">
        <v>13260</v>
      </c>
    </row>
    <row r="886" spans="1:2" ht="19.5" customHeight="1">
      <c r="A886" s="115" t="s">
        <v>797</v>
      </c>
      <c r="B886" s="43">
        <v>350</v>
      </c>
    </row>
    <row r="887" spans="1:2" ht="19.5" customHeight="1">
      <c r="A887" s="115" t="s">
        <v>798</v>
      </c>
      <c r="B887" s="43">
        <v>127</v>
      </c>
    </row>
    <row r="888" spans="1:2" ht="19.5" customHeight="1">
      <c r="A888" s="115" t="s">
        <v>799</v>
      </c>
      <c r="B888" s="43">
        <v>25</v>
      </c>
    </row>
    <row r="889" spans="1:2" ht="19.5" customHeight="1">
      <c r="A889" s="115" t="s">
        <v>800</v>
      </c>
      <c r="B889" s="43">
        <v>1016</v>
      </c>
    </row>
    <row r="890" spans="1:2" ht="19.5" customHeight="1">
      <c r="A890" s="115" t="s">
        <v>801</v>
      </c>
      <c r="B890" s="43">
        <v>0</v>
      </c>
    </row>
    <row r="891" spans="1:2" ht="19.5" customHeight="1">
      <c r="A891" s="115" t="s">
        <v>802</v>
      </c>
      <c r="B891" s="43">
        <v>0</v>
      </c>
    </row>
    <row r="892" spans="1:2" ht="19.5" customHeight="1">
      <c r="A892" s="115" t="s">
        <v>803</v>
      </c>
      <c r="B892" s="43">
        <v>130</v>
      </c>
    </row>
    <row r="893" spans="1:2" ht="19.5" customHeight="1">
      <c r="A893" s="115" t="s">
        <v>804</v>
      </c>
      <c r="B893" s="43">
        <v>886</v>
      </c>
    </row>
    <row r="894" spans="1:2" ht="19.5" customHeight="1">
      <c r="A894" s="115" t="s">
        <v>805</v>
      </c>
      <c r="B894" s="43">
        <v>0</v>
      </c>
    </row>
    <row r="895" spans="1:2" ht="19.5" customHeight="1">
      <c r="A895" s="115" t="s">
        <v>806</v>
      </c>
      <c r="B895" s="43">
        <v>0</v>
      </c>
    </row>
    <row r="896" spans="1:2" ht="19.5" customHeight="1">
      <c r="A896" s="115" t="s">
        <v>807</v>
      </c>
      <c r="B896" s="43">
        <v>0</v>
      </c>
    </row>
    <row r="897" spans="1:2" ht="19.5" customHeight="1">
      <c r="A897" s="115" t="s">
        <v>808</v>
      </c>
      <c r="B897" s="43">
        <v>0</v>
      </c>
    </row>
    <row r="898" spans="1:2" ht="19.5" customHeight="1">
      <c r="A898" s="115" t="s">
        <v>809</v>
      </c>
      <c r="B898" s="43">
        <v>0</v>
      </c>
    </row>
    <row r="899" spans="1:2" ht="19.5" customHeight="1">
      <c r="A899" s="115" t="s">
        <v>810</v>
      </c>
      <c r="B899" s="43">
        <v>24</v>
      </c>
    </row>
    <row r="900" spans="1:2" ht="19.5" customHeight="1">
      <c r="A900" s="115" t="s">
        <v>811</v>
      </c>
      <c r="B900" s="43">
        <v>0</v>
      </c>
    </row>
    <row r="901" spans="1:2" ht="19.5" customHeight="1">
      <c r="A901" s="115" t="s">
        <v>812</v>
      </c>
      <c r="B901" s="43">
        <v>24</v>
      </c>
    </row>
    <row r="902" spans="1:2" ht="19.5" customHeight="1">
      <c r="A902" s="115" t="s">
        <v>813</v>
      </c>
      <c r="B902" s="43">
        <v>15258</v>
      </c>
    </row>
    <row r="903" spans="1:2" ht="19.5" customHeight="1">
      <c r="A903" s="115" t="s">
        <v>814</v>
      </c>
      <c r="B903" s="43">
        <v>13829</v>
      </c>
    </row>
    <row r="904" spans="1:2" ht="19.5" customHeight="1">
      <c r="A904" s="115" t="s">
        <v>133</v>
      </c>
      <c r="B904" s="43">
        <v>771</v>
      </c>
    </row>
    <row r="905" spans="1:2" ht="19.5" customHeight="1">
      <c r="A905" s="115" t="s">
        <v>134</v>
      </c>
      <c r="B905" s="43">
        <v>99</v>
      </c>
    </row>
    <row r="906" spans="1:2" ht="19.5" customHeight="1">
      <c r="A906" s="115" t="s">
        <v>135</v>
      </c>
      <c r="B906" s="43">
        <v>0</v>
      </c>
    </row>
    <row r="907" spans="1:2" ht="19.5" customHeight="1">
      <c r="A907" s="115" t="s">
        <v>815</v>
      </c>
      <c r="B907" s="43">
        <v>272</v>
      </c>
    </row>
    <row r="908" spans="1:2" ht="19.5" customHeight="1">
      <c r="A908" s="115" t="s">
        <v>816</v>
      </c>
      <c r="B908" s="43">
        <v>5246</v>
      </c>
    </row>
    <row r="909" spans="1:2" ht="19.5" customHeight="1">
      <c r="A909" s="115" t="s">
        <v>817</v>
      </c>
      <c r="B909" s="43">
        <v>0</v>
      </c>
    </row>
    <row r="910" spans="1:2" ht="19.5" customHeight="1">
      <c r="A910" s="115" t="s">
        <v>818</v>
      </c>
      <c r="B910" s="43">
        <v>48</v>
      </c>
    </row>
    <row r="911" spans="1:2" ht="19.5" customHeight="1">
      <c r="A911" s="115" t="s">
        <v>819</v>
      </c>
      <c r="B911" s="43">
        <v>0</v>
      </c>
    </row>
    <row r="912" spans="1:2" ht="19.5" customHeight="1">
      <c r="A912" s="115" t="s">
        <v>820</v>
      </c>
      <c r="B912" s="43">
        <v>6445</v>
      </c>
    </row>
    <row r="913" spans="1:2" ht="19.5" customHeight="1">
      <c r="A913" s="115" t="s">
        <v>821</v>
      </c>
      <c r="B913" s="43">
        <v>0</v>
      </c>
    </row>
    <row r="914" spans="1:2" ht="19.5" customHeight="1">
      <c r="A914" s="115" t="s">
        <v>822</v>
      </c>
      <c r="B914" s="43">
        <v>0</v>
      </c>
    </row>
    <row r="915" spans="1:2" ht="19.5" customHeight="1">
      <c r="A915" s="115" t="s">
        <v>823</v>
      </c>
      <c r="B915" s="43">
        <v>0</v>
      </c>
    </row>
    <row r="916" spans="1:2" ht="19.5" customHeight="1">
      <c r="A916" s="115" t="s">
        <v>824</v>
      </c>
      <c r="B916" s="43">
        <v>0</v>
      </c>
    </row>
    <row r="917" spans="1:2" ht="19.5" customHeight="1">
      <c r="A917" s="115" t="s">
        <v>825</v>
      </c>
      <c r="B917" s="43">
        <v>0</v>
      </c>
    </row>
    <row r="918" spans="1:2" ht="19.5" customHeight="1">
      <c r="A918" s="115" t="s">
        <v>826</v>
      </c>
      <c r="B918" s="43">
        <v>0</v>
      </c>
    </row>
    <row r="919" spans="1:2" ht="19.5" customHeight="1">
      <c r="A919" s="115" t="s">
        <v>827</v>
      </c>
      <c r="B919" s="43">
        <v>0</v>
      </c>
    </row>
    <row r="920" spans="1:2" ht="19.5" customHeight="1">
      <c r="A920" s="115" t="s">
        <v>828</v>
      </c>
      <c r="B920" s="43">
        <v>38</v>
      </c>
    </row>
    <row r="921" spans="1:2" ht="19.5" customHeight="1">
      <c r="A921" s="115" t="s">
        <v>829</v>
      </c>
      <c r="B921" s="43">
        <v>0</v>
      </c>
    </row>
    <row r="922" spans="1:2" ht="19.5" customHeight="1">
      <c r="A922" s="115" t="s">
        <v>830</v>
      </c>
      <c r="B922" s="43">
        <v>627</v>
      </c>
    </row>
    <row r="923" spans="1:2" ht="19.5" customHeight="1">
      <c r="A923" s="115" t="s">
        <v>831</v>
      </c>
      <c r="B923" s="43">
        <v>0</v>
      </c>
    </row>
    <row r="924" spans="1:2" ht="19.5" customHeight="1">
      <c r="A924" s="115" t="s">
        <v>832</v>
      </c>
      <c r="B924" s="43">
        <v>0</v>
      </c>
    </row>
    <row r="925" spans="1:2" ht="19.5" customHeight="1">
      <c r="A925" s="115" t="s">
        <v>833</v>
      </c>
      <c r="B925" s="43">
        <v>283</v>
      </c>
    </row>
    <row r="926" spans="1:2" ht="19.5" customHeight="1">
      <c r="A926" s="115" t="s">
        <v>834</v>
      </c>
      <c r="B926" s="43">
        <v>0</v>
      </c>
    </row>
    <row r="927" spans="1:2" ht="19.5" customHeight="1">
      <c r="A927" s="115" t="s">
        <v>133</v>
      </c>
      <c r="B927" s="43">
        <v>0</v>
      </c>
    </row>
    <row r="928" spans="1:2" ht="19.5" customHeight="1">
      <c r="A928" s="115" t="s">
        <v>134</v>
      </c>
      <c r="B928" s="43">
        <v>0</v>
      </c>
    </row>
    <row r="929" spans="1:2" ht="19.5" customHeight="1">
      <c r="A929" s="115" t="s">
        <v>135</v>
      </c>
      <c r="B929" s="43">
        <v>0</v>
      </c>
    </row>
    <row r="930" spans="1:2" ht="19.5" customHeight="1">
      <c r="A930" s="115" t="s">
        <v>835</v>
      </c>
      <c r="B930" s="43">
        <v>0</v>
      </c>
    </row>
    <row r="931" spans="1:2" ht="19.5" customHeight="1">
      <c r="A931" s="115" t="s">
        <v>836</v>
      </c>
      <c r="B931" s="43">
        <v>0</v>
      </c>
    </row>
    <row r="932" spans="1:2" ht="19.5" customHeight="1">
      <c r="A932" s="115" t="s">
        <v>837</v>
      </c>
      <c r="B932" s="43">
        <v>0</v>
      </c>
    </row>
    <row r="933" spans="1:2" ht="19.5" customHeight="1">
      <c r="A933" s="115" t="s">
        <v>838</v>
      </c>
      <c r="B933" s="43">
        <v>0</v>
      </c>
    </row>
    <row r="934" spans="1:2" ht="19.5" customHeight="1">
      <c r="A934" s="115" t="s">
        <v>839</v>
      </c>
      <c r="B934" s="43">
        <v>0</v>
      </c>
    </row>
    <row r="935" spans="1:2" ht="19.5" customHeight="1">
      <c r="A935" s="115" t="s">
        <v>840</v>
      </c>
      <c r="B935" s="43">
        <v>0</v>
      </c>
    </row>
    <row r="936" spans="1:2" ht="19.5" customHeight="1">
      <c r="A936" s="115" t="s">
        <v>841</v>
      </c>
      <c r="B936" s="43">
        <v>0</v>
      </c>
    </row>
    <row r="937" spans="1:2" ht="19.5" customHeight="1">
      <c r="A937" s="115" t="s">
        <v>133</v>
      </c>
      <c r="B937" s="43">
        <v>0</v>
      </c>
    </row>
    <row r="938" spans="1:2" ht="19.5" customHeight="1">
      <c r="A938" s="115" t="s">
        <v>134</v>
      </c>
      <c r="B938" s="43">
        <v>0</v>
      </c>
    </row>
    <row r="939" spans="1:2" ht="19.5" customHeight="1">
      <c r="A939" s="115" t="s">
        <v>135</v>
      </c>
      <c r="B939" s="43">
        <v>0</v>
      </c>
    </row>
    <row r="940" spans="1:2" ht="19.5" customHeight="1">
      <c r="A940" s="115" t="s">
        <v>842</v>
      </c>
      <c r="B940" s="43">
        <v>0</v>
      </c>
    </row>
    <row r="941" spans="1:2" ht="19.5" customHeight="1">
      <c r="A941" s="115" t="s">
        <v>843</v>
      </c>
      <c r="B941" s="43">
        <v>0</v>
      </c>
    </row>
    <row r="942" spans="1:2" ht="19.5" customHeight="1">
      <c r="A942" s="115" t="s">
        <v>844</v>
      </c>
      <c r="B942" s="43">
        <v>0</v>
      </c>
    </row>
    <row r="943" spans="1:2" ht="19.5" customHeight="1">
      <c r="A943" s="115" t="s">
        <v>845</v>
      </c>
      <c r="B943" s="43">
        <v>0</v>
      </c>
    </row>
    <row r="944" spans="1:2" ht="19.5" customHeight="1">
      <c r="A944" s="115" t="s">
        <v>846</v>
      </c>
      <c r="B944" s="43">
        <v>0</v>
      </c>
    </row>
    <row r="945" spans="1:2" ht="19.5" customHeight="1">
      <c r="A945" s="115" t="s">
        <v>847</v>
      </c>
      <c r="B945" s="43">
        <v>0</v>
      </c>
    </row>
    <row r="946" spans="1:2" ht="19.5" customHeight="1">
      <c r="A946" s="115" t="s">
        <v>848</v>
      </c>
      <c r="B946" s="43">
        <v>125</v>
      </c>
    </row>
    <row r="947" spans="1:2" ht="19.5" customHeight="1">
      <c r="A947" s="115" t="s">
        <v>849</v>
      </c>
      <c r="B947" s="43">
        <v>0</v>
      </c>
    </row>
    <row r="948" spans="1:2" ht="19.5" customHeight="1">
      <c r="A948" s="115" t="s">
        <v>850</v>
      </c>
      <c r="B948" s="43">
        <v>30</v>
      </c>
    </row>
    <row r="949" spans="1:2" ht="19.5" customHeight="1">
      <c r="A949" s="115" t="s">
        <v>851</v>
      </c>
      <c r="B949" s="43">
        <v>0</v>
      </c>
    </row>
    <row r="950" spans="1:2" ht="19.5" customHeight="1">
      <c r="A950" s="115" t="s">
        <v>852</v>
      </c>
      <c r="B950" s="43">
        <v>95</v>
      </c>
    </row>
    <row r="951" spans="1:2" ht="19.5" customHeight="1">
      <c r="A951" s="115" t="s">
        <v>853</v>
      </c>
      <c r="B951" s="43">
        <v>0</v>
      </c>
    </row>
    <row r="952" spans="1:2" ht="19.5" customHeight="1">
      <c r="A952" s="115" t="s">
        <v>133</v>
      </c>
      <c r="B952" s="43">
        <v>0</v>
      </c>
    </row>
    <row r="953" spans="1:2" ht="19.5" customHeight="1">
      <c r="A953" s="115" t="s">
        <v>134</v>
      </c>
      <c r="B953" s="43">
        <v>0</v>
      </c>
    </row>
    <row r="954" spans="1:2" ht="19.5" customHeight="1">
      <c r="A954" s="115" t="s">
        <v>135</v>
      </c>
      <c r="B954" s="43">
        <v>0</v>
      </c>
    </row>
    <row r="955" spans="1:2" ht="19.5" customHeight="1">
      <c r="A955" s="115" t="s">
        <v>839</v>
      </c>
      <c r="B955" s="43">
        <v>0</v>
      </c>
    </row>
    <row r="956" spans="1:2" ht="19.5" customHeight="1">
      <c r="A956" s="115" t="s">
        <v>854</v>
      </c>
      <c r="B956" s="43">
        <v>0</v>
      </c>
    </row>
    <row r="957" spans="1:2" ht="19.5" customHeight="1">
      <c r="A957" s="115" t="s">
        <v>855</v>
      </c>
      <c r="B957" s="43">
        <v>0</v>
      </c>
    </row>
    <row r="958" spans="1:2" ht="19.5" customHeight="1">
      <c r="A958" s="115" t="s">
        <v>856</v>
      </c>
      <c r="B958" s="43">
        <v>1304</v>
      </c>
    </row>
    <row r="959" spans="1:2" ht="19.5" customHeight="1">
      <c r="A959" s="115" t="s">
        <v>857</v>
      </c>
      <c r="B959" s="43">
        <v>63</v>
      </c>
    </row>
    <row r="960" spans="1:2" ht="19.5" customHeight="1">
      <c r="A960" s="115" t="s">
        <v>858</v>
      </c>
      <c r="B960" s="43">
        <v>1241</v>
      </c>
    </row>
    <row r="961" spans="1:2" ht="19.5" customHeight="1">
      <c r="A961" s="115" t="s">
        <v>859</v>
      </c>
      <c r="B961" s="43">
        <v>0</v>
      </c>
    </row>
    <row r="962" spans="1:2" ht="19.5" customHeight="1">
      <c r="A962" s="115" t="s">
        <v>860</v>
      </c>
      <c r="B962" s="43">
        <v>0</v>
      </c>
    </row>
    <row r="963" spans="1:2" ht="19.5" customHeight="1">
      <c r="A963" s="115" t="s">
        <v>861</v>
      </c>
      <c r="B963" s="43">
        <v>0</v>
      </c>
    </row>
    <row r="964" spans="1:2" ht="19.5" customHeight="1">
      <c r="A964" s="115" t="s">
        <v>862</v>
      </c>
      <c r="B964" s="43">
        <v>0</v>
      </c>
    </row>
    <row r="965" spans="1:2" ht="19.5" customHeight="1">
      <c r="A965" s="115" t="s">
        <v>863</v>
      </c>
      <c r="B965" s="43">
        <v>0</v>
      </c>
    </row>
    <row r="966" spans="1:2" ht="19.5" customHeight="1">
      <c r="A966" s="115" t="s">
        <v>864</v>
      </c>
      <c r="B966" s="43">
        <v>21110</v>
      </c>
    </row>
    <row r="967" spans="1:2" ht="19.5" customHeight="1">
      <c r="A967" s="115" t="s">
        <v>865</v>
      </c>
      <c r="B967" s="43">
        <v>0</v>
      </c>
    </row>
    <row r="968" spans="1:2" ht="19.5" customHeight="1">
      <c r="A968" s="115" t="s">
        <v>133</v>
      </c>
      <c r="B968" s="43">
        <v>0</v>
      </c>
    </row>
    <row r="969" spans="1:2" ht="19.5" customHeight="1">
      <c r="A969" s="115" t="s">
        <v>134</v>
      </c>
      <c r="B969" s="43">
        <v>0</v>
      </c>
    </row>
    <row r="970" spans="1:2" ht="19.5" customHeight="1">
      <c r="A970" s="115" t="s">
        <v>135</v>
      </c>
      <c r="B970" s="43">
        <v>0</v>
      </c>
    </row>
    <row r="971" spans="1:2" ht="19.5" customHeight="1">
      <c r="A971" s="115" t="s">
        <v>866</v>
      </c>
      <c r="B971" s="43">
        <v>0</v>
      </c>
    </row>
    <row r="972" spans="1:2" ht="19.5" customHeight="1">
      <c r="A972" s="115" t="s">
        <v>867</v>
      </c>
      <c r="B972" s="43">
        <v>0</v>
      </c>
    </row>
    <row r="973" spans="1:2" ht="19.5" customHeight="1">
      <c r="A973" s="115" t="s">
        <v>868</v>
      </c>
      <c r="B973" s="43">
        <v>0</v>
      </c>
    </row>
    <row r="974" spans="1:2" ht="19.5" customHeight="1">
      <c r="A974" s="115" t="s">
        <v>869</v>
      </c>
      <c r="B974" s="43">
        <v>0</v>
      </c>
    </row>
    <row r="975" spans="1:2" ht="19.5" customHeight="1">
      <c r="A975" s="115" t="s">
        <v>870</v>
      </c>
      <c r="B975" s="43">
        <v>0</v>
      </c>
    </row>
    <row r="976" spans="1:2" ht="19.5" customHeight="1">
      <c r="A976" s="115" t="s">
        <v>871</v>
      </c>
      <c r="B976" s="43">
        <v>0</v>
      </c>
    </row>
    <row r="977" spans="1:2" ht="19.5" customHeight="1">
      <c r="A977" s="115" t="s">
        <v>872</v>
      </c>
      <c r="B977" s="43">
        <v>7853</v>
      </c>
    </row>
    <row r="978" spans="1:2" ht="19.5" customHeight="1">
      <c r="A978" s="115" t="s">
        <v>133</v>
      </c>
      <c r="B978" s="43">
        <v>0</v>
      </c>
    </row>
    <row r="979" spans="1:2" ht="19.5" customHeight="1">
      <c r="A979" s="115" t="s">
        <v>134</v>
      </c>
      <c r="B979" s="43">
        <v>0</v>
      </c>
    </row>
    <row r="980" spans="1:2" ht="19.5" customHeight="1">
      <c r="A980" s="115" t="s">
        <v>135</v>
      </c>
      <c r="B980" s="43">
        <v>0</v>
      </c>
    </row>
    <row r="981" spans="1:2" ht="19.5" customHeight="1">
      <c r="A981" s="115" t="s">
        <v>873</v>
      </c>
      <c r="B981" s="43">
        <v>0</v>
      </c>
    </row>
    <row r="982" spans="1:2" ht="19.5" customHeight="1">
      <c r="A982" s="115" t="s">
        <v>874</v>
      </c>
      <c r="B982" s="43">
        <v>0</v>
      </c>
    </row>
    <row r="983" spans="1:2" ht="19.5" customHeight="1">
      <c r="A983" s="115" t="s">
        <v>875</v>
      </c>
      <c r="B983" s="43">
        <v>0</v>
      </c>
    </row>
    <row r="984" spans="1:2" ht="19.5" customHeight="1">
      <c r="A984" s="115" t="s">
        <v>876</v>
      </c>
      <c r="B984" s="43">
        <v>322</v>
      </c>
    </row>
    <row r="985" spans="1:2" ht="19.5" customHeight="1">
      <c r="A985" s="115" t="s">
        <v>877</v>
      </c>
      <c r="B985" s="43">
        <v>0</v>
      </c>
    </row>
    <row r="986" spans="1:2" ht="19.5" customHeight="1">
      <c r="A986" s="115" t="s">
        <v>878</v>
      </c>
      <c r="B986" s="43">
        <v>0</v>
      </c>
    </row>
    <row r="987" spans="1:2" ht="19.5" customHeight="1">
      <c r="A987" s="115" t="s">
        <v>879</v>
      </c>
      <c r="B987" s="43">
        <v>0</v>
      </c>
    </row>
    <row r="988" spans="1:2" ht="19.5" customHeight="1">
      <c r="A988" s="115" t="s">
        <v>880</v>
      </c>
      <c r="B988" s="43">
        <v>0</v>
      </c>
    </row>
    <row r="989" spans="1:2" ht="19.5" customHeight="1">
      <c r="A989" s="115" t="s">
        <v>881</v>
      </c>
      <c r="B989" s="43">
        <v>0</v>
      </c>
    </row>
    <row r="990" spans="1:2" ht="19.5" customHeight="1">
      <c r="A990" s="115" t="s">
        <v>882</v>
      </c>
      <c r="B990" s="43">
        <v>0</v>
      </c>
    </row>
    <row r="991" spans="1:2" ht="19.5" customHeight="1">
      <c r="A991" s="115" t="s">
        <v>883</v>
      </c>
      <c r="B991" s="43">
        <v>0</v>
      </c>
    </row>
    <row r="992" spans="1:2" ht="19.5" customHeight="1">
      <c r="A992" s="115" t="s">
        <v>884</v>
      </c>
      <c r="B992" s="43">
        <v>7531</v>
      </c>
    </row>
    <row r="993" spans="1:2" ht="19.5" customHeight="1">
      <c r="A993" s="115" t="s">
        <v>885</v>
      </c>
      <c r="B993" s="43">
        <v>0</v>
      </c>
    </row>
    <row r="994" spans="1:2" ht="19.5" customHeight="1">
      <c r="A994" s="115" t="s">
        <v>133</v>
      </c>
      <c r="B994" s="43">
        <v>0</v>
      </c>
    </row>
    <row r="995" spans="1:2" ht="19.5" customHeight="1">
      <c r="A995" s="115" t="s">
        <v>134</v>
      </c>
      <c r="B995" s="43">
        <v>0</v>
      </c>
    </row>
    <row r="996" spans="1:2" ht="19.5" customHeight="1">
      <c r="A996" s="115" t="s">
        <v>135</v>
      </c>
      <c r="B996" s="43">
        <v>0</v>
      </c>
    </row>
    <row r="997" spans="1:2" ht="19.5" customHeight="1">
      <c r="A997" s="115" t="s">
        <v>886</v>
      </c>
      <c r="B997" s="43">
        <v>0</v>
      </c>
    </row>
    <row r="998" spans="1:2" ht="19.5" customHeight="1">
      <c r="A998" s="115" t="s">
        <v>887</v>
      </c>
      <c r="B998" s="43">
        <v>10981</v>
      </c>
    </row>
    <row r="999" spans="1:2" ht="19.5" customHeight="1">
      <c r="A999" s="115" t="s">
        <v>133</v>
      </c>
      <c r="B999" s="43">
        <v>727</v>
      </c>
    </row>
    <row r="1000" spans="1:2" ht="19.5" customHeight="1">
      <c r="A1000" s="115" t="s">
        <v>134</v>
      </c>
      <c r="B1000" s="43">
        <v>1316</v>
      </c>
    </row>
    <row r="1001" spans="1:2" ht="19.5" customHeight="1">
      <c r="A1001" s="115" t="s">
        <v>135</v>
      </c>
      <c r="B1001" s="43">
        <v>0</v>
      </c>
    </row>
    <row r="1002" spans="1:2" ht="19.5" customHeight="1">
      <c r="A1002" s="115" t="s">
        <v>888</v>
      </c>
      <c r="B1002" s="43">
        <v>0</v>
      </c>
    </row>
    <row r="1003" spans="1:2" ht="19.5" customHeight="1">
      <c r="A1003" s="115" t="s">
        <v>889</v>
      </c>
      <c r="B1003" s="43">
        <v>0</v>
      </c>
    </row>
    <row r="1004" spans="1:2" ht="19.5" customHeight="1">
      <c r="A1004" s="115" t="s">
        <v>890</v>
      </c>
      <c r="B1004" s="43">
        <v>0</v>
      </c>
    </row>
    <row r="1005" spans="1:2" ht="19.5" customHeight="1">
      <c r="A1005" s="115" t="s">
        <v>891</v>
      </c>
      <c r="B1005" s="43">
        <v>447</v>
      </c>
    </row>
    <row r="1006" spans="1:2" ht="19.5" customHeight="1">
      <c r="A1006" s="115" t="s">
        <v>892</v>
      </c>
      <c r="B1006" s="43">
        <v>8000</v>
      </c>
    </row>
    <row r="1007" spans="1:2" ht="19.5" customHeight="1">
      <c r="A1007" s="115" t="s">
        <v>142</v>
      </c>
      <c r="B1007" s="43">
        <v>0</v>
      </c>
    </row>
    <row r="1008" spans="1:2" ht="19.5" customHeight="1">
      <c r="A1008" s="115" t="s">
        <v>893</v>
      </c>
      <c r="B1008" s="43">
        <v>491</v>
      </c>
    </row>
    <row r="1009" spans="1:2" ht="19.5" customHeight="1">
      <c r="A1009" s="115" t="s">
        <v>894</v>
      </c>
      <c r="B1009" s="43">
        <v>1176</v>
      </c>
    </row>
    <row r="1010" spans="1:2" ht="19.5" customHeight="1">
      <c r="A1010" s="115" t="s">
        <v>133</v>
      </c>
      <c r="B1010" s="43">
        <v>439</v>
      </c>
    </row>
    <row r="1011" spans="1:2" ht="19.5" customHeight="1">
      <c r="A1011" s="115" t="s">
        <v>134</v>
      </c>
      <c r="B1011" s="43">
        <v>614</v>
      </c>
    </row>
    <row r="1012" spans="1:2" ht="19.5" customHeight="1">
      <c r="A1012" s="115" t="s">
        <v>135</v>
      </c>
      <c r="B1012" s="43">
        <v>0</v>
      </c>
    </row>
    <row r="1013" spans="1:2" ht="19.5" customHeight="1">
      <c r="A1013" s="115" t="s">
        <v>895</v>
      </c>
      <c r="B1013" s="43">
        <v>0</v>
      </c>
    </row>
    <row r="1014" spans="1:2" ht="19.5" customHeight="1">
      <c r="A1014" s="115" t="s">
        <v>896</v>
      </c>
      <c r="B1014" s="43">
        <v>0</v>
      </c>
    </row>
    <row r="1015" spans="1:2" ht="19.5" customHeight="1">
      <c r="A1015" s="115" t="s">
        <v>897</v>
      </c>
      <c r="B1015" s="43">
        <v>123</v>
      </c>
    </row>
    <row r="1016" spans="1:2" ht="19.5" customHeight="1">
      <c r="A1016" s="115" t="s">
        <v>898</v>
      </c>
      <c r="B1016" s="43">
        <v>1100</v>
      </c>
    </row>
    <row r="1017" spans="1:2" ht="19.5" customHeight="1">
      <c r="A1017" s="115" t="s">
        <v>133</v>
      </c>
      <c r="B1017" s="43">
        <v>0</v>
      </c>
    </row>
    <row r="1018" spans="1:2" ht="19.5" customHeight="1">
      <c r="A1018" s="115" t="s">
        <v>134</v>
      </c>
      <c r="B1018" s="43">
        <v>0</v>
      </c>
    </row>
    <row r="1019" spans="1:2" ht="19.5" customHeight="1">
      <c r="A1019" s="115" t="s">
        <v>135</v>
      </c>
      <c r="B1019" s="43">
        <v>0</v>
      </c>
    </row>
    <row r="1020" spans="1:2" ht="19.5" customHeight="1">
      <c r="A1020" s="115" t="s">
        <v>899</v>
      </c>
      <c r="B1020" s="43">
        <v>0</v>
      </c>
    </row>
    <row r="1021" spans="1:2" ht="19.5" customHeight="1">
      <c r="A1021" s="115" t="s">
        <v>900</v>
      </c>
      <c r="B1021" s="43">
        <v>1100</v>
      </c>
    </row>
    <row r="1022" spans="1:2" ht="19.5" customHeight="1">
      <c r="A1022" s="115" t="s">
        <v>901</v>
      </c>
      <c r="B1022" s="43">
        <v>0</v>
      </c>
    </row>
    <row r="1023" spans="1:2" ht="19.5" customHeight="1">
      <c r="A1023" s="115" t="s">
        <v>902</v>
      </c>
      <c r="B1023" s="43">
        <v>0</v>
      </c>
    </row>
    <row r="1024" spans="1:2" ht="19.5" customHeight="1">
      <c r="A1024" s="115" t="s">
        <v>903</v>
      </c>
      <c r="B1024" s="43">
        <v>0</v>
      </c>
    </row>
    <row r="1025" spans="1:2" ht="19.5" customHeight="1">
      <c r="A1025" s="115" t="s">
        <v>904</v>
      </c>
      <c r="B1025" s="43">
        <v>0</v>
      </c>
    </row>
    <row r="1026" spans="1:2" ht="19.5" customHeight="1">
      <c r="A1026" s="115" t="s">
        <v>905</v>
      </c>
      <c r="B1026" s="43">
        <v>0</v>
      </c>
    </row>
    <row r="1027" spans="1:2" ht="19.5" customHeight="1">
      <c r="A1027" s="115" t="s">
        <v>906</v>
      </c>
      <c r="B1027" s="43">
        <v>0</v>
      </c>
    </row>
    <row r="1028" spans="1:2" ht="19.5" customHeight="1">
      <c r="A1028" s="115" t="s">
        <v>907</v>
      </c>
      <c r="B1028" s="43">
        <v>0</v>
      </c>
    </row>
    <row r="1029" spans="1:2" ht="19.5" customHeight="1">
      <c r="A1029" s="115" t="s">
        <v>908</v>
      </c>
      <c r="B1029" s="43">
        <v>0</v>
      </c>
    </row>
    <row r="1030" spans="1:2" ht="19.5" customHeight="1">
      <c r="A1030" s="115" t="s">
        <v>909</v>
      </c>
      <c r="B1030" s="43">
        <v>11016</v>
      </c>
    </row>
    <row r="1031" spans="1:2" ht="19.5" customHeight="1">
      <c r="A1031" s="115" t="s">
        <v>910</v>
      </c>
      <c r="B1031" s="43">
        <v>4611</v>
      </c>
    </row>
    <row r="1032" spans="1:2" ht="19.5" customHeight="1">
      <c r="A1032" s="115" t="s">
        <v>133</v>
      </c>
      <c r="B1032" s="43">
        <v>260</v>
      </c>
    </row>
    <row r="1033" spans="1:2" ht="19.5" customHeight="1">
      <c r="A1033" s="115" t="s">
        <v>134</v>
      </c>
      <c r="B1033" s="43">
        <v>61</v>
      </c>
    </row>
    <row r="1034" spans="1:2" ht="19.5" customHeight="1">
      <c r="A1034" s="115" t="s">
        <v>135</v>
      </c>
      <c r="B1034" s="43">
        <v>0</v>
      </c>
    </row>
    <row r="1035" spans="1:2" ht="19.5" customHeight="1">
      <c r="A1035" s="115" t="s">
        <v>911</v>
      </c>
      <c r="B1035" s="43">
        <v>0</v>
      </c>
    </row>
    <row r="1036" spans="1:2" ht="19.5" customHeight="1">
      <c r="A1036" s="115" t="s">
        <v>912</v>
      </c>
      <c r="B1036" s="43">
        <v>0</v>
      </c>
    </row>
    <row r="1037" spans="1:2" ht="19.5" customHeight="1">
      <c r="A1037" s="115" t="s">
        <v>913</v>
      </c>
      <c r="B1037" s="43">
        <v>0</v>
      </c>
    </row>
    <row r="1038" spans="1:2" ht="19.5" customHeight="1">
      <c r="A1038" s="115" t="s">
        <v>914</v>
      </c>
      <c r="B1038" s="43">
        <v>0</v>
      </c>
    </row>
    <row r="1039" spans="1:2" ht="19.5" customHeight="1">
      <c r="A1039" s="115" t="s">
        <v>142</v>
      </c>
      <c r="B1039" s="43">
        <v>0</v>
      </c>
    </row>
    <row r="1040" spans="1:2" ht="19.5" customHeight="1">
      <c r="A1040" s="115" t="s">
        <v>915</v>
      </c>
      <c r="B1040" s="43">
        <v>4290</v>
      </c>
    </row>
    <row r="1041" spans="1:2" ht="19.5" customHeight="1">
      <c r="A1041" s="115" t="s">
        <v>916</v>
      </c>
      <c r="B1041" s="43">
        <v>6405</v>
      </c>
    </row>
    <row r="1042" spans="1:2" ht="19.5" customHeight="1">
      <c r="A1042" s="115" t="s">
        <v>133</v>
      </c>
      <c r="B1042" s="43">
        <v>0</v>
      </c>
    </row>
    <row r="1043" spans="1:2" ht="19.5" customHeight="1">
      <c r="A1043" s="115" t="s">
        <v>134</v>
      </c>
      <c r="B1043" s="43">
        <v>0</v>
      </c>
    </row>
    <row r="1044" spans="1:2" ht="19.5" customHeight="1">
      <c r="A1044" s="115" t="s">
        <v>135</v>
      </c>
      <c r="B1044" s="43">
        <v>0</v>
      </c>
    </row>
    <row r="1045" spans="1:2" ht="19.5" customHeight="1">
      <c r="A1045" s="115" t="s">
        <v>917</v>
      </c>
      <c r="B1045" s="43">
        <v>0</v>
      </c>
    </row>
    <row r="1046" spans="1:2" ht="19.5" customHeight="1">
      <c r="A1046" s="115" t="s">
        <v>918</v>
      </c>
      <c r="B1046" s="43">
        <v>6405</v>
      </c>
    </row>
    <row r="1047" spans="1:2" ht="19.5" customHeight="1">
      <c r="A1047" s="115" t="s">
        <v>919</v>
      </c>
      <c r="B1047" s="43">
        <v>0</v>
      </c>
    </row>
    <row r="1048" spans="1:2" ht="19.5" customHeight="1">
      <c r="A1048" s="115" t="s">
        <v>920</v>
      </c>
      <c r="B1048" s="43">
        <v>0</v>
      </c>
    </row>
    <row r="1049" spans="1:2" ht="19.5" customHeight="1">
      <c r="A1049" s="115" t="s">
        <v>921</v>
      </c>
      <c r="B1049" s="43">
        <v>0</v>
      </c>
    </row>
    <row r="1050" spans="1:2" ht="19.5" customHeight="1">
      <c r="A1050" s="115" t="s">
        <v>922</v>
      </c>
      <c r="B1050" s="43">
        <v>4368</v>
      </c>
    </row>
    <row r="1051" spans="1:2" ht="19.5" customHeight="1">
      <c r="A1051" s="115" t="s">
        <v>923</v>
      </c>
      <c r="B1051" s="43">
        <v>745</v>
      </c>
    </row>
    <row r="1052" spans="1:2" ht="19.5" customHeight="1">
      <c r="A1052" s="115" t="s">
        <v>133</v>
      </c>
      <c r="B1052" s="43">
        <v>212</v>
      </c>
    </row>
    <row r="1053" spans="1:2" ht="19.5" customHeight="1">
      <c r="A1053" s="115" t="s">
        <v>134</v>
      </c>
      <c r="B1053" s="43">
        <v>533</v>
      </c>
    </row>
    <row r="1054" spans="1:2" ht="19.5" customHeight="1">
      <c r="A1054" s="115" t="s">
        <v>135</v>
      </c>
      <c r="B1054" s="43">
        <v>0</v>
      </c>
    </row>
    <row r="1055" spans="1:2" ht="19.5" customHeight="1">
      <c r="A1055" s="115" t="s">
        <v>924</v>
      </c>
      <c r="B1055" s="43">
        <v>0</v>
      </c>
    </row>
    <row r="1056" spans="1:2" ht="19.5" customHeight="1">
      <c r="A1056" s="115" t="s">
        <v>142</v>
      </c>
      <c r="B1056" s="43">
        <v>0</v>
      </c>
    </row>
    <row r="1057" spans="1:2" ht="19.5" customHeight="1">
      <c r="A1057" s="115" t="s">
        <v>925</v>
      </c>
      <c r="B1057" s="43">
        <v>0</v>
      </c>
    </row>
    <row r="1058" spans="1:2" ht="19.5" customHeight="1">
      <c r="A1058" s="115" t="s">
        <v>926</v>
      </c>
      <c r="B1058" s="43">
        <v>0</v>
      </c>
    </row>
    <row r="1059" spans="1:2" ht="19.5" customHeight="1">
      <c r="A1059" s="115" t="s">
        <v>927</v>
      </c>
      <c r="B1059" s="43">
        <v>0</v>
      </c>
    </row>
    <row r="1060" spans="1:2" ht="19.5" customHeight="1">
      <c r="A1060" s="115" t="s">
        <v>928</v>
      </c>
      <c r="B1060" s="43">
        <v>0</v>
      </c>
    </row>
    <row r="1061" spans="1:2" ht="19.5" customHeight="1">
      <c r="A1061" s="115" t="s">
        <v>929</v>
      </c>
      <c r="B1061" s="43">
        <v>0</v>
      </c>
    </row>
    <row r="1062" spans="1:2" ht="19.5" customHeight="1">
      <c r="A1062" s="115" t="s">
        <v>930</v>
      </c>
      <c r="B1062" s="43">
        <v>0</v>
      </c>
    </row>
    <row r="1063" spans="1:2" ht="19.5" customHeight="1">
      <c r="A1063" s="115" t="s">
        <v>931</v>
      </c>
      <c r="B1063" s="43">
        <v>0</v>
      </c>
    </row>
    <row r="1064" spans="1:2" ht="19.5" customHeight="1">
      <c r="A1064" s="115" t="s">
        <v>932</v>
      </c>
      <c r="B1064" s="43">
        <v>0</v>
      </c>
    </row>
    <row r="1065" spans="1:2" ht="19.5" customHeight="1">
      <c r="A1065" s="115" t="s">
        <v>933</v>
      </c>
      <c r="B1065" s="43">
        <v>0</v>
      </c>
    </row>
    <row r="1066" spans="1:2" ht="19.5" customHeight="1">
      <c r="A1066" s="115" t="s">
        <v>934</v>
      </c>
      <c r="B1066" s="43">
        <v>0</v>
      </c>
    </row>
    <row r="1067" spans="1:2" ht="19.5" customHeight="1">
      <c r="A1067" s="115" t="s">
        <v>935</v>
      </c>
      <c r="B1067" s="43">
        <v>0</v>
      </c>
    </row>
    <row r="1068" spans="1:2" ht="19.5" customHeight="1">
      <c r="A1068" s="115" t="s">
        <v>936</v>
      </c>
      <c r="B1068" s="43">
        <v>3525</v>
      </c>
    </row>
    <row r="1069" spans="1:2" ht="19.5" customHeight="1">
      <c r="A1069" s="115" t="s">
        <v>937</v>
      </c>
      <c r="B1069" s="43">
        <v>0</v>
      </c>
    </row>
    <row r="1070" spans="1:2" ht="19.5" customHeight="1">
      <c r="A1070" s="115" t="s">
        <v>938</v>
      </c>
      <c r="B1070" s="43">
        <v>0</v>
      </c>
    </row>
    <row r="1071" spans="1:2" ht="19.5" customHeight="1">
      <c r="A1071" s="115" t="s">
        <v>939</v>
      </c>
      <c r="B1071" s="43">
        <v>0</v>
      </c>
    </row>
    <row r="1072" spans="1:2" ht="19.5" customHeight="1">
      <c r="A1072" s="115" t="s">
        <v>940</v>
      </c>
      <c r="B1072" s="43">
        <v>0</v>
      </c>
    </row>
    <row r="1073" spans="1:2" ht="19.5" customHeight="1">
      <c r="A1073" s="115" t="s">
        <v>941</v>
      </c>
      <c r="B1073" s="43">
        <v>3525</v>
      </c>
    </row>
    <row r="1074" spans="1:2" ht="19.5" customHeight="1">
      <c r="A1074" s="115" t="s">
        <v>942</v>
      </c>
      <c r="B1074" s="43">
        <v>0</v>
      </c>
    </row>
    <row r="1075" spans="1:2" ht="19.5" customHeight="1">
      <c r="A1075" s="115" t="s">
        <v>943</v>
      </c>
      <c r="B1075" s="43">
        <v>0</v>
      </c>
    </row>
    <row r="1076" spans="1:2" ht="19.5" customHeight="1">
      <c r="A1076" s="115" t="s">
        <v>944</v>
      </c>
      <c r="B1076" s="43">
        <v>0</v>
      </c>
    </row>
    <row r="1077" spans="1:2" ht="19.5" customHeight="1">
      <c r="A1077" s="115" t="s">
        <v>945</v>
      </c>
      <c r="B1077" s="43">
        <v>98</v>
      </c>
    </row>
    <row r="1078" spans="1:2" ht="19.5" customHeight="1">
      <c r="A1078" s="115" t="s">
        <v>946</v>
      </c>
      <c r="B1078" s="43">
        <v>98</v>
      </c>
    </row>
    <row r="1079" spans="1:2" ht="19.5" customHeight="1">
      <c r="A1079" s="115" t="s">
        <v>947</v>
      </c>
      <c r="B1079" s="43">
        <v>0</v>
      </c>
    </row>
    <row r="1080" spans="1:2" ht="19.5" customHeight="1">
      <c r="A1080" s="115" t="s">
        <v>948</v>
      </c>
      <c r="B1080" s="43">
        <v>0</v>
      </c>
    </row>
    <row r="1081" spans="1:2" ht="19.5" customHeight="1">
      <c r="A1081" s="115" t="s">
        <v>949</v>
      </c>
      <c r="B1081" s="43">
        <v>0</v>
      </c>
    </row>
    <row r="1082" spans="1:2" ht="19.5" customHeight="1">
      <c r="A1082" s="115" t="s">
        <v>950</v>
      </c>
      <c r="B1082" s="43">
        <v>0</v>
      </c>
    </row>
    <row r="1083" spans="1:2" ht="19.5" customHeight="1">
      <c r="A1083" s="115" t="s">
        <v>951</v>
      </c>
      <c r="B1083" s="43">
        <v>0</v>
      </c>
    </row>
    <row r="1084" spans="1:2" ht="19.5" customHeight="1">
      <c r="A1084" s="115" t="s">
        <v>952</v>
      </c>
      <c r="B1084" s="43">
        <v>0</v>
      </c>
    </row>
    <row r="1085" spans="1:2" ht="19.5" customHeight="1">
      <c r="A1085" s="115" t="s">
        <v>953</v>
      </c>
      <c r="B1085" s="43">
        <v>0</v>
      </c>
    </row>
    <row r="1086" spans="1:2" ht="19.5" customHeight="1">
      <c r="A1086" s="115" t="s">
        <v>954</v>
      </c>
      <c r="B1086" s="43">
        <v>0</v>
      </c>
    </row>
    <row r="1087" spans="1:2" ht="19.5" customHeight="1">
      <c r="A1087" s="115" t="s">
        <v>955</v>
      </c>
      <c r="B1087" s="43">
        <v>0</v>
      </c>
    </row>
    <row r="1088" spans="1:2" ht="19.5" customHeight="1">
      <c r="A1088" s="115" t="s">
        <v>956</v>
      </c>
      <c r="B1088" s="43">
        <v>0</v>
      </c>
    </row>
    <row r="1089" spans="1:2" ht="19.5" customHeight="1">
      <c r="A1089" s="115" t="s">
        <v>957</v>
      </c>
      <c r="B1089" s="43">
        <v>0</v>
      </c>
    </row>
    <row r="1090" spans="1:2" ht="19.5" customHeight="1">
      <c r="A1090" s="115" t="s">
        <v>958</v>
      </c>
      <c r="B1090" s="43">
        <v>7102</v>
      </c>
    </row>
    <row r="1091" spans="1:2" ht="19.5" customHeight="1">
      <c r="A1091" s="115" t="s">
        <v>959</v>
      </c>
      <c r="B1091" s="43">
        <v>2444</v>
      </c>
    </row>
    <row r="1092" spans="1:2" ht="19.5" customHeight="1">
      <c r="A1092" s="115" t="s">
        <v>133</v>
      </c>
      <c r="B1092" s="43">
        <v>0</v>
      </c>
    </row>
    <row r="1093" spans="1:2" ht="19.5" customHeight="1">
      <c r="A1093" s="115" t="s">
        <v>134</v>
      </c>
      <c r="B1093" s="43">
        <v>0</v>
      </c>
    </row>
    <row r="1094" spans="1:2" ht="19.5" customHeight="1">
      <c r="A1094" s="115" t="s">
        <v>135</v>
      </c>
      <c r="B1094" s="43">
        <v>0</v>
      </c>
    </row>
    <row r="1095" spans="1:2" ht="19.5" customHeight="1">
      <c r="A1095" s="115" t="s">
        <v>960</v>
      </c>
      <c r="B1095" s="43">
        <v>0</v>
      </c>
    </row>
    <row r="1096" spans="1:2" ht="19.5" customHeight="1">
      <c r="A1096" s="115" t="s">
        <v>961</v>
      </c>
      <c r="B1096" s="43">
        <v>0</v>
      </c>
    </row>
    <row r="1097" spans="1:2" ht="19.5" customHeight="1">
      <c r="A1097" s="115" t="s">
        <v>962</v>
      </c>
      <c r="B1097" s="43">
        <v>0</v>
      </c>
    </row>
    <row r="1098" spans="1:2" ht="19.5" customHeight="1">
      <c r="A1098" s="115" t="s">
        <v>963</v>
      </c>
      <c r="B1098" s="43">
        <v>0</v>
      </c>
    </row>
    <row r="1099" spans="1:2" ht="19.5" customHeight="1">
      <c r="A1099" s="115" t="s">
        <v>964</v>
      </c>
      <c r="B1099" s="43">
        <v>0</v>
      </c>
    </row>
    <row r="1100" spans="1:2" ht="19.5" customHeight="1">
      <c r="A1100" s="115" t="s">
        <v>965</v>
      </c>
      <c r="B1100" s="43">
        <v>370</v>
      </c>
    </row>
    <row r="1101" spans="1:2" ht="19.5" customHeight="1">
      <c r="A1101" s="115" t="s">
        <v>966</v>
      </c>
      <c r="B1101" s="43">
        <v>0</v>
      </c>
    </row>
    <row r="1102" spans="1:2" ht="19.5" customHeight="1">
      <c r="A1102" s="115" t="s">
        <v>967</v>
      </c>
      <c r="B1102" s="43">
        <v>74</v>
      </c>
    </row>
    <row r="1103" spans="1:2" ht="19.5" customHeight="1">
      <c r="A1103" s="115" t="s">
        <v>968</v>
      </c>
      <c r="B1103" s="43">
        <v>0</v>
      </c>
    </row>
    <row r="1104" spans="1:2" ht="19.5" customHeight="1">
      <c r="A1104" s="115" t="s">
        <v>969</v>
      </c>
      <c r="B1104" s="43">
        <v>0</v>
      </c>
    </row>
    <row r="1105" spans="1:2" ht="19.5" customHeight="1">
      <c r="A1105" s="115" t="s">
        <v>970</v>
      </c>
      <c r="B1105" s="43">
        <v>0</v>
      </c>
    </row>
    <row r="1106" spans="1:2" ht="19.5" customHeight="1">
      <c r="A1106" s="115" t="s">
        <v>971</v>
      </c>
      <c r="B1106" s="43">
        <v>0</v>
      </c>
    </row>
    <row r="1107" spans="1:2" ht="19.5" customHeight="1">
      <c r="A1107" s="115" t="s">
        <v>972</v>
      </c>
      <c r="B1107" s="43">
        <v>0</v>
      </c>
    </row>
    <row r="1108" spans="1:2" ht="19.5" customHeight="1">
      <c r="A1108" s="115" t="s">
        <v>973</v>
      </c>
      <c r="B1108" s="43">
        <v>0</v>
      </c>
    </row>
    <row r="1109" spans="1:2" ht="19.5" customHeight="1">
      <c r="A1109" s="115" t="s">
        <v>974</v>
      </c>
      <c r="B1109" s="43">
        <v>0</v>
      </c>
    </row>
    <row r="1110" spans="1:2" ht="19.5" customHeight="1">
      <c r="A1110" s="115" t="s">
        <v>975</v>
      </c>
      <c r="B1110" s="43">
        <v>0</v>
      </c>
    </row>
    <row r="1111" spans="1:2" ht="19.5" customHeight="1">
      <c r="A1111" s="115" t="s">
        <v>976</v>
      </c>
      <c r="B1111" s="43">
        <v>0</v>
      </c>
    </row>
    <row r="1112" spans="1:2" ht="19.5" customHeight="1">
      <c r="A1112" s="115" t="s">
        <v>977</v>
      </c>
      <c r="B1112" s="43">
        <v>0</v>
      </c>
    </row>
    <row r="1113" spans="1:2" ht="19.5" customHeight="1">
      <c r="A1113" s="115" t="s">
        <v>978</v>
      </c>
      <c r="B1113" s="43">
        <v>0</v>
      </c>
    </row>
    <row r="1114" spans="1:2" ht="19.5" customHeight="1">
      <c r="A1114" s="115" t="s">
        <v>979</v>
      </c>
      <c r="B1114" s="43">
        <v>0</v>
      </c>
    </row>
    <row r="1115" spans="1:2" ht="19.5" customHeight="1">
      <c r="A1115" s="115" t="s">
        <v>980</v>
      </c>
      <c r="B1115" s="43">
        <v>0</v>
      </c>
    </row>
    <row r="1116" spans="1:2" ht="19.5" customHeight="1">
      <c r="A1116" s="115" t="s">
        <v>142</v>
      </c>
      <c r="B1116" s="43">
        <v>0</v>
      </c>
    </row>
    <row r="1117" spans="1:2" ht="19.5" customHeight="1">
      <c r="A1117" s="115" t="s">
        <v>981</v>
      </c>
      <c r="B1117" s="43">
        <v>2000</v>
      </c>
    </row>
    <row r="1118" spans="1:2" ht="19.5" customHeight="1">
      <c r="A1118" s="115" t="s">
        <v>982</v>
      </c>
      <c r="B1118" s="43">
        <v>329</v>
      </c>
    </row>
    <row r="1119" spans="1:2" ht="19.5" customHeight="1">
      <c r="A1119" s="115" t="s">
        <v>133</v>
      </c>
      <c r="B1119" s="43">
        <v>0</v>
      </c>
    </row>
    <row r="1120" spans="1:2" ht="19.5" customHeight="1">
      <c r="A1120" s="115" t="s">
        <v>134</v>
      </c>
      <c r="B1120" s="43">
        <v>0</v>
      </c>
    </row>
    <row r="1121" spans="1:2" ht="19.5" customHeight="1">
      <c r="A1121" s="115" t="s">
        <v>135</v>
      </c>
      <c r="B1121" s="43">
        <v>0</v>
      </c>
    </row>
    <row r="1122" spans="1:2" ht="19.5" customHeight="1">
      <c r="A1122" s="115" t="s">
        <v>983</v>
      </c>
      <c r="B1122" s="43">
        <v>70</v>
      </c>
    </row>
    <row r="1123" spans="1:2" ht="19.5" customHeight="1">
      <c r="A1123" s="115" t="s">
        <v>984</v>
      </c>
      <c r="B1123" s="43">
        <v>0</v>
      </c>
    </row>
    <row r="1124" spans="1:2" ht="19.5" customHeight="1">
      <c r="A1124" s="115" t="s">
        <v>985</v>
      </c>
      <c r="B1124" s="43">
        <v>5</v>
      </c>
    </row>
    <row r="1125" spans="1:2" ht="19.5" customHeight="1">
      <c r="A1125" s="115" t="s">
        <v>986</v>
      </c>
      <c r="B1125" s="43">
        <v>0</v>
      </c>
    </row>
    <row r="1126" spans="1:2" ht="19.5" customHeight="1">
      <c r="A1126" s="115" t="s">
        <v>987</v>
      </c>
      <c r="B1126" s="43">
        <v>199</v>
      </c>
    </row>
    <row r="1127" spans="1:2" ht="19.5" customHeight="1">
      <c r="A1127" s="115" t="s">
        <v>988</v>
      </c>
      <c r="B1127" s="43">
        <v>55</v>
      </c>
    </row>
    <row r="1128" spans="1:2" ht="19.5" customHeight="1">
      <c r="A1128" s="115" t="s">
        <v>989</v>
      </c>
      <c r="B1128" s="43">
        <v>0</v>
      </c>
    </row>
    <row r="1129" spans="1:2" ht="19.5" customHeight="1">
      <c r="A1129" s="115" t="s">
        <v>990</v>
      </c>
      <c r="B1129" s="43">
        <v>0</v>
      </c>
    </row>
    <row r="1130" spans="1:2" ht="19.5" customHeight="1">
      <c r="A1130" s="115" t="s">
        <v>991</v>
      </c>
      <c r="B1130" s="43">
        <v>0</v>
      </c>
    </row>
    <row r="1131" spans="1:2" ht="19.5" customHeight="1">
      <c r="A1131" s="115" t="s">
        <v>992</v>
      </c>
      <c r="B1131" s="43">
        <v>0</v>
      </c>
    </row>
    <row r="1132" spans="1:2" ht="19.5" customHeight="1">
      <c r="A1132" s="115" t="s">
        <v>993</v>
      </c>
      <c r="B1132" s="43">
        <v>0</v>
      </c>
    </row>
    <row r="1133" spans="1:2" ht="19.5" customHeight="1">
      <c r="A1133" s="115" t="s">
        <v>994</v>
      </c>
      <c r="B1133" s="43">
        <v>4329</v>
      </c>
    </row>
    <row r="1134" spans="1:2" ht="19.5" customHeight="1">
      <c r="A1134" s="115" t="s">
        <v>995</v>
      </c>
      <c r="B1134" s="43">
        <v>80369</v>
      </c>
    </row>
    <row r="1135" spans="1:2" ht="19.5" customHeight="1">
      <c r="A1135" s="115" t="s">
        <v>996</v>
      </c>
      <c r="B1135" s="43">
        <v>58304</v>
      </c>
    </row>
    <row r="1136" spans="1:2" ht="19.5" customHeight="1">
      <c r="A1136" s="115" t="s">
        <v>997</v>
      </c>
      <c r="B1136" s="43">
        <v>1524</v>
      </c>
    </row>
    <row r="1137" spans="1:2" ht="19.5" customHeight="1">
      <c r="A1137" s="115" t="s">
        <v>998</v>
      </c>
      <c r="B1137" s="43">
        <v>0</v>
      </c>
    </row>
    <row r="1138" spans="1:2" ht="19.5" customHeight="1">
      <c r="A1138" s="115" t="s">
        <v>999</v>
      </c>
      <c r="B1138" s="43">
        <v>192</v>
      </c>
    </row>
    <row r="1139" spans="1:2" ht="19.5" customHeight="1">
      <c r="A1139" s="115" t="s">
        <v>1000</v>
      </c>
      <c r="B1139" s="43">
        <v>0</v>
      </c>
    </row>
    <row r="1140" spans="1:2" ht="19.5" customHeight="1">
      <c r="A1140" s="115" t="s">
        <v>1001</v>
      </c>
      <c r="B1140" s="43">
        <v>20</v>
      </c>
    </row>
    <row r="1141" spans="1:2" ht="19.5" customHeight="1">
      <c r="A1141" s="115" t="s">
        <v>1002</v>
      </c>
      <c r="B1141" s="43">
        <v>0</v>
      </c>
    </row>
    <row r="1142" spans="1:2" ht="19.5" customHeight="1">
      <c r="A1142" s="115" t="s">
        <v>1003</v>
      </c>
      <c r="B1142" s="43">
        <v>122</v>
      </c>
    </row>
    <row r="1143" spans="1:2" ht="19.5" customHeight="1">
      <c r="A1143" s="115" t="s">
        <v>1004</v>
      </c>
      <c r="B1143" s="43">
        <v>3428</v>
      </c>
    </row>
    <row r="1144" spans="1:2" ht="19.5" customHeight="1">
      <c r="A1144" s="115" t="s">
        <v>1005</v>
      </c>
      <c r="B1144" s="43">
        <v>35005</v>
      </c>
    </row>
    <row r="1145" spans="1:2" ht="19.5" customHeight="1">
      <c r="A1145" s="115" t="s">
        <v>1006</v>
      </c>
      <c r="B1145" s="43">
        <v>18013</v>
      </c>
    </row>
    <row r="1146" spans="1:2" ht="19.5" customHeight="1">
      <c r="A1146" s="115" t="s">
        <v>1007</v>
      </c>
      <c r="B1146" s="43">
        <v>22065</v>
      </c>
    </row>
    <row r="1147" spans="1:2" ht="19.5" customHeight="1">
      <c r="A1147" s="115" t="s">
        <v>1008</v>
      </c>
      <c r="B1147" s="43">
        <v>17165</v>
      </c>
    </row>
    <row r="1148" spans="1:2" ht="19.5" customHeight="1">
      <c r="A1148" s="115" t="s">
        <v>1009</v>
      </c>
      <c r="B1148" s="43">
        <v>0</v>
      </c>
    </row>
    <row r="1149" spans="1:2" ht="19.5" customHeight="1">
      <c r="A1149" s="115" t="s">
        <v>1010</v>
      </c>
      <c r="B1149" s="43">
        <v>4900</v>
      </c>
    </row>
    <row r="1150" spans="1:2" ht="19.5" customHeight="1">
      <c r="A1150" s="115" t="s">
        <v>1011</v>
      </c>
      <c r="B1150" s="43">
        <v>0</v>
      </c>
    </row>
    <row r="1151" spans="1:2" ht="19.5" customHeight="1">
      <c r="A1151" s="115" t="s">
        <v>1012</v>
      </c>
      <c r="B1151" s="43">
        <v>0</v>
      </c>
    </row>
    <row r="1152" spans="1:2" ht="19.5" customHeight="1">
      <c r="A1152" s="115" t="s">
        <v>1013</v>
      </c>
      <c r="B1152" s="43">
        <v>0</v>
      </c>
    </row>
    <row r="1153" spans="1:2" ht="19.5" customHeight="1">
      <c r="A1153" s="115" t="s">
        <v>1014</v>
      </c>
      <c r="B1153" s="43">
        <v>0</v>
      </c>
    </row>
    <row r="1154" spans="1:2" ht="19.5" customHeight="1">
      <c r="A1154" s="115" t="s">
        <v>1015</v>
      </c>
      <c r="B1154" s="43">
        <v>1726</v>
      </c>
    </row>
    <row r="1155" spans="1:2" ht="19.5" customHeight="1">
      <c r="A1155" s="115" t="s">
        <v>1016</v>
      </c>
      <c r="B1155" s="43">
        <v>0</v>
      </c>
    </row>
    <row r="1156" spans="1:2" ht="19.5" customHeight="1">
      <c r="A1156" s="115" t="s">
        <v>133</v>
      </c>
      <c r="B1156" s="43">
        <v>0</v>
      </c>
    </row>
    <row r="1157" spans="1:2" ht="19.5" customHeight="1">
      <c r="A1157" s="115" t="s">
        <v>134</v>
      </c>
      <c r="B1157" s="43">
        <v>0</v>
      </c>
    </row>
    <row r="1158" spans="1:2" ht="19.5" customHeight="1">
      <c r="A1158" s="115" t="s">
        <v>135</v>
      </c>
      <c r="B1158" s="43">
        <v>0</v>
      </c>
    </row>
    <row r="1159" spans="1:2" ht="19.5" customHeight="1">
      <c r="A1159" s="115" t="s">
        <v>1017</v>
      </c>
      <c r="B1159" s="43">
        <v>0</v>
      </c>
    </row>
    <row r="1160" spans="1:2" ht="19.5" customHeight="1">
      <c r="A1160" s="115" t="s">
        <v>1018</v>
      </c>
      <c r="B1160" s="43">
        <v>0</v>
      </c>
    </row>
    <row r="1161" spans="1:2" ht="19.5" customHeight="1">
      <c r="A1161" s="115" t="s">
        <v>1019</v>
      </c>
      <c r="B1161" s="43">
        <v>0</v>
      </c>
    </row>
    <row r="1162" spans="1:2" ht="19.5" customHeight="1">
      <c r="A1162" s="115" t="s">
        <v>1020</v>
      </c>
      <c r="B1162" s="43">
        <v>0</v>
      </c>
    </row>
    <row r="1163" spans="1:2" ht="19.5" customHeight="1">
      <c r="A1163" s="115" t="s">
        <v>1021</v>
      </c>
      <c r="B1163" s="43">
        <v>0</v>
      </c>
    </row>
    <row r="1164" spans="1:2" ht="19.5" customHeight="1">
      <c r="A1164" s="115" t="s">
        <v>1022</v>
      </c>
      <c r="B1164" s="43">
        <v>0</v>
      </c>
    </row>
    <row r="1165" spans="1:2" ht="19.5" customHeight="1">
      <c r="A1165" s="115" t="s">
        <v>1023</v>
      </c>
      <c r="B1165" s="43">
        <v>0</v>
      </c>
    </row>
    <row r="1166" spans="1:2" ht="19.5" customHeight="1">
      <c r="A1166" s="115" t="s">
        <v>1024</v>
      </c>
      <c r="B1166" s="43">
        <v>0</v>
      </c>
    </row>
    <row r="1167" spans="1:2" ht="19.5" customHeight="1">
      <c r="A1167" s="115" t="s">
        <v>1025</v>
      </c>
      <c r="B1167" s="43">
        <v>0</v>
      </c>
    </row>
    <row r="1168" spans="1:2" ht="19.5" customHeight="1">
      <c r="A1168" s="115" t="s">
        <v>1026</v>
      </c>
      <c r="B1168" s="43">
        <v>0</v>
      </c>
    </row>
    <row r="1169" spans="1:2" ht="19.5" customHeight="1">
      <c r="A1169" s="115" t="s">
        <v>1027</v>
      </c>
      <c r="B1169" s="43">
        <v>0</v>
      </c>
    </row>
    <row r="1170" spans="1:2" ht="19.5" customHeight="1">
      <c r="A1170" s="115" t="s">
        <v>1028</v>
      </c>
      <c r="B1170" s="43">
        <v>0</v>
      </c>
    </row>
    <row r="1171" spans="1:2" ht="19.5" customHeight="1">
      <c r="A1171" s="115" t="s">
        <v>142</v>
      </c>
      <c r="B1171" s="43">
        <v>0</v>
      </c>
    </row>
    <row r="1172" spans="1:2" ht="19.5" customHeight="1">
      <c r="A1172" s="115" t="s">
        <v>1029</v>
      </c>
      <c r="B1172" s="43">
        <v>0</v>
      </c>
    </row>
    <row r="1173" spans="1:2" ht="19.5" customHeight="1">
      <c r="A1173" s="115" t="s">
        <v>1030</v>
      </c>
      <c r="B1173" s="43">
        <v>0</v>
      </c>
    </row>
    <row r="1174" spans="1:2" ht="19.5" customHeight="1">
      <c r="A1174" s="115" t="s">
        <v>1031</v>
      </c>
      <c r="B1174" s="43">
        <v>0</v>
      </c>
    </row>
    <row r="1175" spans="1:2" ht="19.5" customHeight="1">
      <c r="A1175" s="115" t="s">
        <v>1032</v>
      </c>
      <c r="B1175" s="43">
        <v>0</v>
      </c>
    </row>
    <row r="1176" spans="1:2" ht="19.5" customHeight="1">
      <c r="A1176" s="115" t="s">
        <v>1033</v>
      </c>
      <c r="B1176" s="43">
        <v>0</v>
      </c>
    </row>
    <row r="1177" spans="1:2" ht="19.5" customHeight="1">
      <c r="A1177" s="115" t="s">
        <v>1034</v>
      </c>
      <c r="B1177" s="43">
        <v>0</v>
      </c>
    </row>
    <row r="1178" spans="1:2" ht="19.5" customHeight="1">
      <c r="A1178" s="115" t="s">
        <v>1035</v>
      </c>
      <c r="B1178" s="43">
        <v>0</v>
      </c>
    </row>
    <row r="1179" spans="1:2" ht="19.5" customHeight="1">
      <c r="A1179" s="115" t="s">
        <v>1036</v>
      </c>
      <c r="B1179" s="43">
        <v>1661</v>
      </c>
    </row>
    <row r="1180" spans="1:2" ht="19.5" customHeight="1">
      <c r="A1180" s="115" t="s">
        <v>1037</v>
      </c>
      <c r="B1180" s="43">
        <v>1661</v>
      </c>
    </row>
    <row r="1181" spans="1:2" ht="19.5" customHeight="1">
      <c r="A1181" s="115" t="s">
        <v>1038</v>
      </c>
      <c r="B1181" s="43">
        <v>0</v>
      </c>
    </row>
    <row r="1182" spans="1:2" ht="19.5" customHeight="1">
      <c r="A1182" s="115" t="s">
        <v>1039</v>
      </c>
      <c r="B1182" s="43">
        <v>0</v>
      </c>
    </row>
    <row r="1183" spans="1:2" ht="19.5" customHeight="1">
      <c r="A1183" s="115" t="s">
        <v>1040</v>
      </c>
      <c r="B1183" s="43">
        <v>0</v>
      </c>
    </row>
    <row r="1184" spans="1:2" ht="19.5" customHeight="1">
      <c r="A1184" s="115" t="s">
        <v>1041</v>
      </c>
      <c r="B1184" s="43">
        <v>0</v>
      </c>
    </row>
    <row r="1185" spans="1:2" ht="19.5" customHeight="1">
      <c r="A1185" s="115" t="s">
        <v>1042</v>
      </c>
      <c r="B1185" s="43">
        <v>65</v>
      </c>
    </row>
    <row r="1186" spans="1:2" ht="19.5" customHeight="1">
      <c r="A1186" s="115" t="s">
        <v>1043</v>
      </c>
      <c r="B1186" s="43">
        <v>0</v>
      </c>
    </row>
    <row r="1187" spans="1:2" ht="19.5" customHeight="1">
      <c r="A1187" s="115" t="s">
        <v>1044</v>
      </c>
      <c r="B1187" s="43">
        <v>0</v>
      </c>
    </row>
    <row r="1188" spans="1:2" ht="19.5" customHeight="1">
      <c r="A1188" s="115" t="s">
        <v>1045</v>
      </c>
      <c r="B1188" s="43">
        <v>65</v>
      </c>
    </row>
    <row r="1189" spans="1:2" ht="19.5" customHeight="1">
      <c r="A1189" s="115" t="s">
        <v>1046</v>
      </c>
      <c r="B1189" s="43">
        <v>0</v>
      </c>
    </row>
    <row r="1190" spans="1:2" ht="19.5" customHeight="1">
      <c r="A1190" s="115" t="s">
        <v>1047</v>
      </c>
      <c r="B1190" s="43">
        <v>0</v>
      </c>
    </row>
    <row r="1191" spans="1:2" ht="19.5" customHeight="1">
      <c r="A1191" s="115" t="s">
        <v>1048</v>
      </c>
      <c r="B1191" s="43">
        <v>0</v>
      </c>
    </row>
    <row r="1192" spans="1:2" ht="19.5" customHeight="1">
      <c r="A1192" s="115" t="s">
        <v>1049</v>
      </c>
      <c r="B1192" s="43">
        <v>0</v>
      </c>
    </row>
    <row r="1193" spans="1:2" ht="19.5" customHeight="1">
      <c r="A1193" s="115" t="s">
        <v>1050</v>
      </c>
      <c r="B1193" s="43">
        <v>0</v>
      </c>
    </row>
    <row r="1194" spans="1:2" ht="19.5" customHeight="1">
      <c r="A1194" s="115" t="s">
        <v>1051</v>
      </c>
      <c r="B1194" s="43">
        <v>0</v>
      </c>
    </row>
    <row r="1195" spans="1:2" ht="19.5" customHeight="1">
      <c r="A1195" s="115" t="s">
        <v>1052</v>
      </c>
      <c r="B1195" s="43">
        <v>0</v>
      </c>
    </row>
    <row r="1196" spans="1:2" ht="19.5" customHeight="1">
      <c r="A1196" s="115" t="s">
        <v>1053</v>
      </c>
      <c r="B1196" s="43">
        <v>0</v>
      </c>
    </row>
    <row r="1197" spans="1:2" ht="19.5" customHeight="1">
      <c r="A1197" s="115" t="s">
        <v>1054</v>
      </c>
      <c r="B1197" s="43">
        <v>0</v>
      </c>
    </row>
    <row r="1198" spans="1:2" ht="19.5" customHeight="1">
      <c r="A1198" s="115" t="s">
        <v>1055</v>
      </c>
      <c r="B1198" s="43">
        <v>16160</v>
      </c>
    </row>
    <row r="1199" spans="1:2" ht="19.5" customHeight="1">
      <c r="A1199" s="115" t="s">
        <v>1056</v>
      </c>
      <c r="B1199" s="43">
        <v>4104</v>
      </c>
    </row>
    <row r="1200" spans="1:2" ht="19.5" customHeight="1">
      <c r="A1200" s="115" t="s">
        <v>133</v>
      </c>
      <c r="B1200" s="43">
        <v>912</v>
      </c>
    </row>
    <row r="1201" spans="1:2" ht="19.5" customHeight="1">
      <c r="A1201" s="115" t="s">
        <v>134</v>
      </c>
      <c r="B1201" s="43">
        <v>148</v>
      </c>
    </row>
    <row r="1202" spans="1:2" ht="19.5" customHeight="1">
      <c r="A1202" s="115" t="s">
        <v>135</v>
      </c>
      <c r="B1202" s="43">
        <v>0</v>
      </c>
    </row>
    <row r="1203" spans="1:2" ht="19.5" customHeight="1">
      <c r="A1203" s="115" t="s">
        <v>1057</v>
      </c>
      <c r="B1203" s="43">
        <v>0</v>
      </c>
    </row>
    <row r="1204" spans="1:2" ht="19.5" customHeight="1">
      <c r="A1204" s="115" t="s">
        <v>1058</v>
      </c>
      <c r="B1204" s="43">
        <v>0</v>
      </c>
    </row>
    <row r="1205" spans="1:2" ht="19.5" customHeight="1">
      <c r="A1205" s="115" t="s">
        <v>1059</v>
      </c>
      <c r="B1205" s="43">
        <v>208</v>
      </c>
    </row>
    <row r="1206" spans="1:2" ht="19.5" customHeight="1">
      <c r="A1206" s="115" t="s">
        <v>1060</v>
      </c>
      <c r="B1206" s="43">
        <v>0</v>
      </c>
    </row>
    <row r="1207" spans="1:2" ht="19.5" customHeight="1">
      <c r="A1207" s="115" t="s">
        <v>1061</v>
      </c>
      <c r="B1207" s="43">
        <v>368</v>
      </c>
    </row>
    <row r="1208" spans="1:2" ht="19.5" customHeight="1">
      <c r="A1208" s="115" t="s">
        <v>1062</v>
      </c>
      <c r="B1208" s="43">
        <v>1401</v>
      </c>
    </row>
    <row r="1209" spans="1:2" ht="19.5" customHeight="1">
      <c r="A1209" s="115" t="s">
        <v>142</v>
      </c>
      <c r="B1209" s="43">
        <v>762</v>
      </c>
    </row>
    <row r="1210" spans="1:2" ht="19.5" customHeight="1">
      <c r="A1210" s="115" t="s">
        <v>1063</v>
      </c>
      <c r="B1210" s="43">
        <v>305</v>
      </c>
    </row>
    <row r="1211" spans="1:2" ht="19.5" customHeight="1">
      <c r="A1211" s="115" t="s">
        <v>1064</v>
      </c>
      <c r="B1211" s="43">
        <v>6672</v>
      </c>
    </row>
    <row r="1212" spans="1:2" ht="19.5" customHeight="1">
      <c r="A1212" s="115" t="s">
        <v>133</v>
      </c>
      <c r="B1212" s="43">
        <v>0</v>
      </c>
    </row>
    <row r="1213" spans="1:2" ht="19.5" customHeight="1">
      <c r="A1213" s="115" t="s">
        <v>134</v>
      </c>
      <c r="B1213" s="43">
        <v>4</v>
      </c>
    </row>
    <row r="1214" spans="1:2" ht="19.5" customHeight="1">
      <c r="A1214" s="115" t="s">
        <v>135</v>
      </c>
      <c r="B1214" s="43">
        <v>0</v>
      </c>
    </row>
    <row r="1215" spans="1:2" ht="19.5" customHeight="1">
      <c r="A1215" s="115" t="s">
        <v>1065</v>
      </c>
      <c r="B1215" s="43">
        <v>5628</v>
      </c>
    </row>
    <row r="1216" spans="1:2" ht="19.5" customHeight="1">
      <c r="A1216" s="115" t="s">
        <v>1066</v>
      </c>
      <c r="B1216" s="43">
        <v>1040</v>
      </c>
    </row>
    <row r="1217" spans="1:2" ht="19.5" customHeight="1">
      <c r="A1217" s="115" t="s">
        <v>1067</v>
      </c>
      <c r="B1217" s="43">
        <v>0</v>
      </c>
    </row>
    <row r="1218" spans="1:2" ht="19.5" customHeight="1">
      <c r="A1218" s="115" t="s">
        <v>133</v>
      </c>
      <c r="B1218" s="43">
        <v>0</v>
      </c>
    </row>
    <row r="1219" spans="1:2" ht="19.5" customHeight="1">
      <c r="A1219" s="115" t="s">
        <v>134</v>
      </c>
      <c r="B1219" s="43">
        <v>0</v>
      </c>
    </row>
    <row r="1220" spans="1:2" ht="19.5" customHeight="1">
      <c r="A1220" s="115" t="s">
        <v>135</v>
      </c>
      <c r="B1220" s="43">
        <v>0</v>
      </c>
    </row>
    <row r="1221" spans="1:2" ht="19.5" customHeight="1">
      <c r="A1221" s="115" t="s">
        <v>1068</v>
      </c>
      <c r="B1221" s="43">
        <v>0</v>
      </c>
    </row>
    <row r="1222" spans="1:2" ht="19.5" customHeight="1">
      <c r="A1222" s="115" t="s">
        <v>1069</v>
      </c>
      <c r="B1222" s="43">
        <v>0</v>
      </c>
    </row>
    <row r="1223" spans="1:2" ht="19.5" customHeight="1">
      <c r="A1223" s="115" t="s">
        <v>1070</v>
      </c>
      <c r="B1223" s="43">
        <v>0</v>
      </c>
    </row>
    <row r="1224" spans="1:2" ht="19.5" customHeight="1">
      <c r="A1224" s="115" t="s">
        <v>133</v>
      </c>
      <c r="B1224" s="43">
        <v>0</v>
      </c>
    </row>
    <row r="1225" spans="1:2" ht="19.5" customHeight="1">
      <c r="A1225" s="115" t="s">
        <v>134</v>
      </c>
      <c r="B1225" s="43">
        <v>0</v>
      </c>
    </row>
    <row r="1226" spans="1:2" ht="19.5" customHeight="1">
      <c r="A1226" s="115" t="s">
        <v>135</v>
      </c>
      <c r="B1226" s="43">
        <v>0</v>
      </c>
    </row>
    <row r="1227" spans="1:2" ht="19.5" customHeight="1">
      <c r="A1227" s="115" t="s">
        <v>1071</v>
      </c>
      <c r="B1227" s="43">
        <v>0</v>
      </c>
    </row>
    <row r="1228" spans="1:2" ht="19.5" customHeight="1">
      <c r="A1228" s="115" t="s">
        <v>1072</v>
      </c>
      <c r="B1228" s="43">
        <v>0</v>
      </c>
    </row>
    <row r="1229" spans="1:2" ht="19.5" customHeight="1">
      <c r="A1229" s="115" t="s">
        <v>142</v>
      </c>
      <c r="B1229" s="43">
        <v>0</v>
      </c>
    </row>
    <row r="1230" spans="1:2" ht="19.5" customHeight="1">
      <c r="A1230" s="115" t="s">
        <v>1073</v>
      </c>
      <c r="B1230" s="43">
        <v>0</v>
      </c>
    </row>
    <row r="1231" spans="1:2" ht="19.5" customHeight="1">
      <c r="A1231" s="115" t="s">
        <v>1074</v>
      </c>
      <c r="B1231" s="43">
        <v>50</v>
      </c>
    </row>
    <row r="1232" spans="1:2" ht="19.5" customHeight="1">
      <c r="A1232" s="115" t="s">
        <v>133</v>
      </c>
      <c r="B1232" s="43">
        <v>0</v>
      </c>
    </row>
    <row r="1233" spans="1:2" ht="19.5" customHeight="1">
      <c r="A1233" s="115" t="s">
        <v>134</v>
      </c>
      <c r="B1233" s="43">
        <v>0</v>
      </c>
    </row>
    <row r="1234" spans="1:2" ht="19.5" customHeight="1">
      <c r="A1234" s="115" t="s">
        <v>135</v>
      </c>
      <c r="B1234" s="43">
        <v>0</v>
      </c>
    </row>
    <row r="1235" spans="1:2" ht="19.5" customHeight="1">
      <c r="A1235" s="115" t="s">
        <v>1075</v>
      </c>
      <c r="B1235" s="43">
        <v>0</v>
      </c>
    </row>
    <row r="1236" spans="1:2" ht="19.5" customHeight="1">
      <c r="A1236" s="115" t="s">
        <v>1076</v>
      </c>
      <c r="B1236" s="43">
        <v>0</v>
      </c>
    </row>
    <row r="1237" spans="1:2" ht="19.5" customHeight="1">
      <c r="A1237" s="115" t="s">
        <v>1077</v>
      </c>
      <c r="B1237" s="43">
        <v>0</v>
      </c>
    </row>
    <row r="1238" spans="1:2" ht="19.5" customHeight="1">
      <c r="A1238" s="115" t="s">
        <v>1078</v>
      </c>
      <c r="B1238" s="43">
        <v>0</v>
      </c>
    </row>
    <row r="1239" spans="1:2" ht="19.5" customHeight="1">
      <c r="A1239" s="115" t="s">
        <v>1079</v>
      </c>
      <c r="B1239" s="43">
        <v>50</v>
      </c>
    </row>
    <row r="1240" spans="1:2" ht="19.5" customHeight="1">
      <c r="A1240" s="115" t="s">
        <v>1080</v>
      </c>
      <c r="B1240" s="43">
        <v>0</v>
      </c>
    </row>
    <row r="1241" spans="1:2" ht="19.5" customHeight="1">
      <c r="A1241" s="115" t="s">
        <v>1081</v>
      </c>
      <c r="B1241" s="43">
        <v>0</v>
      </c>
    </row>
    <row r="1242" spans="1:2" ht="19.5" customHeight="1">
      <c r="A1242" s="115" t="s">
        <v>1082</v>
      </c>
      <c r="B1242" s="43">
        <v>0</v>
      </c>
    </row>
    <row r="1243" spans="1:2" ht="19.5" customHeight="1">
      <c r="A1243" s="115" t="s">
        <v>1083</v>
      </c>
      <c r="B1243" s="43">
        <v>0</v>
      </c>
    </row>
    <row r="1244" spans="1:2" ht="19.5" customHeight="1">
      <c r="A1244" s="115" t="s">
        <v>1084</v>
      </c>
      <c r="B1244" s="43">
        <v>3885</v>
      </c>
    </row>
    <row r="1245" spans="1:2" ht="19.5" customHeight="1">
      <c r="A1245" s="115" t="s">
        <v>1085</v>
      </c>
      <c r="B1245" s="43">
        <v>3885</v>
      </c>
    </row>
    <row r="1246" spans="1:2" ht="19.5" customHeight="1">
      <c r="A1246" s="115" t="s">
        <v>1086</v>
      </c>
      <c r="B1246" s="43">
        <v>0</v>
      </c>
    </row>
    <row r="1247" spans="1:2" ht="19.5" customHeight="1">
      <c r="A1247" s="115" t="s">
        <v>1087</v>
      </c>
      <c r="B1247" s="43">
        <v>0</v>
      </c>
    </row>
    <row r="1248" spans="1:2" ht="19.5" customHeight="1">
      <c r="A1248" s="115" t="s">
        <v>1088</v>
      </c>
      <c r="B1248" s="43">
        <v>1382</v>
      </c>
    </row>
    <row r="1249" spans="1:2" ht="19.5" customHeight="1">
      <c r="A1249" s="115" t="s">
        <v>1089</v>
      </c>
      <c r="B1249" s="43">
        <v>815</v>
      </c>
    </row>
    <row r="1250" spans="1:2" ht="19.5" customHeight="1">
      <c r="A1250" s="115" t="s">
        <v>1090</v>
      </c>
      <c r="B1250" s="43">
        <v>167</v>
      </c>
    </row>
    <row r="1251" spans="1:2" ht="19.5" customHeight="1">
      <c r="A1251" s="115" t="s">
        <v>1091</v>
      </c>
      <c r="B1251" s="43">
        <v>400</v>
      </c>
    </row>
    <row r="1252" spans="1:2" ht="19.5" customHeight="1">
      <c r="A1252" s="115" t="s">
        <v>1092</v>
      </c>
      <c r="B1252" s="43">
        <v>67</v>
      </c>
    </row>
    <row r="1253" spans="1:2" ht="19.5" customHeight="1">
      <c r="A1253" s="115" t="s">
        <v>1093</v>
      </c>
      <c r="B1253" s="43">
        <v>31932</v>
      </c>
    </row>
    <row r="1254" spans="1:2" ht="19.5" customHeight="1">
      <c r="A1254" s="115" t="s">
        <v>1094</v>
      </c>
      <c r="B1254" s="43">
        <v>22884</v>
      </c>
    </row>
    <row r="1255" spans="1:2" ht="19.5" customHeight="1">
      <c r="A1255" s="115" t="s">
        <v>1095</v>
      </c>
      <c r="B1255" s="43">
        <v>22884</v>
      </c>
    </row>
    <row r="1256" spans="1:2" ht="19.5" customHeight="1">
      <c r="A1256" s="115" t="s">
        <v>1096</v>
      </c>
      <c r="B1256" s="43">
        <v>22094</v>
      </c>
    </row>
    <row r="1257" spans="1:2" ht="19.5" customHeight="1">
      <c r="A1257" s="115" t="s">
        <v>1097</v>
      </c>
      <c r="B1257" s="43">
        <v>0</v>
      </c>
    </row>
    <row r="1258" spans="1:2" ht="19.5" customHeight="1">
      <c r="A1258" s="115" t="s">
        <v>1098</v>
      </c>
      <c r="B1258" s="43">
        <v>790</v>
      </c>
    </row>
    <row r="1259" spans="1:2" ht="19.5" customHeight="1">
      <c r="A1259" s="115" t="s">
        <v>1099</v>
      </c>
      <c r="B1259" s="43">
        <v>0</v>
      </c>
    </row>
    <row r="1260" spans="1:2" ht="19.5" customHeight="1">
      <c r="A1260" s="115" t="s">
        <v>1100</v>
      </c>
      <c r="B1260" s="43">
        <v>6</v>
      </c>
    </row>
    <row r="1261" spans="1:2" ht="19.5" customHeight="1">
      <c r="A1261" s="115" t="s">
        <v>1101</v>
      </c>
      <c r="B1261" s="43">
        <v>6</v>
      </c>
    </row>
    <row r="1262" spans="1:2" ht="19.5" customHeight="1">
      <c r="A1262" s="115" t="s">
        <v>1102</v>
      </c>
      <c r="B1262" s="43">
        <v>59317</v>
      </c>
    </row>
    <row r="1263" spans="1:2" ht="19.5" customHeight="1">
      <c r="A1263" s="115" t="s">
        <v>1103</v>
      </c>
      <c r="B1263" s="43">
        <v>58867</v>
      </c>
    </row>
    <row r="1264" spans="1:2" ht="19.5" customHeight="1">
      <c r="A1264" s="115" t="s">
        <v>957</v>
      </c>
      <c r="B1264" s="43">
        <v>450</v>
      </c>
    </row>
    <row r="1265" spans="1:2" ht="19.5" customHeight="1">
      <c r="A1265" s="198" t="s">
        <v>1104</v>
      </c>
      <c r="B1265" s="199">
        <v>1215862</v>
      </c>
    </row>
    <row r="1266" spans="1:2" ht="19.5" customHeight="1">
      <c r="A1266" s="200" t="s">
        <v>1105</v>
      </c>
      <c r="B1266" s="201">
        <f>B1267+B1270+B1274+B1275+B1276+B1277</f>
        <v>197275</v>
      </c>
    </row>
    <row r="1267" spans="1:2" ht="19.5" customHeight="1">
      <c r="A1267" s="202" t="s">
        <v>1106</v>
      </c>
      <c r="B1267" s="203">
        <f>SUM(B1268:B1269)</f>
        <v>100000</v>
      </c>
    </row>
    <row r="1268" spans="1:2" ht="19.5" customHeight="1">
      <c r="A1268" s="202" t="s">
        <v>1107</v>
      </c>
      <c r="B1268" s="204"/>
    </row>
    <row r="1269" spans="1:2" ht="19.5" customHeight="1">
      <c r="A1269" s="202" t="s">
        <v>1108</v>
      </c>
      <c r="B1269" s="204">
        <v>100000</v>
      </c>
    </row>
    <row r="1270" spans="1:2" ht="19.5" customHeight="1">
      <c r="A1270" s="115" t="s">
        <v>1109</v>
      </c>
      <c r="B1270" s="43"/>
    </row>
    <row r="1271" spans="1:2" ht="19.5" customHeight="1">
      <c r="A1271" s="115" t="s">
        <v>1110</v>
      </c>
      <c r="B1271" s="205"/>
    </row>
    <row r="1272" spans="1:2" ht="19.5" customHeight="1">
      <c r="A1272" s="115" t="s">
        <v>1111</v>
      </c>
      <c r="B1272" s="205"/>
    </row>
    <row r="1273" spans="1:2" ht="19.5" customHeight="1">
      <c r="A1273" s="206" t="s">
        <v>1112</v>
      </c>
      <c r="B1273" s="207"/>
    </row>
    <row r="1274" spans="1:2" ht="19.5" customHeight="1">
      <c r="A1274" s="200" t="s">
        <v>1113</v>
      </c>
      <c r="B1274" s="208"/>
    </row>
    <row r="1275" spans="1:2" ht="19.5" customHeight="1">
      <c r="A1275" s="202" t="s">
        <v>1114</v>
      </c>
      <c r="B1275" s="209">
        <v>97275</v>
      </c>
    </row>
    <row r="1276" spans="1:2" ht="19.5" customHeight="1">
      <c r="A1276" s="202" t="s">
        <v>1115</v>
      </c>
      <c r="B1276" s="209"/>
    </row>
    <row r="1277" spans="1:2" ht="19.5" customHeight="1">
      <c r="A1277" s="202" t="s">
        <v>1116</v>
      </c>
      <c r="B1277" s="209"/>
    </row>
    <row r="1278" spans="1:2" ht="19.5" customHeight="1">
      <c r="A1278" s="202" t="s">
        <v>1117</v>
      </c>
      <c r="B1278" s="210"/>
    </row>
    <row r="1279" spans="1:2" ht="19.5" customHeight="1">
      <c r="A1279" s="122" t="s">
        <v>1118</v>
      </c>
      <c r="B1279" s="211">
        <f>B1265+B1266</f>
        <v>1413137</v>
      </c>
    </row>
  </sheetData>
  <sheetProtection/>
  <protectedRanges>
    <protectedRange sqref="B1265 B1268:B1272" name="区域1_2"/>
    <protectedRange sqref="B1276:B1277" name="区域1_3"/>
    <protectedRange sqref="B1266:B1267"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575"/>
  <sheetViews>
    <sheetView showGridLines="0" showZeros="0" zoomScale="93" zoomScaleNormal="93" workbookViewId="0" topLeftCell="A1">
      <pane xSplit="1" ySplit="4" topLeftCell="B5" activePane="bottomRight" state="frozen"/>
      <selection pane="bottomRight" activeCell="A1" sqref="A1:D1"/>
    </sheetView>
  </sheetViews>
  <sheetFormatPr defaultColWidth="9.00390625" defaultRowHeight="14.25"/>
  <cols>
    <col min="1" max="1" width="24.625" style="30" customWidth="1"/>
    <col min="2" max="2" width="20.50390625" style="189" customWidth="1"/>
    <col min="3" max="3" width="21.25390625" style="30" customWidth="1"/>
    <col min="4" max="4" width="19.75390625" style="30" customWidth="1"/>
    <col min="5" max="5" width="9.875" style="30" customWidth="1"/>
    <col min="6" max="6" width="35.25390625" style="30" customWidth="1"/>
    <col min="7" max="16384" width="9.00390625" style="30" customWidth="1"/>
  </cols>
  <sheetData>
    <row r="1" spans="1:4" s="178" customFormat="1" ht="28.5" customHeight="1">
      <c r="A1" s="190" t="s">
        <v>1119</v>
      </c>
      <c r="B1" s="190"/>
      <c r="C1" s="190"/>
      <c r="D1" s="190"/>
    </row>
    <row r="2" spans="1:4" ht="20.25" customHeight="1">
      <c r="A2" s="31"/>
      <c r="B2" s="15" t="s">
        <v>1120</v>
      </c>
      <c r="C2" s="15"/>
      <c r="D2" s="15"/>
    </row>
    <row r="3" spans="1:4" ht="21.75" customHeight="1">
      <c r="A3" s="191" t="s">
        <v>23</v>
      </c>
      <c r="B3" s="192" t="s">
        <v>24</v>
      </c>
      <c r="C3" s="192"/>
      <c r="D3" s="17"/>
    </row>
    <row r="4" spans="1:4" ht="21.75" customHeight="1">
      <c r="A4" s="193"/>
      <c r="B4" s="194" t="s">
        <v>1121</v>
      </c>
      <c r="C4" s="194" t="s">
        <v>1122</v>
      </c>
      <c r="D4" s="195" t="s">
        <v>1123</v>
      </c>
    </row>
    <row r="5" spans="1:4" ht="14.25">
      <c r="A5" s="196" t="s">
        <v>1124</v>
      </c>
      <c r="B5" s="197">
        <v>782791032.44</v>
      </c>
      <c r="C5" s="196">
        <v>318662034.09</v>
      </c>
      <c r="D5" s="196">
        <v>464128998.35</v>
      </c>
    </row>
    <row r="6" spans="1:4" ht="14.25">
      <c r="A6" s="196" t="s">
        <v>1125</v>
      </c>
      <c r="B6" s="197">
        <v>31449806.38</v>
      </c>
      <c r="C6" s="196">
        <v>14487567.02</v>
      </c>
      <c r="D6" s="196">
        <v>16962239.36</v>
      </c>
    </row>
    <row r="7" spans="1:4" ht="14.25">
      <c r="A7" s="196" t="s">
        <v>1126</v>
      </c>
      <c r="B7" s="197">
        <v>13163591.09</v>
      </c>
      <c r="C7" s="196">
        <v>13163591.09</v>
      </c>
      <c r="D7" s="196"/>
    </row>
    <row r="8" spans="1:4" ht="14.25">
      <c r="A8" s="196" t="s">
        <v>1127</v>
      </c>
      <c r="B8" s="197">
        <v>582000</v>
      </c>
      <c r="C8" s="196"/>
      <c r="D8" s="196">
        <v>582000</v>
      </c>
    </row>
    <row r="9" spans="1:4" ht="14.25">
      <c r="A9" s="196" t="s">
        <v>1128</v>
      </c>
      <c r="B9" s="197">
        <v>1394422.6</v>
      </c>
      <c r="C9" s="196"/>
      <c r="D9" s="196">
        <v>1394422.6</v>
      </c>
    </row>
    <row r="10" spans="1:4" ht="14.25">
      <c r="A10" s="196" t="s">
        <v>1129</v>
      </c>
      <c r="B10" s="197">
        <v>610000</v>
      </c>
      <c r="C10" s="196"/>
      <c r="D10" s="196">
        <v>610000</v>
      </c>
    </row>
    <row r="11" spans="1:4" ht="14.25">
      <c r="A11" s="196" t="s">
        <v>1130</v>
      </c>
      <c r="B11" s="197">
        <v>1238668</v>
      </c>
      <c r="C11" s="196"/>
      <c r="D11" s="196">
        <v>1238668</v>
      </c>
    </row>
    <row r="12" spans="1:4" ht="14.25">
      <c r="A12" s="196" t="s">
        <v>1131</v>
      </c>
      <c r="B12" s="197">
        <v>1898027.76</v>
      </c>
      <c r="C12" s="196"/>
      <c r="D12" s="196">
        <v>1898027.76</v>
      </c>
    </row>
    <row r="13" spans="1:4" ht="14.25">
      <c r="A13" s="196" t="s">
        <v>1132</v>
      </c>
      <c r="B13" s="197">
        <v>40000</v>
      </c>
      <c r="C13" s="196"/>
      <c r="D13" s="196">
        <v>40000</v>
      </c>
    </row>
    <row r="14" spans="1:4" ht="14.25">
      <c r="A14" s="196" t="s">
        <v>1133</v>
      </c>
      <c r="B14" s="197">
        <v>1323975.93</v>
      </c>
      <c r="C14" s="196">
        <v>1323975.93</v>
      </c>
      <c r="D14" s="196"/>
    </row>
    <row r="15" spans="1:4" ht="14.25">
      <c r="A15" s="196" t="s">
        <v>1134</v>
      </c>
      <c r="B15" s="197">
        <v>11199121</v>
      </c>
      <c r="C15" s="196"/>
      <c r="D15" s="196">
        <v>11199121</v>
      </c>
    </row>
    <row r="16" spans="1:4" ht="14.25">
      <c r="A16" s="196" t="s">
        <v>1135</v>
      </c>
      <c r="B16" s="197">
        <v>14798206.33</v>
      </c>
      <c r="C16" s="196">
        <v>10618036.33</v>
      </c>
      <c r="D16" s="196">
        <v>4180170</v>
      </c>
    </row>
    <row r="17" spans="1:4" ht="14.25">
      <c r="A17" s="196" t="s">
        <v>1126</v>
      </c>
      <c r="B17" s="197">
        <v>9129239.21</v>
      </c>
      <c r="C17" s="196">
        <v>9129239.21</v>
      </c>
      <c r="D17" s="196"/>
    </row>
    <row r="18" spans="1:4" ht="14.25">
      <c r="A18" s="196" t="s">
        <v>1127</v>
      </c>
      <c r="B18" s="197">
        <v>2484170</v>
      </c>
      <c r="C18" s="196"/>
      <c r="D18" s="196">
        <v>2484170</v>
      </c>
    </row>
    <row r="19" spans="1:4" ht="14.25">
      <c r="A19" s="196" t="s">
        <v>1136</v>
      </c>
      <c r="B19" s="197">
        <v>960000</v>
      </c>
      <c r="C19" s="196"/>
      <c r="D19" s="196">
        <v>960000</v>
      </c>
    </row>
    <row r="20" spans="1:4" ht="14.25">
      <c r="A20" s="196" t="s">
        <v>1137</v>
      </c>
      <c r="B20" s="197">
        <v>736000</v>
      </c>
      <c r="C20" s="196"/>
      <c r="D20" s="196">
        <v>736000</v>
      </c>
    </row>
    <row r="21" spans="1:4" ht="14.25">
      <c r="A21" s="196" t="s">
        <v>1133</v>
      </c>
      <c r="B21" s="197">
        <v>1488797.12</v>
      </c>
      <c r="C21" s="196">
        <v>1488797.12</v>
      </c>
      <c r="D21" s="196"/>
    </row>
    <row r="22" spans="1:4" ht="14.25">
      <c r="A22" s="196" t="s">
        <v>1138</v>
      </c>
      <c r="B22" s="197">
        <v>209965137.56</v>
      </c>
      <c r="C22" s="196">
        <v>108694650.03</v>
      </c>
      <c r="D22" s="196">
        <v>101270487.53</v>
      </c>
    </row>
    <row r="23" spans="1:4" ht="14.25">
      <c r="A23" s="196" t="s">
        <v>1126</v>
      </c>
      <c r="B23" s="197">
        <v>99822928.2</v>
      </c>
      <c r="C23" s="196">
        <v>99822928.2</v>
      </c>
      <c r="D23" s="196"/>
    </row>
    <row r="24" spans="1:4" ht="14.25">
      <c r="A24" s="196" t="s">
        <v>1127</v>
      </c>
      <c r="B24" s="197">
        <v>55003852.73</v>
      </c>
      <c r="C24" s="196"/>
      <c r="D24" s="196">
        <v>55003852.73</v>
      </c>
    </row>
    <row r="25" spans="1:4" ht="14.25">
      <c r="A25" s="196" t="s">
        <v>1139</v>
      </c>
      <c r="B25" s="197">
        <v>1272103.04</v>
      </c>
      <c r="C25" s="196">
        <v>1272103.04</v>
      </c>
      <c r="D25" s="196"/>
    </row>
    <row r="26" spans="1:4" ht="14.25">
      <c r="A26" s="196" t="s">
        <v>1140</v>
      </c>
      <c r="B26" s="197">
        <v>700000</v>
      </c>
      <c r="C26" s="196"/>
      <c r="D26" s="196">
        <v>700000</v>
      </c>
    </row>
    <row r="27" spans="1:4" ht="14.25">
      <c r="A27" s="196" t="s">
        <v>1141</v>
      </c>
      <c r="B27" s="197">
        <v>15626000</v>
      </c>
      <c r="C27" s="196"/>
      <c r="D27" s="196">
        <v>15626000</v>
      </c>
    </row>
    <row r="28" spans="1:4" ht="14.25">
      <c r="A28" s="196" t="s">
        <v>1142</v>
      </c>
      <c r="B28" s="197">
        <v>4515506.8</v>
      </c>
      <c r="C28" s="196"/>
      <c r="D28" s="196">
        <v>4515506.8</v>
      </c>
    </row>
    <row r="29" spans="1:4" ht="14.25">
      <c r="A29" s="196" t="s">
        <v>1133</v>
      </c>
      <c r="B29" s="197">
        <v>7599618.79</v>
      </c>
      <c r="C29" s="196">
        <v>7599618.79</v>
      </c>
      <c r="D29" s="196"/>
    </row>
    <row r="30" spans="1:4" ht="14.25">
      <c r="A30" s="196" t="s">
        <v>1143</v>
      </c>
      <c r="B30" s="197">
        <v>25425128</v>
      </c>
      <c r="C30" s="196"/>
      <c r="D30" s="196">
        <v>25425128</v>
      </c>
    </row>
    <row r="31" spans="1:4" ht="14.25">
      <c r="A31" s="196" t="s">
        <v>1144</v>
      </c>
      <c r="B31" s="197">
        <v>26618516.2</v>
      </c>
      <c r="C31" s="196">
        <v>10408516.2</v>
      </c>
      <c r="D31" s="196">
        <v>16210000</v>
      </c>
    </row>
    <row r="32" spans="1:4" ht="14.25">
      <c r="A32" s="196" t="s">
        <v>1126</v>
      </c>
      <c r="B32" s="197">
        <v>8478103.88</v>
      </c>
      <c r="C32" s="196">
        <v>8478103.88</v>
      </c>
      <c r="D32" s="196"/>
    </row>
    <row r="33" spans="1:4" ht="14.25">
      <c r="A33" s="196" t="s">
        <v>1127</v>
      </c>
      <c r="B33" s="197">
        <v>16210000</v>
      </c>
      <c r="C33" s="196"/>
      <c r="D33" s="196">
        <v>16210000</v>
      </c>
    </row>
    <row r="34" spans="1:4" ht="14.25">
      <c r="A34" s="196" t="s">
        <v>1133</v>
      </c>
      <c r="B34" s="197">
        <v>1930412.32</v>
      </c>
      <c r="C34" s="196">
        <v>1930412.32</v>
      </c>
      <c r="D34" s="196"/>
    </row>
    <row r="35" spans="1:4" ht="14.25">
      <c r="A35" s="196" t="s">
        <v>1145</v>
      </c>
      <c r="B35" s="197">
        <v>33644661.23</v>
      </c>
      <c r="C35" s="196">
        <v>7019152.73</v>
      </c>
      <c r="D35" s="196">
        <v>26625508.5</v>
      </c>
    </row>
    <row r="36" spans="1:4" ht="14.25">
      <c r="A36" s="196" t="s">
        <v>1126</v>
      </c>
      <c r="B36" s="197">
        <v>7019152.73</v>
      </c>
      <c r="C36" s="196">
        <v>7019152.73</v>
      </c>
      <c r="D36" s="196"/>
    </row>
    <row r="37" spans="1:4" ht="14.25">
      <c r="A37" s="196" t="s">
        <v>1146</v>
      </c>
      <c r="B37" s="197">
        <v>770000</v>
      </c>
      <c r="C37" s="196"/>
      <c r="D37" s="196">
        <v>770000</v>
      </c>
    </row>
    <row r="38" spans="1:4" ht="14.25">
      <c r="A38" s="196" t="s">
        <v>1147</v>
      </c>
      <c r="B38" s="197">
        <v>812400</v>
      </c>
      <c r="C38" s="196"/>
      <c r="D38" s="196">
        <v>812400</v>
      </c>
    </row>
    <row r="39" spans="1:4" ht="14.25">
      <c r="A39" s="196" t="s">
        <v>1148</v>
      </c>
      <c r="B39" s="197">
        <v>250000</v>
      </c>
      <c r="C39" s="196"/>
      <c r="D39" s="196">
        <v>250000</v>
      </c>
    </row>
    <row r="40" spans="1:4" ht="14.25">
      <c r="A40" s="196" t="s">
        <v>1149</v>
      </c>
      <c r="B40" s="197">
        <v>20693108.5</v>
      </c>
      <c r="C40" s="196"/>
      <c r="D40" s="196">
        <v>20693108.5</v>
      </c>
    </row>
    <row r="41" spans="1:4" ht="14.25">
      <c r="A41" s="196" t="s">
        <v>1150</v>
      </c>
      <c r="B41" s="197">
        <v>4100000</v>
      </c>
      <c r="C41" s="196"/>
      <c r="D41" s="196">
        <v>4100000</v>
      </c>
    </row>
    <row r="42" spans="1:4" ht="14.25">
      <c r="A42" s="196" t="s">
        <v>1151</v>
      </c>
      <c r="B42" s="197">
        <v>60850476.15</v>
      </c>
      <c r="C42" s="196">
        <v>25464065.15</v>
      </c>
      <c r="D42" s="196">
        <v>35386411</v>
      </c>
    </row>
    <row r="43" spans="1:4" ht="14.25">
      <c r="A43" s="196" t="s">
        <v>1126</v>
      </c>
      <c r="B43" s="197">
        <v>24712076.73</v>
      </c>
      <c r="C43" s="196">
        <v>24712076.73</v>
      </c>
      <c r="D43" s="196"/>
    </row>
    <row r="44" spans="1:4" ht="14.25">
      <c r="A44" s="196" t="s">
        <v>1127</v>
      </c>
      <c r="B44" s="197">
        <v>9266411</v>
      </c>
      <c r="C44" s="196"/>
      <c r="D44" s="196">
        <v>9266411</v>
      </c>
    </row>
    <row r="45" spans="1:4" ht="14.25">
      <c r="A45" s="196" t="s">
        <v>1152</v>
      </c>
      <c r="B45" s="197">
        <v>4230000</v>
      </c>
      <c r="C45" s="196"/>
      <c r="D45" s="196">
        <v>4230000</v>
      </c>
    </row>
    <row r="46" spans="1:4" ht="14.25">
      <c r="A46" s="196" t="s">
        <v>1133</v>
      </c>
      <c r="B46" s="197">
        <v>751988.42</v>
      </c>
      <c r="C46" s="196">
        <v>751988.42</v>
      </c>
      <c r="D46" s="196"/>
    </row>
    <row r="47" spans="1:4" ht="14.25">
      <c r="A47" s="196" t="s">
        <v>1153</v>
      </c>
      <c r="B47" s="197">
        <v>21890000</v>
      </c>
      <c r="C47" s="196"/>
      <c r="D47" s="196">
        <v>21890000</v>
      </c>
    </row>
    <row r="48" spans="1:4" ht="14.25">
      <c r="A48" s="196" t="s">
        <v>1154</v>
      </c>
      <c r="B48" s="197">
        <v>43820000</v>
      </c>
      <c r="C48" s="196"/>
      <c r="D48" s="196">
        <v>43820000</v>
      </c>
    </row>
    <row r="49" spans="1:4" ht="14.25">
      <c r="A49" s="196" t="s">
        <v>1127</v>
      </c>
      <c r="B49" s="197">
        <v>400000</v>
      </c>
      <c r="C49" s="196"/>
      <c r="D49" s="196">
        <v>400000</v>
      </c>
    </row>
    <row r="50" spans="1:4" ht="14.25">
      <c r="A50" s="196" t="s">
        <v>1155</v>
      </c>
      <c r="B50" s="197">
        <v>43420000</v>
      </c>
      <c r="C50" s="196"/>
      <c r="D50" s="196">
        <v>43420000</v>
      </c>
    </row>
    <row r="51" spans="1:4" ht="14.25">
      <c r="A51" s="196" t="s">
        <v>1156</v>
      </c>
      <c r="B51" s="197">
        <v>7000000</v>
      </c>
      <c r="C51" s="196"/>
      <c r="D51" s="196">
        <v>7000000</v>
      </c>
    </row>
    <row r="52" spans="1:4" ht="14.25">
      <c r="A52" s="196" t="s">
        <v>1157</v>
      </c>
      <c r="B52" s="197">
        <v>7000000</v>
      </c>
      <c r="C52" s="196"/>
      <c r="D52" s="196">
        <v>7000000</v>
      </c>
    </row>
    <row r="53" spans="1:4" ht="14.25">
      <c r="A53" s="196" t="s">
        <v>1158</v>
      </c>
      <c r="B53" s="197">
        <v>48913238.88</v>
      </c>
      <c r="C53" s="196">
        <v>37578738.88</v>
      </c>
      <c r="D53" s="196">
        <v>11334500</v>
      </c>
    </row>
    <row r="54" spans="1:4" ht="14.25">
      <c r="A54" s="196" t="s">
        <v>1126</v>
      </c>
      <c r="B54" s="197">
        <v>35109571.76</v>
      </c>
      <c r="C54" s="196">
        <v>35109571.76</v>
      </c>
      <c r="D54" s="196"/>
    </row>
    <row r="55" spans="1:4" ht="14.25">
      <c r="A55" s="196" t="s">
        <v>1127</v>
      </c>
      <c r="B55" s="197">
        <v>10359500</v>
      </c>
      <c r="C55" s="196"/>
      <c r="D55" s="196">
        <v>10359500</v>
      </c>
    </row>
    <row r="56" spans="1:4" ht="14.25">
      <c r="A56" s="196" t="s">
        <v>1159</v>
      </c>
      <c r="B56" s="197">
        <v>100000</v>
      </c>
      <c r="C56" s="196"/>
      <c r="D56" s="196">
        <v>100000</v>
      </c>
    </row>
    <row r="57" spans="1:4" ht="14.25">
      <c r="A57" s="196" t="s">
        <v>1133</v>
      </c>
      <c r="B57" s="197">
        <v>2469167.12</v>
      </c>
      <c r="C57" s="196">
        <v>2469167.12</v>
      </c>
      <c r="D57" s="196"/>
    </row>
    <row r="58" spans="1:4" ht="14.25">
      <c r="A58" s="196" t="s">
        <v>1160</v>
      </c>
      <c r="B58" s="197">
        <v>875000</v>
      </c>
      <c r="C58" s="196"/>
      <c r="D58" s="196">
        <v>875000</v>
      </c>
    </row>
    <row r="59" spans="1:4" ht="14.25">
      <c r="A59" s="196" t="s">
        <v>1161</v>
      </c>
      <c r="B59" s="197">
        <v>21502695.73</v>
      </c>
      <c r="C59" s="196">
        <v>10024525.73</v>
      </c>
      <c r="D59" s="196">
        <v>11478170</v>
      </c>
    </row>
    <row r="60" spans="1:4" ht="14.25">
      <c r="A60" s="196" t="s">
        <v>1126</v>
      </c>
      <c r="B60" s="197">
        <v>6509828.11</v>
      </c>
      <c r="C60" s="196">
        <v>6509828.11</v>
      </c>
      <c r="D60" s="196"/>
    </row>
    <row r="61" spans="1:4" ht="14.25">
      <c r="A61" s="196" t="s">
        <v>1127</v>
      </c>
      <c r="B61" s="197">
        <v>7850100</v>
      </c>
      <c r="C61" s="196"/>
      <c r="D61" s="196">
        <v>7850100</v>
      </c>
    </row>
    <row r="62" spans="1:4" ht="14.25">
      <c r="A62" s="196" t="s">
        <v>1162</v>
      </c>
      <c r="B62" s="197">
        <v>130000</v>
      </c>
      <c r="C62" s="196"/>
      <c r="D62" s="196">
        <v>130000</v>
      </c>
    </row>
    <row r="63" spans="1:4" ht="14.25">
      <c r="A63" s="196" t="s">
        <v>1133</v>
      </c>
      <c r="B63" s="197">
        <v>2603079.6</v>
      </c>
      <c r="C63" s="196">
        <v>2603079.6</v>
      </c>
      <c r="D63" s="196"/>
    </row>
    <row r="64" spans="1:4" ht="14.25">
      <c r="A64" s="196" t="s">
        <v>1163</v>
      </c>
      <c r="B64" s="197">
        <v>4409688.02</v>
      </c>
      <c r="C64" s="196">
        <v>911618.02</v>
      </c>
      <c r="D64" s="196">
        <v>3498070</v>
      </c>
    </row>
    <row r="65" spans="1:4" ht="14.25">
      <c r="A65" s="196" t="s">
        <v>1164</v>
      </c>
      <c r="B65" s="197">
        <v>200000</v>
      </c>
      <c r="C65" s="196"/>
      <c r="D65" s="196">
        <v>200000</v>
      </c>
    </row>
    <row r="66" spans="1:4" ht="14.25">
      <c r="A66" s="196" t="s">
        <v>1165</v>
      </c>
      <c r="B66" s="197">
        <v>200000</v>
      </c>
      <c r="C66" s="196"/>
      <c r="D66" s="196">
        <v>200000</v>
      </c>
    </row>
    <row r="67" spans="1:4" ht="14.25">
      <c r="A67" s="196" t="s">
        <v>1166</v>
      </c>
      <c r="B67" s="197">
        <v>18325927.71</v>
      </c>
      <c r="C67" s="196">
        <v>3321663.91</v>
      </c>
      <c r="D67" s="196">
        <v>15004263.8</v>
      </c>
    </row>
    <row r="68" spans="1:4" ht="14.25">
      <c r="A68" s="196" t="s">
        <v>1126</v>
      </c>
      <c r="B68" s="197">
        <v>3321663.91</v>
      </c>
      <c r="C68" s="196">
        <v>3321663.91</v>
      </c>
      <c r="D68" s="196"/>
    </row>
    <row r="69" spans="1:4" ht="14.25">
      <c r="A69" s="196" t="s">
        <v>1167</v>
      </c>
      <c r="B69" s="197">
        <v>15004263.8</v>
      </c>
      <c r="C69" s="196"/>
      <c r="D69" s="196">
        <v>15004263.8</v>
      </c>
    </row>
    <row r="70" spans="1:4" ht="14.25">
      <c r="A70" s="196" t="s">
        <v>1168</v>
      </c>
      <c r="B70" s="197">
        <v>13476142.23</v>
      </c>
      <c r="C70" s="196">
        <v>4143042.23</v>
      </c>
      <c r="D70" s="196">
        <v>9333100</v>
      </c>
    </row>
    <row r="71" spans="1:4" ht="14.25">
      <c r="A71" s="196" t="s">
        <v>1126</v>
      </c>
      <c r="B71" s="197">
        <v>3410401.41</v>
      </c>
      <c r="C71" s="196">
        <v>3410401.41</v>
      </c>
      <c r="D71" s="196"/>
    </row>
    <row r="72" spans="1:4" ht="14.25">
      <c r="A72" s="196" t="s">
        <v>1127</v>
      </c>
      <c r="B72" s="197">
        <v>3086300</v>
      </c>
      <c r="C72" s="196"/>
      <c r="D72" s="196">
        <v>3086300</v>
      </c>
    </row>
    <row r="73" spans="1:4" ht="14.25">
      <c r="A73" s="196" t="s">
        <v>1137</v>
      </c>
      <c r="B73" s="197">
        <v>2219800</v>
      </c>
      <c r="C73" s="196"/>
      <c r="D73" s="196">
        <v>2219800</v>
      </c>
    </row>
    <row r="74" spans="1:4" ht="14.25">
      <c r="A74" s="196" t="s">
        <v>1133</v>
      </c>
      <c r="B74" s="197">
        <v>732640.82</v>
      </c>
      <c r="C74" s="196">
        <v>732640.82</v>
      </c>
      <c r="D74" s="196"/>
    </row>
    <row r="75" spans="1:4" ht="14.25">
      <c r="A75" s="196" t="s">
        <v>1169</v>
      </c>
      <c r="B75" s="197">
        <v>4027000</v>
      </c>
      <c r="C75" s="196"/>
      <c r="D75" s="196">
        <v>4027000</v>
      </c>
    </row>
    <row r="76" spans="1:4" ht="14.25">
      <c r="A76" s="196" t="s">
        <v>1170</v>
      </c>
      <c r="B76" s="197">
        <v>27111950.79</v>
      </c>
      <c r="C76" s="196">
        <v>10047389.05</v>
      </c>
      <c r="D76" s="196">
        <v>17064561.74</v>
      </c>
    </row>
    <row r="77" spans="1:4" ht="14.25">
      <c r="A77" s="196" t="s">
        <v>1126</v>
      </c>
      <c r="B77" s="197">
        <v>7501916.68</v>
      </c>
      <c r="C77" s="196">
        <v>7501916.68</v>
      </c>
      <c r="D77" s="196"/>
    </row>
    <row r="78" spans="1:4" ht="14.25">
      <c r="A78" s="196" t="s">
        <v>1127</v>
      </c>
      <c r="B78" s="197">
        <v>6678400</v>
      </c>
      <c r="C78" s="196"/>
      <c r="D78" s="196">
        <v>6678400</v>
      </c>
    </row>
    <row r="79" spans="1:4" ht="14.25">
      <c r="A79" s="196" t="s">
        <v>1139</v>
      </c>
      <c r="B79" s="197">
        <v>500000</v>
      </c>
      <c r="C79" s="196"/>
      <c r="D79" s="196">
        <v>500000</v>
      </c>
    </row>
    <row r="80" spans="1:4" ht="14.25">
      <c r="A80" s="196" t="s">
        <v>1133</v>
      </c>
      <c r="B80" s="197">
        <v>2545472.37</v>
      </c>
      <c r="C80" s="196">
        <v>2545472.37</v>
      </c>
      <c r="D80" s="196"/>
    </row>
    <row r="81" spans="1:4" ht="14.25">
      <c r="A81" s="196" t="s">
        <v>1171</v>
      </c>
      <c r="B81" s="197">
        <v>9886161.74</v>
      </c>
      <c r="C81" s="196"/>
      <c r="D81" s="196">
        <v>9886161.74</v>
      </c>
    </row>
    <row r="82" spans="1:4" ht="14.25">
      <c r="A82" s="196" t="s">
        <v>1172</v>
      </c>
      <c r="B82" s="197">
        <v>31933448.41</v>
      </c>
      <c r="C82" s="196">
        <v>23967448.41</v>
      </c>
      <c r="D82" s="196">
        <v>7966000</v>
      </c>
    </row>
    <row r="83" spans="1:4" ht="14.25">
      <c r="A83" s="196" t="s">
        <v>1126</v>
      </c>
      <c r="B83" s="197">
        <v>22147488.13</v>
      </c>
      <c r="C83" s="196">
        <v>22147488.13</v>
      </c>
      <c r="D83" s="196"/>
    </row>
    <row r="84" spans="1:4" ht="14.25">
      <c r="A84" s="196" t="s">
        <v>1127</v>
      </c>
      <c r="B84" s="197">
        <v>7074000</v>
      </c>
      <c r="C84" s="196"/>
      <c r="D84" s="196">
        <v>7074000</v>
      </c>
    </row>
    <row r="85" spans="1:4" ht="14.25">
      <c r="A85" s="196" t="s">
        <v>1133</v>
      </c>
      <c r="B85" s="197">
        <v>1819960.28</v>
      </c>
      <c r="C85" s="196">
        <v>1819960.28</v>
      </c>
      <c r="D85" s="196"/>
    </row>
    <row r="86" spans="1:4" ht="14.25">
      <c r="A86" s="196" t="s">
        <v>1173</v>
      </c>
      <c r="B86" s="197">
        <v>892000</v>
      </c>
      <c r="C86" s="196"/>
      <c r="D86" s="196">
        <v>892000</v>
      </c>
    </row>
    <row r="87" spans="1:4" ht="14.25">
      <c r="A87" s="196" t="s">
        <v>1174</v>
      </c>
      <c r="B87" s="197">
        <v>33834555.69</v>
      </c>
      <c r="C87" s="196">
        <v>9318594.16</v>
      </c>
      <c r="D87" s="196">
        <v>24515961.53</v>
      </c>
    </row>
    <row r="88" spans="1:4" ht="14.25">
      <c r="A88" s="196" t="s">
        <v>1126</v>
      </c>
      <c r="B88" s="197">
        <v>7420003.06</v>
      </c>
      <c r="C88" s="196">
        <v>7420003.06</v>
      </c>
      <c r="D88" s="196"/>
    </row>
    <row r="89" spans="1:4" ht="14.25">
      <c r="A89" s="196" t="s">
        <v>1127</v>
      </c>
      <c r="B89" s="197">
        <v>6149700</v>
      </c>
      <c r="C89" s="196"/>
      <c r="D89" s="196">
        <v>6149700</v>
      </c>
    </row>
    <row r="90" spans="1:4" ht="14.25">
      <c r="A90" s="196" t="s">
        <v>1133</v>
      </c>
      <c r="B90" s="197">
        <v>1898591.1</v>
      </c>
      <c r="C90" s="196">
        <v>1898591.1</v>
      </c>
      <c r="D90" s="196"/>
    </row>
    <row r="91" spans="1:4" ht="14.25">
      <c r="A91" s="196" t="s">
        <v>1175</v>
      </c>
      <c r="B91" s="197">
        <v>18366261.53</v>
      </c>
      <c r="C91" s="196"/>
      <c r="D91" s="196">
        <v>18366261.53</v>
      </c>
    </row>
    <row r="92" spans="1:4" ht="14.25">
      <c r="A92" s="196" t="s">
        <v>1176</v>
      </c>
      <c r="B92" s="197">
        <v>29577362.63</v>
      </c>
      <c r="C92" s="196">
        <v>5878789.63</v>
      </c>
      <c r="D92" s="196">
        <v>23698573</v>
      </c>
    </row>
    <row r="93" spans="1:4" ht="14.25">
      <c r="A93" s="196" t="s">
        <v>1126</v>
      </c>
      <c r="B93" s="197">
        <v>5556389.63</v>
      </c>
      <c r="C93" s="196">
        <v>5556389.63</v>
      </c>
      <c r="D93" s="196"/>
    </row>
    <row r="94" spans="1:4" ht="14.25">
      <c r="A94" s="196" t="s">
        <v>1127</v>
      </c>
      <c r="B94" s="197">
        <v>17730000</v>
      </c>
      <c r="C94" s="196"/>
      <c r="D94" s="196">
        <v>17730000</v>
      </c>
    </row>
    <row r="95" spans="1:4" ht="14.25">
      <c r="A95" s="196" t="s">
        <v>1133</v>
      </c>
      <c r="B95" s="197">
        <v>322400</v>
      </c>
      <c r="C95" s="196">
        <v>322400</v>
      </c>
      <c r="D95" s="196"/>
    </row>
    <row r="96" spans="1:4" ht="14.25">
      <c r="A96" s="196" t="s">
        <v>1177</v>
      </c>
      <c r="B96" s="197">
        <v>5968573</v>
      </c>
      <c r="C96" s="196"/>
      <c r="D96" s="196">
        <v>5968573</v>
      </c>
    </row>
    <row r="97" spans="1:4" ht="14.25">
      <c r="A97" s="196" t="s">
        <v>1178</v>
      </c>
      <c r="B97" s="197">
        <v>8604538.95</v>
      </c>
      <c r="C97" s="196">
        <v>4589338.95</v>
      </c>
      <c r="D97" s="196">
        <v>4015200</v>
      </c>
    </row>
    <row r="98" spans="1:4" ht="14.25">
      <c r="A98" s="196" t="s">
        <v>1126</v>
      </c>
      <c r="B98" s="197">
        <v>2337946.46</v>
      </c>
      <c r="C98" s="196">
        <v>2337946.46</v>
      </c>
      <c r="D98" s="196"/>
    </row>
    <row r="99" spans="1:4" ht="14.25">
      <c r="A99" s="196" t="s">
        <v>1127</v>
      </c>
      <c r="B99" s="197">
        <v>2470000</v>
      </c>
      <c r="C99" s="196"/>
      <c r="D99" s="196">
        <v>2470000</v>
      </c>
    </row>
    <row r="100" spans="1:4" ht="14.25">
      <c r="A100" s="196" t="s">
        <v>1179</v>
      </c>
      <c r="B100" s="197">
        <v>350000</v>
      </c>
      <c r="C100" s="196"/>
      <c r="D100" s="196">
        <v>350000</v>
      </c>
    </row>
    <row r="101" spans="1:4" ht="14.25">
      <c r="A101" s="196" t="s">
        <v>1133</v>
      </c>
      <c r="B101" s="197">
        <v>2251392.49</v>
      </c>
      <c r="C101" s="196">
        <v>2251392.49</v>
      </c>
      <c r="D101" s="196"/>
    </row>
    <row r="102" spans="1:4" ht="14.25">
      <c r="A102" s="196" t="s">
        <v>1180</v>
      </c>
      <c r="B102" s="197">
        <v>1195200</v>
      </c>
      <c r="C102" s="196"/>
      <c r="D102" s="196">
        <v>1195200</v>
      </c>
    </row>
    <row r="103" spans="1:4" ht="14.25">
      <c r="A103" s="196" t="s">
        <v>1181</v>
      </c>
      <c r="B103" s="197">
        <v>60158803.02</v>
      </c>
      <c r="C103" s="196">
        <v>25975551.13</v>
      </c>
      <c r="D103" s="196">
        <v>34183251.89</v>
      </c>
    </row>
    <row r="104" spans="1:4" ht="14.25">
      <c r="A104" s="196" t="s">
        <v>1126</v>
      </c>
      <c r="B104" s="197">
        <v>23838909.27</v>
      </c>
      <c r="C104" s="196">
        <v>23838909.27</v>
      </c>
      <c r="D104" s="196"/>
    </row>
    <row r="105" spans="1:4" ht="14.25">
      <c r="A105" s="196" t="s">
        <v>1127</v>
      </c>
      <c r="B105" s="197">
        <v>27768171.89</v>
      </c>
      <c r="C105" s="196"/>
      <c r="D105" s="196">
        <v>27768171.89</v>
      </c>
    </row>
    <row r="106" spans="1:4" ht="14.25">
      <c r="A106" s="196" t="s">
        <v>1133</v>
      </c>
      <c r="B106" s="197">
        <v>2136641.86</v>
      </c>
      <c r="C106" s="196">
        <v>2136641.86</v>
      </c>
      <c r="D106" s="196"/>
    </row>
    <row r="107" spans="1:4" ht="14.25">
      <c r="A107" s="196" t="s">
        <v>242</v>
      </c>
      <c r="B107" s="197">
        <v>6415080</v>
      </c>
      <c r="C107" s="196"/>
      <c r="D107" s="196">
        <v>6415080</v>
      </c>
    </row>
    <row r="108" spans="1:4" ht="14.25">
      <c r="A108" s="196" t="s">
        <v>1182</v>
      </c>
      <c r="B108" s="197">
        <v>9556497.02</v>
      </c>
      <c r="C108" s="196">
        <v>3776497.02</v>
      </c>
      <c r="D108" s="196">
        <v>5780000</v>
      </c>
    </row>
    <row r="109" spans="1:4" ht="14.25">
      <c r="A109" s="196" t="s">
        <v>1126</v>
      </c>
      <c r="B109" s="197">
        <v>1153689.51</v>
      </c>
      <c r="C109" s="196">
        <v>1153689.51</v>
      </c>
      <c r="D109" s="196"/>
    </row>
    <row r="110" spans="1:4" ht="14.25">
      <c r="A110" s="196" t="s">
        <v>1127</v>
      </c>
      <c r="B110" s="197">
        <v>5780000</v>
      </c>
      <c r="C110" s="196"/>
      <c r="D110" s="196">
        <v>5780000</v>
      </c>
    </row>
    <row r="111" spans="1:4" ht="14.25">
      <c r="A111" s="196" t="s">
        <v>1133</v>
      </c>
      <c r="B111" s="197">
        <v>2622807.51</v>
      </c>
      <c r="C111" s="196">
        <v>2622807.51</v>
      </c>
      <c r="D111" s="196"/>
    </row>
    <row r="112" spans="1:4" ht="14.25">
      <c r="A112" s="196" t="s">
        <v>1183</v>
      </c>
      <c r="B112" s="197">
        <v>36940600</v>
      </c>
      <c r="C112" s="196"/>
      <c r="D112" s="196">
        <v>36940600</v>
      </c>
    </row>
    <row r="113" spans="1:4" ht="14.25">
      <c r="A113" s="196" t="s">
        <v>1127</v>
      </c>
      <c r="B113" s="197">
        <v>200000</v>
      </c>
      <c r="C113" s="196"/>
      <c r="D113" s="196">
        <v>200000</v>
      </c>
    </row>
    <row r="114" spans="1:4" ht="14.25">
      <c r="A114" s="196" t="s">
        <v>1184</v>
      </c>
      <c r="B114" s="197">
        <v>4500000</v>
      </c>
      <c r="C114" s="196"/>
      <c r="D114" s="196">
        <v>4500000</v>
      </c>
    </row>
    <row r="115" spans="1:4" ht="14.25">
      <c r="A115" s="196" t="s">
        <v>1185</v>
      </c>
      <c r="B115" s="197">
        <v>2950000</v>
      </c>
      <c r="C115" s="196"/>
      <c r="D115" s="196">
        <v>2950000</v>
      </c>
    </row>
    <row r="116" spans="1:4" ht="14.25">
      <c r="A116" s="196" t="s">
        <v>1152</v>
      </c>
      <c r="B116" s="197">
        <v>300000</v>
      </c>
      <c r="C116" s="196"/>
      <c r="D116" s="196">
        <v>300000</v>
      </c>
    </row>
    <row r="117" spans="1:4" ht="14.25">
      <c r="A117" s="196" t="s">
        <v>1186</v>
      </c>
      <c r="B117" s="197">
        <v>11500000</v>
      </c>
      <c r="C117" s="196"/>
      <c r="D117" s="196">
        <v>11500000</v>
      </c>
    </row>
    <row r="118" spans="1:4" ht="14.25">
      <c r="A118" s="196" t="s">
        <v>1187</v>
      </c>
      <c r="B118" s="197">
        <v>5500000</v>
      </c>
      <c r="C118" s="196"/>
      <c r="D118" s="196">
        <v>5500000</v>
      </c>
    </row>
    <row r="119" spans="1:4" ht="14.25">
      <c r="A119" s="196" t="s">
        <v>1188</v>
      </c>
      <c r="B119" s="197">
        <v>11990600</v>
      </c>
      <c r="C119" s="196"/>
      <c r="D119" s="196">
        <v>11990600</v>
      </c>
    </row>
    <row r="120" spans="1:4" ht="14.25">
      <c r="A120" s="196" t="s">
        <v>1189</v>
      </c>
      <c r="B120" s="197">
        <v>14508467.53</v>
      </c>
      <c r="C120" s="196">
        <v>3348467.53</v>
      </c>
      <c r="D120" s="196">
        <v>11160000</v>
      </c>
    </row>
    <row r="121" spans="1:4" ht="14.25">
      <c r="A121" s="196" t="s">
        <v>257</v>
      </c>
      <c r="B121" s="197">
        <v>14508467.53</v>
      </c>
      <c r="C121" s="196">
        <v>3348467.53</v>
      </c>
      <c r="D121" s="196">
        <v>11160000</v>
      </c>
    </row>
    <row r="122" spans="1:4" ht="14.25">
      <c r="A122" s="196" t="s">
        <v>1190</v>
      </c>
      <c r="B122" s="197">
        <v>16216419.3</v>
      </c>
      <c r="C122" s="196"/>
      <c r="D122" s="196">
        <v>16216419.3</v>
      </c>
    </row>
    <row r="123" spans="1:4" ht="14.25">
      <c r="A123" s="196" t="s">
        <v>1191</v>
      </c>
      <c r="B123" s="197">
        <v>15900919.3</v>
      </c>
      <c r="C123" s="196"/>
      <c r="D123" s="196">
        <v>15900919.3</v>
      </c>
    </row>
    <row r="124" spans="1:4" ht="14.25">
      <c r="A124" s="196" t="s">
        <v>1192</v>
      </c>
      <c r="B124" s="197">
        <v>5840000</v>
      </c>
      <c r="C124" s="196"/>
      <c r="D124" s="196">
        <v>5840000</v>
      </c>
    </row>
    <row r="125" spans="1:4" ht="14.25">
      <c r="A125" s="196" t="s">
        <v>1193</v>
      </c>
      <c r="B125" s="197">
        <v>5739348.3</v>
      </c>
      <c r="C125" s="196"/>
      <c r="D125" s="196">
        <v>5739348.3</v>
      </c>
    </row>
    <row r="126" spans="1:4" ht="14.25">
      <c r="A126" s="196" t="s">
        <v>1194</v>
      </c>
      <c r="B126" s="197">
        <v>500000</v>
      </c>
      <c r="C126" s="196"/>
      <c r="D126" s="196">
        <v>500000</v>
      </c>
    </row>
    <row r="127" spans="1:4" ht="14.25">
      <c r="A127" s="196" t="s">
        <v>1195</v>
      </c>
      <c r="B127" s="197">
        <v>3250000</v>
      </c>
      <c r="C127" s="196"/>
      <c r="D127" s="196">
        <v>3250000</v>
      </c>
    </row>
    <row r="128" spans="1:4" ht="14.25">
      <c r="A128" s="196" t="s">
        <v>1196</v>
      </c>
      <c r="B128" s="197">
        <v>571571</v>
      </c>
      <c r="C128" s="196"/>
      <c r="D128" s="196">
        <v>571571</v>
      </c>
    </row>
    <row r="129" spans="1:4" ht="14.25">
      <c r="A129" s="196" t="s">
        <v>1197</v>
      </c>
      <c r="B129" s="197">
        <v>315500</v>
      </c>
      <c r="C129" s="196"/>
      <c r="D129" s="196">
        <v>315500</v>
      </c>
    </row>
    <row r="130" spans="1:4" ht="14.25">
      <c r="A130" s="196" t="s">
        <v>275</v>
      </c>
      <c r="B130" s="197">
        <v>315500</v>
      </c>
      <c r="C130" s="196"/>
      <c r="D130" s="196">
        <v>315500</v>
      </c>
    </row>
    <row r="131" spans="1:4" ht="14.25">
      <c r="A131" s="196" t="s">
        <v>1198</v>
      </c>
      <c r="B131" s="197">
        <v>1009499961.95</v>
      </c>
      <c r="C131" s="196">
        <v>681942254.7</v>
      </c>
      <c r="D131" s="196">
        <v>327557707.25</v>
      </c>
    </row>
    <row r="132" spans="1:4" ht="14.25">
      <c r="A132" s="196" t="s">
        <v>1199</v>
      </c>
      <c r="B132" s="197">
        <v>836537882.14</v>
      </c>
      <c r="C132" s="196">
        <v>658091254.13</v>
      </c>
      <c r="D132" s="196">
        <v>178446628.01</v>
      </c>
    </row>
    <row r="133" spans="1:4" ht="14.25">
      <c r="A133" s="196" t="s">
        <v>1126</v>
      </c>
      <c r="B133" s="197">
        <v>658091254.13</v>
      </c>
      <c r="C133" s="196">
        <v>658091254.13</v>
      </c>
      <c r="D133" s="196"/>
    </row>
    <row r="134" spans="1:4" ht="14.25">
      <c r="A134" s="196" t="s">
        <v>1127</v>
      </c>
      <c r="B134" s="197">
        <v>110846128.01</v>
      </c>
      <c r="C134" s="196"/>
      <c r="D134" s="196">
        <v>110846128.01</v>
      </c>
    </row>
    <row r="135" spans="1:4" ht="14.25">
      <c r="A135" s="196" t="s">
        <v>1152</v>
      </c>
      <c r="B135" s="197">
        <v>14546000</v>
      </c>
      <c r="C135" s="196"/>
      <c r="D135" s="196">
        <v>14546000</v>
      </c>
    </row>
    <row r="136" spans="1:4" ht="14.25">
      <c r="A136" s="196" t="s">
        <v>1200</v>
      </c>
      <c r="B136" s="197">
        <v>52524500</v>
      </c>
      <c r="C136" s="196"/>
      <c r="D136" s="196">
        <v>52524500</v>
      </c>
    </row>
    <row r="137" spans="1:4" ht="14.25">
      <c r="A137" s="196" t="s">
        <v>1201</v>
      </c>
      <c r="B137" s="197">
        <v>530000</v>
      </c>
      <c r="C137" s="196"/>
      <c r="D137" s="196">
        <v>530000</v>
      </c>
    </row>
    <row r="138" spans="1:4" ht="14.25">
      <c r="A138" s="196" t="s">
        <v>1202</v>
      </c>
      <c r="B138" s="197">
        <v>4000000</v>
      </c>
      <c r="C138" s="196"/>
      <c r="D138" s="196">
        <v>4000000</v>
      </c>
    </row>
    <row r="139" spans="1:4" ht="14.25">
      <c r="A139" s="196" t="s">
        <v>1203</v>
      </c>
      <c r="B139" s="197">
        <v>2000000</v>
      </c>
      <c r="C139" s="196"/>
      <c r="D139" s="196">
        <v>2000000</v>
      </c>
    </row>
    <row r="140" spans="1:4" ht="14.25">
      <c r="A140" s="196" t="s">
        <v>1204</v>
      </c>
      <c r="B140" s="197">
        <v>2000000</v>
      </c>
      <c r="C140" s="196"/>
      <c r="D140" s="196">
        <v>2000000</v>
      </c>
    </row>
    <row r="141" spans="1:4" ht="14.25">
      <c r="A141" s="196" t="s">
        <v>1205</v>
      </c>
      <c r="B141" s="197">
        <v>28189503.25</v>
      </c>
      <c r="C141" s="196">
        <v>12006401.12</v>
      </c>
      <c r="D141" s="196">
        <v>16183102.13</v>
      </c>
    </row>
    <row r="142" spans="1:4" ht="14.25">
      <c r="A142" s="196" t="s">
        <v>1126</v>
      </c>
      <c r="B142" s="197">
        <v>11187659.69</v>
      </c>
      <c r="C142" s="196">
        <v>11187659.69</v>
      </c>
      <c r="D142" s="196"/>
    </row>
    <row r="143" spans="1:4" ht="14.25">
      <c r="A143" s="196" t="s">
        <v>1127</v>
      </c>
      <c r="B143" s="197">
        <v>2971643.13</v>
      </c>
      <c r="C143" s="196"/>
      <c r="D143" s="196">
        <v>2971643.13</v>
      </c>
    </row>
    <row r="144" spans="1:4" ht="14.25">
      <c r="A144" s="196" t="s">
        <v>1206</v>
      </c>
      <c r="B144" s="197">
        <v>4556540</v>
      </c>
      <c r="C144" s="196"/>
      <c r="D144" s="196">
        <v>4556540</v>
      </c>
    </row>
    <row r="145" spans="1:4" ht="14.25">
      <c r="A145" s="196" t="s">
        <v>1207</v>
      </c>
      <c r="B145" s="197">
        <v>1320000</v>
      </c>
      <c r="C145" s="196"/>
      <c r="D145" s="196">
        <v>1320000</v>
      </c>
    </row>
    <row r="146" spans="1:4" ht="14.25">
      <c r="A146" s="196" t="s">
        <v>1208</v>
      </c>
      <c r="B146" s="197">
        <v>1865000</v>
      </c>
      <c r="C146" s="196"/>
      <c r="D146" s="196">
        <v>1865000</v>
      </c>
    </row>
    <row r="147" spans="1:4" ht="14.25">
      <c r="A147" s="196" t="s">
        <v>1209</v>
      </c>
      <c r="B147" s="197">
        <v>1825000</v>
      </c>
      <c r="C147" s="196"/>
      <c r="D147" s="196">
        <v>1825000</v>
      </c>
    </row>
    <row r="148" spans="1:4" ht="14.25">
      <c r="A148" s="196" t="s">
        <v>1210</v>
      </c>
      <c r="B148" s="197">
        <v>560000</v>
      </c>
      <c r="C148" s="196"/>
      <c r="D148" s="196">
        <v>560000</v>
      </c>
    </row>
    <row r="149" spans="1:4" ht="14.25">
      <c r="A149" s="196" t="s">
        <v>1211</v>
      </c>
      <c r="B149" s="197">
        <v>2324919</v>
      </c>
      <c r="C149" s="196"/>
      <c r="D149" s="196">
        <v>2324919</v>
      </c>
    </row>
    <row r="150" spans="1:4" ht="14.25">
      <c r="A150" s="196" t="s">
        <v>1212</v>
      </c>
      <c r="B150" s="197">
        <v>240000</v>
      </c>
      <c r="C150" s="196"/>
      <c r="D150" s="196">
        <v>240000</v>
      </c>
    </row>
    <row r="151" spans="1:4" ht="14.25">
      <c r="A151" s="196" t="s">
        <v>1133</v>
      </c>
      <c r="B151" s="197">
        <v>818741.43</v>
      </c>
      <c r="C151" s="196">
        <v>818741.43</v>
      </c>
      <c r="D151" s="196"/>
    </row>
    <row r="152" spans="1:4" ht="14.25">
      <c r="A152" s="196" t="s">
        <v>1213</v>
      </c>
      <c r="B152" s="197">
        <v>520000</v>
      </c>
      <c r="C152" s="196"/>
      <c r="D152" s="196">
        <v>520000</v>
      </c>
    </row>
    <row r="153" spans="1:4" ht="14.25">
      <c r="A153" s="196" t="s">
        <v>1214</v>
      </c>
      <c r="B153" s="197">
        <v>140772576.56</v>
      </c>
      <c r="C153" s="196">
        <v>11844599.45</v>
      </c>
      <c r="D153" s="196">
        <v>128927977.11</v>
      </c>
    </row>
    <row r="154" spans="1:4" ht="14.25">
      <c r="A154" s="196" t="s">
        <v>324</v>
      </c>
      <c r="B154" s="197">
        <v>140772576.56</v>
      </c>
      <c r="C154" s="196">
        <v>11844599.45</v>
      </c>
      <c r="D154" s="196">
        <v>128927977.11</v>
      </c>
    </row>
    <row r="155" spans="1:4" ht="14.25">
      <c r="A155" s="196" t="s">
        <v>1215</v>
      </c>
      <c r="B155" s="197">
        <v>2375252341.07</v>
      </c>
      <c r="C155" s="196">
        <v>1588610610.28</v>
      </c>
      <c r="D155" s="196">
        <v>786641730.79</v>
      </c>
    </row>
    <row r="156" spans="1:4" ht="14.25">
      <c r="A156" s="196" t="s">
        <v>1216</v>
      </c>
      <c r="B156" s="197">
        <v>25673609.1</v>
      </c>
      <c r="C156" s="196">
        <v>9606522.4</v>
      </c>
      <c r="D156" s="196">
        <v>16067086.7</v>
      </c>
    </row>
    <row r="157" spans="1:4" ht="14.25">
      <c r="A157" s="196" t="s">
        <v>1126</v>
      </c>
      <c r="B157" s="197">
        <v>9606522.4</v>
      </c>
      <c r="C157" s="196">
        <v>9606522.4</v>
      </c>
      <c r="D157" s="196"/>
    </row>
    <row r="158" spans="1:4" ht="14.25">
      <c r="A158" s="196" t="s">
        <v>1127</v>
      </c>
      <c r="B158" s="197">
        <v>15537920</v>
      </c>
      <c r="C158" s="196"/>
      <c r="D158" s="196">
        <v>15537920</v>
      </c>
    </row>
    <row r="159" spans="1:4" ht="14.25">
      <c r="A159" s="196" t="s">
        <v>1217</v>
      </c>
      <c r="B159" s="197">
        <v>529166.7</v>
      </c>
      <c r="C159" s="196"/>
      <c r="D159" s="196">
        <v>529166.7</v>
      </c>
    </row>
    <row r="160" spans="1:4" ht="14.25">
      <c r="A160" s="196" t="s">
        <v>1218</v>
      </c>
      <c r="B160" s="197">
        <v>1920887106.51</v>
      </c>
      <c r="C160" s="196">
        <v>1457280235.88</v>
      </c>
      <c r="D160" s="196">
        <v>463606870.63</v>
      </c>
    </row>
    <row r="161" spans="1:4" ht="14.25">
      <c r="A161" s="196" t="s">
        <v>1219</v>
      </c>
      <c r="B161" s="197">
        <v>159620307.72</v>
      </c>
      <c r="C161" s="196">
        <v>51980933.57</v>
      </c>
      <c r="D161" s="196">
        <v>107639374.15</v>
      </c>
    </row>
    <row r="162" spans="1:4" ht="14.25">
      <c r="A162" s="196" t="s">
        <v>1220</v>
      </c>
      <c r="B162" s="197">
        <v>868321384.24</v>
      </c>
      <c r="C162" s="196">
        <v>725729749.73</v>
      </c>
      <c r="D162" s="196">
        <v>142591634.51</v>
      </c>
    </row>
    <row r="163" spans="1:4" ht="14.25">
      <c r="A163" s="196" t="s">
        <v>1221</v>
      </c>
      <c r="B163" s="197">
        <v>460782860.35</v>
      </c>
      <c r="C163" s="196">
        <v>402894488.35</v>
      </c>
      <c r="D163" s="196">
        <v>57888372</v>
      </c>
    </row>
    <row r="164" spans="1:4" ht="14.25">
      <c r="A164" s="196" t="s">
        <v>1222</v>
      </c>
      <c r="B164" s="197">
        <v>429801555.1</v>
      </c>
      <c r="C164" s="196">
        <v>274454665.13</v>
      </c>
      <c r="D164" s="196">
        <v>155346889.97</v>
      </c>
    </row>
    <row r="165" spans="1:4" ht="14.25">
      <c r="A165" s="196" t="s">
        <v>1223</v>
      </c>
      <c r="B165" s="197">
        <v>2360999.1</v>
      </c>
      <c r="C165" s="196">
        <v>2220399.1</v>
      </c>
      <c r="D165" s="196">
        <v>140600</v>
      </c>
    </row>
    <row r="166" spans="1:4" ht="14.25">
      <c r="A166" s="196" t="s">
        <v>1224</v>
      </c>
      <c r="B166" s="197">
        <v>156433053.92</v>
      </c>
      <c r="C166" s="196">
        <v>84517317.92</v>
      </c>
      <c r="D166" s="196">
        <v>71915736</v>
      </c>
    </row>
    <row r="167" spans="1:4" ht="14.25">
      <c r="A167" s="196" t="s">
        <v>1225</v>
      </c>
      <c r="B167" s="197">
        <v>156433053.92</v>
      </c>
      <c r="C167" s="196">
        <v>84517317.92</v>
      </c>
      <c r="D167" s="196">
        <v>71915736</v>
      </c>
    </row>
    <row r="168" spans="1:4" ht="14.25">
      <c r="A168" s="196" t="s">
        <v>1226</v>
      </c>
      <c r="B168" s="197">
        <v>4660000</v>
      </c>
      <c r="C168" s="196"/>
      <c r="D168" s="196">
        <v>4660000</v>
      </c>
    </row>
    <row r="169" spans="1:4" ht="14.25">
      <c r="A169" s="196" t="s">
        <v>1227</v>
      </c>
      <c r="B169" s="197">
        <v>2000000</v>
      </c>
      <c r="C169" s="196"/>
      <c r="D169" s="196">
        <v>2000000</v>
      </c>
    </row>
    <row r="170" spans="1:4" ht="14.25">
      <c r="A170" s="196" t="s">
        <v>1228</v>
      </c>
      <c r="B170" s="197">
        <v>2660000</v>
      </c>
      <c r="C170" s="196"/>
      <c r="D170" s="196">
        <v>2660000</v>
      </c>
    </row>
    <row r="171" spans="1:4" ht="14.25">
      <c r="A171" s="196" t="s">
        <v>1229</v>
      </c>
      <c r="B171" s="197">
        <v>8916278.82</v>
      </c>
      <c r="C171" s="196">
        <v>7284398.82</v>
      </c>
      <c r="D171" s="196">
        <v>1631880</v>
      </c>
    </row>
    <row r="172" spans="1:4" ht="14.25">
      <c r="A172" s="196" t="s">
        <v>1230</v>
      </c>
      <c r="B172" s="197">
        <v>8916278.82</v>
      </c>
      <c r="C172" s="196">
        <v>7284398.82</v>
      </c>
      <c r="D172" s="196">
        <v>1631880</v>
      </c>
    </row>
    <row r="173" spans="1:4" ht="14.25">
      <c r="A173" s="196" t="s">
        <v>1231</v>
      </c>
      <c r="B173" s="197">
        <v>38400357.5</v>
      </c>
      <c r="C173" s="196">
        <v>21772974.5</v>
      </c>
      <c r="D173" s="196">
        <v>16627383</v>
      </c>
    </row>
    <row r="174" spans="1:4" ht="14.25">
      <c r="A174" s="196" t="s">
        <v>1232</v>
      </c>
      <c r="B174" s="197">
        <v>21298768.82</v>
      </c>
      <c r="C174" s="196">
        <v>15508768.82</v>
      </c>
      <c r="D174" s="196">
        <v>5790000</v>
      </c>
    </row>
    <row r="175" spans="1:4" ht="14.25">
      <c r="A175" s="196" t="s">
        <v>1233</v>
      </c>
      <c r="B175" s="197">
        <v>11016888.68</v>
      </c>
      <c r="C175" s="196">
        <v>6264205.68</v>
      </c>
      <c r="D175" s="196">
        <v>4752683</v>
      </c>
    </row>
    <row r="176" spans="1:4" ht="14.25">
      <c r="A176" s="196" t="s">
        <v>1234</v>
      </c>
      <c r="B176" s="197">
        <v>6084700</v>
      </c>
      <c r="C176" s="196"/>
      <c r="D176" s="196">
        <v>6084700</v>
      </c>
    </row>
    <row r="177" spans="1:4" ht="14.25">
      <c r="A177" s="196" t="s">
        <v>1235</v>
      </c>
      <c r="B177" s="197">
        <v>195278474.46</v>
      </c>
      <c r="C177" s="196"/>
      <c r="D177" s="196">
        <v>195278474.46</v>
      </c>
    </row>
    <row r="178" spans="1:4" ht="14.25">
      <c r="A178" s="196" t="s">
        <v>1236</v>
      </c>
      <c r="B178" s="197">
        <v>135338000</v>
      </c>
      <c r="C178" s="196"/>
      <c r="D178" s="196">
        <v>135338000</v>
      </c>
    </row>
    <row r="179" spans="1:4" ht="14.25">
      <c r="A179" s="196" t="s">
        <v>1237</v>
      </c>
      <c r="B179" s="197">
        <v>58456949.46</v>
      </c>
      <c r="C179" s="196"/>
      <c r="D179" s="196">
        <v>58456949.46</v>
      </c>
    </row>
    <row r="180" spans="1:4" ht="14.25">
      <c r="A180" s="196" t="s">
        <v>1238</v>
      </c>
      <c r="B180" s="197">
        <v>1483525</v>
      </c>
      <c r="C180" s="196"/>
      <c r="D180" s="196">
        <v>1483525</v>
      </c>
    </row>
    <row r="181" spans="1:4" ht="14.25">
      <c r="A181" s="196" t="s">
        <v>1239</v>
      </c>
      <c r="B181" s="197">
        <v>25003460.76</v>
      </c>
      <c r="C181" s="196">
        <v>8149160.76</v>
      </c>
      <c r="D181" s="196">
        <v>16854300</v>
      </c>
    </row>
    <row r="182" spans="1:4" ht="14.25">
      <c r="A182" s="196" t="s">
        <v>374</v>
      </c>
      <c r="B182" s="197">
        <v>25003460.76</v>
      </c>
      <c r="C182" s="196">
        <v>8149160.76</v>
      </c>
      <c r="D182" s="196">
        <v>16854300</v>
      </c>
    </row>
    <row r="183" spans="1:4" ht="14.25">
      <c r="A183" s="196" t="s">
        <v>1240</v>
      </c>
      <c r="B183" s="197">
        <v>161543870.22</v>
      </c>
      <c r="C183" s="196">
        <v>5965546.22</v>
      </c>
      <c r="D183" s="196">
        <v>155578324</v>
      </c>
    </row>
    <row r="184" spans="1:4" ht="14.25">
      <c r="A184" s="196" t="s">
        <v>1241</v>
      </c>
      <c r="B184" s="197">
        <v>5322964.97</v>
      </c>
      <c r="C184" s="196">
        <v>3622964.97</v>
      </c>
      <c r="D184" s="196">
        <v>1700000</v>
      </c>
    </row>
    <row r="185" spans="1:4" ht="14.25">
      <c r="A185" s="196" t="s">
        <v>1126</v>
      </c>
      <c r="B185" s="197">
        <v>2400680.18</v>
      </c>
      <c r="C185" s="196">
        <v>2400680.18</v>
      </c>
      <c r="D185" s="196"/>
    </row>
    <row r="186" spans="1:4" ht="14.25">
      <c r="A186" s="196" t="s">
        <v>1127</v>
      </c>
      <c r="B186" s="197">
        <v>1700000</v>
      </c>
      <c r="C186" s="196"/>
      <c r="D186" s="196">
        <v>1700000</v>
      </c>
    </row>
    <row r="187" spans="1:4" ht="14.25">
      <c r="A187" s="196" t="s">
        <v>1242</v>
      </c>
      <c r="B187" s="197">
        <v>1222284.79</v>
      </c>
      <c r="C187" s="196">
        <v>1222284.79</v>
      </c>
      <c r="D187" s="196"/>
    </row>
    <row r="188" spans="1:4" ht="14.25">
      <c r="A188" s="196" t="s">
        <v>1243</v>
      </c>
      <c r="B188" s="197">
        <v>80000000</v>
      </c>
      <c r="C188" s="196"/>
      <c r="D188" s="196">
        <v>80000000</v>
      </c>
    </row>
    <row r="189" spans="1:4" ht="14.25">
      <c r="A189" s="196" t="s">
        <v>1244</v>
      </c>
      <c r="B189" s="197">
        <v>80000000</v>
      </c>
      <c r="C189" s="196"/>
      <c r="D189" s="196">
        <v>80000000</v>
      </c>
    </row>
    <row r="190" spans="1:4" ht="14.25">
      <c r="A190" s="196" t="s">
        <v>1245</v>
      </c>
      <c r="B190" s="197">
        <v>8982309.25</v>
      </c>
      <c r="C190" s="196">
        <v>2342581.25</v>
      </c>
      <c r="D190" s="196">
        <v>6639728</v>
      </c>
    </row>
    <row r="191" spans="1:4" ht="14.25">
      <c r="A191" s="196" t="s">
        <v>1246</v>
      </c>
      <c r="B191" s="197">
        <v>4713953.39</v>
      </c>
      <c r="C191" s="196">
        <v>1193225.39</v>
      </c>
      <c r="D191" s="196">
        <v>3520728</v>
      </c>
    </row>
    <row r="192" spans="1:4" ht="14.25">
      <c r="A192" s="196" t="s">
        <v>1247</v>
      </c>
      <c r="B192" s="197">
        <v>4268355.86</v>
      </c>
      <c r="C192" s="196">
        <v>1149355.86</v>
      </c>
      <c r="D192" s="196">
        <v>3119000</v>
      </c>
    </row>
    <row r="193" spans="1:4" ht="14.25">
      <c r="A193" s="196" t="s">
        <v>1248</v>
      </c>
      <c r="B193" s="197">
        <v>7218430</v>
      </c>
      <c r="C193" s="196"/>
      <c r="D193" s="196">
        <v>7218430</v>
      </c>
    </row>
    <row r="194" spans="1:4" ht="14.25">
      <c r="A194" s="196" t="s">
        <v>1249</v>
      </c>
      <c r="B194" s="197">
        <v>4318430</v>
      </c>
      <c r="C194" s="196"/>
      <c r="D194" s="196">
        <v>4318430</v>
      </c>
    </row>
    <row r="195" spans="1:4" ht="14.25">
      <c r="A195" s="196" t="s">
        <v>1250</v>
      </c>
      <c r="B195" s="197">
        <v>2900000</v>
      </c>
      <c r="C195" s="196"/>
      <c r="D195" s="196">
        <v>2900000</v>
      </c>
    </row>
    <row r="196" spans="1:4" ht="14.25">
      <c r="A196" s="196" t="s">
        <v>1251</v>
      </c>
      <c r="B196" s="197">
        <v>60020166</v>
      </c>
      <c r="C196" s="196"/>
      <c r="D196" s="196">
        <v>60020166</v>
      </c>
    </row>
    <row r="197" spans="1:4" ht="14.25">
      <c r="A197" s="196" t="s">
        <v>1252</v>
      </c>
      <c r="B197" s="197">
        <v>17700</v>
      </c>
      <c r="C197" s="196"/>
      <c r="D197" s="196">
        <v>17700</v>
      </c>
    </row>
    <row r="198" spans="1:4" ht="14.25">
      <c r="A198" s="196" t="s">
        <v>419</v>
      </c>
      <c r="B198" s="197">
        <v>60002466</v>
      </c>
      <c r="C198" s="196"/>
      <c r="D198" s="196">
        <v>60002466</v>
      </c>
    </row>
    <row r="199" spans="1:4" ht="14.25">
      <c r="A199" s="196" t="s">
        <v>1253</v>
      </c>
      <c r="B199" s="197">
        <v>158704522.39</v>
      </c>
      <c r="C199" s="196">
        <v>43809241.48</v>
      </c>
      <c r="D199" s="196">
        <v>114895280.91</v>
      </c>
    </row>
    <row r="200" spans="1:4" ht="14.25">
      <c r="A200" s="196" t="s">
        <v>1254</v>
      </c>
      <c r="B200" s="197">
        <v>89562671.57</v>
      </c>
      <c r="C200" s="196">
        <v>28580359.29</v>
      </c>
      <c r="D200" s="196">
        <v>60982312.28</v>
      </c>
    </row>
    <row r="201" spans="1:4" ht="14.25">
      <c r="A201" s="196" t="s">
        <v>1126</v>
      </c>
      <c r="B201" s="197">
        <v>11545942.53</v>
      </c>
      <c r="C201" s="196">
        <v>11545942.53</v>
      </c>
      <c r="D201" s="196"/>
    </row>
    <row r="202" spans="1:4" ht="14.25">
      <c r="A202" s="196" t="s">
        <v>1255</v>
      </c>
      <c r="B202" s="197">
        <v>10104614.65</v>
      </c>
      <c r="C202" s="196">
        <v>4324614.65</v>
      </c>
      <c r="D202" s="196">
        <v>5780000</v>
      </c>
    </row>
    <row r="203" spans="1:4" ht="14.25">
      <c r="A203" s="196" t="s">
        <v>1256</v>
      </c>
      <c r="B203" s="197">
        <v>322400</v>
      </c>
      <c r="C203" s="196">
        <v>322400</v>
      </c>
      <c r="D203" s="196"/>
    </row>
    <row r="204" spans="1:4" ht="14.25">
      <c r="A204" s="196" t="s">
        <v>1257</v>
      </c>
      <c r="B204" s="197">
        <v>934960</v>
      </c>
      <c r="C204" s="196"/>
      <c r="D204" s="196">
        <v>934960</v>
      </c>
    </row>
    <row r="205" spans="1:4" ht="14.25">
      <c r="A205" s="196" t="s">
        <v>1258</v>
      </c>
      <c r="B205" s="197">
        <v>38546089.69</v>
      </c>
      <c r="C205" s="196">
        <v>12387402.11</v>
      </c>
      <c r="D205" s="196">
        <v>26158687.58</v>
      </c>
    </row>
    <row r="206" spans="1:4" ht="14.25">
      <c r="A206" s="196" t="s">
        <v>1259</v>
      </c>
      <c r="B206" s="197">
        <v>700000</v>
      </c>
      <c r="C206" s="196"/>
      <c r="D206" s="196">
        <v>700000</v>
      </c>
    </row>
    <row r="207" spans="1:4" ht="14.25">
      <c r="A207" s="196" t="s">
        <v>1260</v>
      </c>
      <c r="B207" s="197">
        <v>1246000</v>
      </c>
      <c r="C207" s="196"/>
      <c r="D207" s="196">
        <v>1246000</v>
      </c>
    </row>
    <row r="208" spans="1:4" ht="14.25">
      <c r="A208" s="196" t="s">
        <v>1261</v>
      </c>
      <c r="B208" s="197">
        <v>18500000</v>
      </c>
      <c r="C208" s="196"/>
      <c r="D208" s="196">
        <v>18500000</v>
      </c>
    </row>
    <row r="209" spans="1:4" ht="14.25">
      <c r="A209" s="196" t="s">
        <v>1262</v>
      </c>
      <c r="B209" s="197">
        <v>90000</v>
      </c>
      <c r="C209" s="196"/>
      <c r="D209" s="196">
        <v>90000</v>
      </c>
    </row>
    <row r="210" spans="1:4" ht="14.25">
      <c r="A210" s="196" t="s">
        <v>1263</v>
      </c>
      <c r="B210" s="197">
        <v>7572664.7</v>
      </c>
      <c r="C210" s="196"/>
      <c r="D210" s="196">
        <v>7572664.7</v>
      </c>
    </row>
    <row r="211" spans="1:4" ht="14.25">
      <c r="A211" s="196" t="s">
        <v>1264</v>
      </c>
      <c r="B211" s="197">
        <v>4924835.59</v>
      </c>
      <c r="C211" s="196">
        <v>1524835.59</v>
      </c>
      <c r="D211" s="196">
        <v>3400000</v>
      </c>
    </row>
    <row r="212" spans="1:4" ht="14.25">
      <c r="A212" s="196" t="s">
        <v>1265</v>
      </c>
      <c r="B212" s="197">
        <v>1100000</v>
      </c>
      <c r="C212" s="196"/>
      <c r="D212" s="196">
        <v>1100000</v>
      </c>
    </row>
    <row r="213" spans="1:4" ht="14.25">
      <c r="A213" s="196" t="s">
        <v>1266</v>
      </c>
      <c r="B213" s="197">
        <v>2300000</v>
      </c>
      <c r="C213" s="196"/>
      <c r="D213" s="196">
        <v>2300000</v>
      </c>
    </row>
    <row r="214" spans="1:4" ht="14.25">
      <c r="A214" s="196" t="s">
        <v>1267</v>
      </c>
      <c r="B214" s="197">
        <v>1524835.59</v>
      </c>
      <c r="C214" s="196">
        <v>1524835.59</v>
      </c>
      <c r="D214" s="196"/>
    </row>
    <row r="215" spans="1:4" ht="14.25">
      <c r="A215" s="196" t="s">
        <v>1268</v>
      </c>
      <c r="B215" s="197">
        <v>25920127.44</v>
      </c>
      <c r="C215" s="196">
        <v>2613934.36</v>
      </c>
      <c r="D215" s="196">
        <v>23306193.08</v>
      </c>
    </row>
    <row r="216" spans="1:4" ht="14.25">
      <c r="A216" s="196" t="s">
        <v>1269</v>
      </c>
      <c r="B216" s="197">
        <v>11143223.08</v>
      </c>
      <c r="C216" s="196"/>
      <c r="D216" s="196">
        <v>11143223.08</v>
      </c>
    </row>
    <row r="217" spans="1:4" ht="14.25">
      <c r="A217" s="196" t="s">
        <v>1270</v>
      </c>
      <c r="B217" s="197">
        <v>5862970</v>
      </c>
      <c r="C217" s="196"/>
      <c r="D217" s="196">
        <v>5862970</v>
      </c>
    </row>
    <row r="218" spans="1:4" ht="14.25">
      <c r="A218" s="196" t="s">
        <v>1271</v>
      </c>
      <c r="B218" s="197">
        <v>8913934.36</v>
      </c>
      <c r="C218" s="196">
        <v>2613934.36</v>
      </c>
      <c r="D218" s="196">
        <v>6300000</v>
      </c>
    </row>
    <row r="219" spans="1:4" ht="14.25">
      <c r="A219" s="196" t="s">
        <v>1272</v>
      </c>
      <c r="B219" s="197">
        <v>16672000</v>
      </c>
      <c r="C219" s="196"/>
      <c r="D219" s="196">
        <v>16672000</v>
      </c>
    </row>
    <row r="220" spans="1:4" ht="14.25">
      <c r="A220" s="196" t="s">
        <v>1273</v>
      </c>
      <c r="B220" s="197">
        <v>5892500</v>
      </c>
      <c r="C220" s="196"/>
      <c r="D220" s="196">
        <v>5892500</v>
      </c>
    </row>
    <row r="221" spans="1:4" ht="14.25">
      <c r="A221" s="196" t="s">
        <v>1274</v>
      </c>
      <c r="B221" s="197">
        <v>10779500</v>
      </c>
      <c r="C221" s="196"/>
      <c r="D221" s="196">
        <v>10779500</v>
      </c>
    </row>
    <row r="222" spans="1:4" ht="14.25">
      <c r="A222" s="196" t="s">
        <v>1275</v>
      </c>
      <c r="B222" s="197">
        <v>20865887.79</v>
      </c>
      <c r="C222" s="196">
        <v>11090112.24</v>
      </c>
      <c r="D222" s="196">
        <v>9775775.55</v>
      </c>
    </row>
    <row r="223" spans="1:4" ht="14.25">
      <c r="A223" s="196" t="s">
        <v>1276</v>
      </c>
      <c r="B223" s="197">
        <v>292164.55</v>
      </c>
      <c r="C223" s="196"/>
      <c r="D223" s="196">
        <v>292164.55</v>
      </c>
    </row>
    <row r="224" spans="1:4" ht="14.25">
      <c r="A224" s="196" t="s">
        <v>1277</v>
      </c>
      <c r="B224" s="197">
        <v>20573723.24</v>
      </c>
      <c r="C224" s="196">
        <v>11090112.24</v>
      </c>
      <c r="D224" s="196">
        <v>9483611</v>
      </c>
    </row>
    <row r="225" spans="1:4" ht="14.25">
      <c r="A225" s="196" t="s">
        <v>1278</v>
      </c>
      <c r="B225" s="197">
        <v>759000</v>
      </c>
      <c r="C225" s="196"/>
      <c r="D225" s="196">
        <v>759000</v>
      </c>
    </row>
    <row r="226" spans="1:4" ht="14.25">
      <c r="A226" s="196" t="s">
        <v>1279</v>
      </c>
      <c r="B226" s="197">
        <v>500000</v>
      </c>
      <c r="C226" s="196"/>
      <c r="D226" s="196">
        <v>500000</v>
      </c>
    </row>
    <row r="227" spans="1:4" ht="14.25">
      <c r="A227" s="196" t="s">
        <v>462</v>
      </c>
      <c r="B227" s="197">
        <v>259000</v>
      </c>
      <c r="C227" s="196"/>
      <c r="D227" s="196">
        <v>259000</v>
      </c>
    </row>
    <row r="228" spans="1:4" ht="14.25">
      <c r="A228" s="196" t="s">
        <v>1280</v>
      </c>
      <c r="B228" s="197">
        <v>1091557322.53</v>
      </c>
      <c r="C228" s="196">
        <v>665568691.76</v>
      </c>
      <c r="D228" s="196">
        <v>425988630.77</v>
      </c>
    </row>
    <row r="229" spans="1:4" ht="14.25">
      <c r="A229" s="196" t="s">
        <v>1281</v>
      </c>
      <c r="B229" s="197">
        <v>107561668.25</v>
      </c>
      <c r="C229" s="196">
        <v>33311025.77</v>
      </c>
      <c r="D229" s="196">
        <v>74250642.48</v>
      </c>
    </row>
    <row r="230" spans="1:4" ht="14.25">
      <c r="A230" s="196" t="s">
        <v>1126</v>
      </c>
      <c r="B230" s="197">
        <v>23602563.53</v>
      </c>
      <c r="C230" s="196">
        <v>23602563.53</v>
      </c>
      <c r="D230" s="196"/>
    </row>
    <row r="231" spans="1:4" ht="14.25">
      <c r="A231" s="196" t="s">
        <v>1127</v>
      </c>
      <c r="B231" s="197">
        <v>26050464</v>
      </c>
      <c r="C231" s="196"/>
      <c r="D231" s="196">
        <v>26050464</v>
      </c>
    </row>
    <row r="232" spans="1:4" ht="14.25">
      <c r="A232" s="196" t="s">
        <v>1282</v>
      </c>
      <c r="B232" s="197">
        <v>100000</v>
      </c>
      <c r="C232" s="196"/>
      <c r="D232" s="196">
        <v>100000</v>
      </c>
    </row>
    <row r="233" spans="1:4" ht="14.25">
      <c r="A233" s="196" t="s">
        <v>1283</v>
      </c>
      <c r="B233" s="197">
        <v>250000</v>
      </c>
      <c r="C233" s="196"/>
      <c r="D233" s="196">
        <v>250000</v>
      </c>
    </row>
    <row r="234" spans="1:4" ht="14.25">
      <c r="A234" s="196" t="s">
        <v>1284</v>
      </c>
      <c r="B234" s="197">
        <v>1855000</v>
      </c>
      <c r="C234" s="196"/>
      <c r="D234" s="196">
        <v>1855000</v>
      </c>
    </row>
    <row r="235" spans="1:4" ht="14.25">
      <c r="A235" s="196" t="s">
        <v>1285</v>
      </c>
      <c r="B235" s="197">
        <v>8178378.32</v>
      </c>
      <c r="C235" s="196"/>
      <c r="D235" s="196">
        <v>8178378.32</v>
      </c>
    </row>
    <row r="236" spans="1:4" ht="14.25">
      <c r="A236" s="196" t="s">
        <v>1286</v>
      </c>
      <c r="B236" s="197">
        <v>200000</v>
      </c>
      <c r="C236" s="196"/>
      <c r="D236" s="196">
        <v>200000</v>
      </c>
    </row>
    <row r="237" spans="1:4" ht="14.25">
      <c r="A237" s="196" t="s">
        <v>1287</v>
      </c>
      <c r="B237" s="197">
        <v>862600</v>
      </c>
      <c r="C237" s="196"/>
      <c r="D237" s="196">
        <v>862600</v>
      </c>
    </row>
    <row r="238" spans="1:4" ht="14.25">
      <c r="A238" s="196" t="s">
        <v>1288</v>
      </c>
      <c r="B238" s="197">
        <v>29089593.46</v>
      </c>
      <c r="C238" s="196"/>
      <c r="D238" s="196">
        <v>29089593.46</v>
      </c>
    </row>
    <row r="239" spans="1:4" ht="14.25">
      <c r="A239" s="196" t="s">
        <v>1289</v>
      </c>
      <c r="B239" s="197">
        <v>17373068.94</v>
      </c>
      <c r="C239" s="196">
        <v>9708462.24</v>
      </c>
      <c r="D239" s="196">
        <v>7664606.7</v>
      </c>
    </row>
    <row r="240" spans="1:4" ht="14.25">
      <c r="A240" s="196" t="s">
        <v>1290</v>
      </c>
      <c r="B240" s="197">
        <v>239428686.15</v>
      </c>
      <c r="C240" s="196">
        <v>163245689.17</v>
      </c>
      <c r="D240" s="196">
        <v>76182996.98</v>
      </c>
    </row>
    <row r="241" spans="1:4" ht="14.25">
      <c r="A241" s="196" t="s">
        <v>1126</v>
      </c>
      <c r="B241" s="197">
        <v>17008405.12</v>
      </c>
      <c r="C241" s="196">
        <v>17008405.12</v>
      </c>
      <c r="D241" s="196"/>
    </row>
    <row r="242" spans="1:4" ht="14.25">
      <c r="A242" s="196" t="s">
        <v>1127</v>
      </c>
      <c r="B242" s="197">
        <v>15490915.13</v>
      </c>
      <c r="C242" s="196"/>
      <c r="D242" s="196">
        <v>15490915.13</v>
      </c>
    </row>
    <row r="243" spans="1:4" ht="14.25">
      <c r="A243" s="196" t="s">
        <v>1291</v>
      </c>
      <c r="B243" s="197">
        <v>275400</v>
      </c>
      <c r="C243" s="196"/>
      <c r="D243" s="196">
        <v>275400</v>
      </c>
    </row>
    <row r="244" spans="1:4" ht="14.25">
      <c r="A244" s="196" t="s">
        <v>1292</v>
      </c>
      <c r="B244" s="197">
        <v>920000</v>
      </c>
      <c r="C244" s="196"/>
      <c r="D244" s="196">
        <v>920000</v>
      </c>
    </row>
    <row r="245" spans="1:4" ht="14.25">
      <c r="A245" s="196" t="s">
        <v>1293</v>
      </c>
      <c r="B245" s="197">
        <v>200112357.87</v>
      </c>
      <c r="C245" s="196">
        <v>144306108.02</v>
      </c>
      <c r="D245" s="196">
        <v>55806249.85</v>
      </c>
    </row>
    <row r="246" spans="1:4" ht="14.25">
      <c r="A246" s="196" t="s">
        <v>1294</v>
      </c>
      <c r="B246" s="197">
        <v>5621608.03</v>
      </c>
      <c r="C246" s="196">
        <v>1931176.03</v>
      </c>
      <c r="D246" s="196">
        <v>3690432</v>
      </c>
    </row>
    <row r="247" spans="1:4" ht="14.25">
      <c r="A247" s="196" t="s">
        <v>1295</v>
      </c>
      <c r="B247" s="197">
        <v>466922210.72</v>
      </c>
      <c r="C247" s="196">
        <v>455434850.72</v>
      </c>
      <c r="D247" s="196">
        <v>11487360</v>
      </c>
    </row>
    <row r="248" spans="1:4" ht="14.25">
      <c r="A248" s="196" t="s">
        <v>1296</v>
      </c>
      <c r="B248" s="197">
        <v>1722546</v>
      </c>
      <c r="C248" s="196">
        <v>1722546</v>
      </c>
      <c r="D248" s="196"/>
    </row>
    <row r="249" spans="1:4" ht="14.25">
      <c r="A249" s="196" t="s">
        <v>1297</v>
      </c>
      <c r="B249" s="197">
        <v>211092</v>
      </c>
      <c r="C249" s="196">
        <v>211092</v>
      </c>
      <c r="D249" s="196"/>
    </row>
    <row r="250" spans="1:4" ht="14.25">
      <c r="A250" s="196" t="s">
        <v>1298</v>
      </c>
      <c r="B250" s="197">
        <v>14824325.32</v>
      </c>
      <c r="C250" s="196">
        <v>3349150.32</v>
      </c>
      <c r="D250" s="196">
        <v>11475175</v>
      </c>
    </row>
    <row r="251" spans="1:4" ht="14.25">
      <c r="A251" s="196" t="s">
        <v>1299</v>
      </c>
      <c r="B251" s="197">
        <v>211414041.6</v>
      </c>
      <c r="C251" s="196">
        <v>211414041.6</v>
      </c>
      <c r="D251" s="196"/>
    </row>
    <row r="252" spans="1:4" ht="14.25">
      <c r="A252" s="196" t="s">
        <v>1300</v>
      </c>
      <c r="B252" s="197">
        <v>105707020.8</v>
      </c>
      <c r="C252" s="196">
        <v>105707020.8</v>
      </c>
      <c r="D252" s="196"/>
    </row>
    <row r="253" spans="1:4" ht="14.25">
      <c r="A253" s="196" t="s">
        <v>1301</v>
      </c>
      <c r="B253" s="197">
        <v>133043185</v>
      </c>
      <c r="C253" s="196">
        <v>133031000</v>
      </c>
      <c r="D253" s="196">
        <v>12185</v>
      </c>
    </row>
    <row r="254" spans="1:4" ht="14.25">
      <c r="A254" s="196" t="s">
        <v>1302</v>
      </c>
      <c r="B254" s="197">
        <v>53773277.18</v>
      </c>
      <c r="C254" s="196"/>
      <c r="D254" s="196">
        <v>53773277.18</v>
      </c>
    </row>
    <row r="255" spans="1:4" ht="14.25">
      <c r="A255" s="196" t="s">
        <v>1303</v>
      </c>
      <c r="B255" s="197">
        <v>22564377.18</v>
      </c>
      <c r="C255" s="196"/>
      <c r="D255" s="196">
        <v>22564377.18</v>
      </c>
    </row>
    <row r="256" spans="1:4" ht="14.25">
      <c r="A256" s="196" t="s">
        <v>1304</v>
      </c>
      <c r="B256" s="197">
        <v>24638900</v>
      </c>
      <c r="C256" s="196"/>
      <c r="D256" s="196">
        <v>24638900</v>
      </c>
    </row>
    <row r="257" spans="1:4" ht="14.25">
      <c r="A257" s="196" t="s">
        <v>1305</v>
      </c>
      <c r="B257" s="197">
        <v>6570000</v>
      </c>
      <c r="C257" s="196"/>
      <c r="D257" s="196">
        <v>6570000</v>
      </c>
    </row>
    <row r="258" spans="1:4" ht="14.25">
      <c r="A258" s="196" t="s">
        <v>1306</v>
      </c>
      <c r="B258" s="197">
        <v>36525777.19</v>
      </c>
      <c r="C258" s="196"/>
      <c r="D258" s="196">
        <v>36525777.19</v>
      </c>
    </row>
    <row r="259" spans="1:4" ht="14.25">
      <c r="A259" s="196" t="s">
        <v>1307</v>
      </c>
      <c r="B259" s="197">
        <v>1087832</v>
      </c>
      <c r="C259" s="196"/>
      <c r="D259" s="196">
        <v>1087832</v>
      </c>
    </row>
    <row r="260" spans="1:4" ht="14.25">
      <c r="A260" s="196" t="s">
        <v>1308</v>
      </c>
      <c r="B260" s="197">
        <v>7689128</v>
      </c>
      <c r="C260" s="196"/>
      <c r="D260" s="196">
        <v>7689128</v>
      </c>
    </row>
    <row r="261" spans="1:4" ht="14.25">
      <c r="A261" s="196" t="s">
        <v>1309</v>
      </c>
      <c r="B261" s="197">
        <v>14431056.19</v>
      </c>
      <c r="C261" s="196"/>
      <c r="D261" s="196">
        <v>14431056.19</v>
      </c>
    </row>
    <row r="262" spans="1:4" ht="14.25">
      <c r="A262" s="196" t="s">
        <v>1310</v>
      </c>
      <c r="B262" s="197">
        <v>20000</v>
      </c>
      <c r="C262" s="196"/>
      <c r="D262" s="196">
        <v>20000</v>
      </c>
    </row>
    <row r="263" spans="1:4" ht="14.25">
      <c r="A263" s="196" t="s">
        <v>1311</v>
      </c>
      <c r="B263" s="197">
        <v>3851400</v>
      </c>
      <c r="C263" s="196"/>
      <c r="D263" s="196">
        <v>3851400</v>
      </c>
    </row>
    <row r="264" spans="1:4" ht="14.25">
      <c r="A264" s="196" t="s">
        <v>1312</v>
      </c>
      <c r="B264" s="197">
        <v>1280100</v>
      </c>
      <c r="C264" s="196"/>
      <c r="D264" s="196">
        <v>1280100</v>
      </c>
    </row>
    <row r="265" spans="1:4" ht="14.25">
      <c r="A265" s="196" t="s">
        <v>1313</v>
      </c>
      <c r="B265" s="197">
        <v>8166261</v>
      </c>
      <c r="C265" s="196"/>
      <c r="D265" s="196">
        <v>8166261</v>
      </c>
    </row>
    <row r="266" spans="1:4" ht="14.25">
      <c r="A266" s="196" t="s">
        <v>1314</v>
      </c>
      <c r="B266" s="197">
        <v>73286344.8</v>
      </c>
      <c r="C266" s="196"/>
      <c r="D266" s="196">
        <v>73286344.8</v>
      </c>
    </row>
    <row r="267" spans="1:4" ht="14.25">
      <c r="A267" s="196" t="s">
        <v>1315</v>
      </c>
      <c r="B267" s="197">
        <v>16740000</v>
      </c>
      <c r="C267" s="196"/>
      <c r="D267" s="196">
        <v>16740000</v>
      </c>
    </row>
    <row r="268" spans="1:4" ht="14.25">
      <c r="A268" s="196" t="s">
        <v>1316</v>
      </c>
      <c r="B268" s="197">
        <v>38931183.33</v>
      </c>
      <c r="C268" s="196"/>
      <c r="D268" s="196">
        <v>38931183.33</v>
      </c>
    </row>
    <row r="269" spans="1:4" ht="14.25">
      <c r="A269" s="196" t="s">
        <v>1317</v>
      </c>
      <c r="B269" s="197">
        <v>1929825.9</v>
      </c>
      <c r="C269" s="196"/>
      <c r="D269" s="196">
        <v>1929825.9</v>
      </c>
    </row>
    <row r="270" spans="1:4" ht="14.25">
      <c r="A270" s="196" t="s">
        <v>1318</v>
      </c>
      <c r="B270" s="197">
        <v>1080245</v>
      </c>
      <c r="C270" s="196"/>
      <c r="D270" s="196">
        <v>1080245</v>
      </c>
    </row>
    <row r="271" spans="1:4" ht="14.25">
      <c r="A271" s="196" t="s">
        <v>1319</v>
      </c>
      <c r="B271" s="197">
        <v>13703090.57</v>
      </c>
      <c r="C271" s="196"/>
      <c r="D271" s="196">
        <v>13703090.57</v>
      </c>
    </row>
    <row r="272" spans="1:4" ht="14.25">
      <c r="A272" s="196" t="s">
        <v>1320</v>
      </c>
      <c r="B272" s="197">
        <v>902000</v>
      </c>
      <c r="C272" s="196"/>
      <c r="D272" s="196">
        <v>902000</v>
      </c>
    </row>
    <row r="273" spans="1:4" ht="14.25">
      <c r="A273" s="196" t="s">
        <v>1321</v>
      </c>
      <c r="B273" s="197">
        <v>21662345.42</v>
      </c>
      <c r="C273" s="196">
        <v>452028</v>
      </c>
      <c r="D273" s="196">
        <v>21210317.42</v>
      </c>
    </row>
    <row r="274" spans="1:4" ht="14.25">
      <c r="A274" s="196" t="s">
        <v>1322</v>
      </c>
      <c r="B274" s="197">
        <v>1190600</v>
      </c>
      <c r="C274" s="196"/>
      <c r="D274" s="196">
        <v>1190600</v>
      </c>
    </row>
    <row r="275" spans="1:4" ht="14.25">
      <c r="A275" s="196" t="s">
        <v>1323</v>
      </c>
      <c r="B275" s="197">
        <v>13322317.42</v>
      </c>
      <c r="C275" s="196"/>
      <c r="D275" s="196">
        <v>13322317.42</v>
      </c>
    </row>
    <row r="276" spans="1:4" ht="14.25">
      <c r="A276" s="196" t="s">
        <v>1324</v>
      </c>
      <c r="B276" s="197">
        <v>5709428</v>
      </c>
      <c r="C276" s="196">
        <v>452028</v>
      </c>
      <c r="D276" s="196">
        <v>5257400</v>
      </c>
    </row>
    <row r="277" spans="1:4" ht="14.25">
      <c r="A277" s="196" t="s">
        <v>1325</v>
      </c>
      <c r="B277" s="197">
        <v>540000</v>
      </c>
      <c r="C277" s="196"/>
      <c r="D277" s="196">
        <v>540000</v>
      </c>
    </row>
    <row r="278" spans="1:4" ht="14.25">
      <c r="A278" s="196" t="s">
        <v>1326</v>
      </c>
      <c r="B278" s="197">
        <v>900000</v>
      </c>
      <c r="C278" s="196"/>
      <c r="D278" s="196">
        <v>900000</v>
      </c>
    </row>
    <row r="279" spans="1:4" ht="14.25">
      <c r="A279" s="196" t="s">
        <v>1327</v>
      </c>
      <c r="B279" s="197">
        <v>25819736.63</v>
      </c>
      <c r="C279" s="196">
        <v>3028771.01</v>
      </c>
      <c r="D279" s="196">
        <v>22790965.62</v>
      </c>
    </row>
    <row r="280" spans="1:4" ht="14.25">
      <c r="A280" s="196" t="s">
        <v>1126</v>
      </c>
      <c r="B280" s="197">
        <v>1932600.75</v>
      </c>
      <c r="C280" s="196">
        <v>1932600.75</v>
      </c>
      <c r="D280" s="196"/>
    </row>
    <row r="281" spans="1:4" ht="14.25">
      <c r="A281" s="196" t="s">
        <v>1127</v>
      </c>
      <c r="B281" s="197">
        <v>120200</v>
      </c>
      <c r="C281" s="196"/>
      <c r="D281" s="196">
        <v>120200</v>
      </c>
    </row>
    <row r="282" spans="1:4" ht="14.25">
      <c r="A282" s="196" t="s">
        <v>1328</v>
      </c>
      <c r="B282" s="197">
        <v>5722260</v>
      </c>
      <c r="C282" s="196"/>
      <c r="D282" s="196">
        <v>5722260</v>
      </c>
    </row>
    <row r="283" spans="1:4" ht="14.25">
      <c r="A283" s="196" t="s">
        <v>1329</v>
      </c>
      <c r="B283" s="197">
        <v>1000000</v>
      </c>
      <c r="C283" s="196"/>
      <c r="D283" s="196">
        <v>1000000</v>
      </c>
    </row>
    <row r="284" spans="1:4" ht="14.25">
      <c r="A284" s="196" t="s">
        <v>1330</v>
      </c>
      <c r="B284" s="197">
        <v>3722855.62</v>
      </c>
      <c r="C284" s="196"/>
      <c r="D284" s="196">
        <v>3722855.62</v>
      </c>
    </row>
    <row r="285" spans="1:4" ht="14.25">
      <c r="A285" s="196" t="s">
        <v>1331</v>
      </c>
      <c r="B285" s="197">
        <v>13321820.26</v>
      </c>
      <c r="C285" s="196">
        <v>1096170.26</v>
      </c>
      <c r="D285" s="196">
        <v>12225650</v>
      </c>
    </row>
    <row r="286" spans="1:4" ht="14.25">
      <c r="A286" s="196" t="s">
        <v>1332</v>
      </c>
      <c r="B286" s="197">
        <v>250000</v>
      </c>
      <c r="C286" s="196"/>
      <c r="D286" s="196">
        <v>250000</v>
      </c>
    </row>
    <row r="287" spans="1:4" ht="14.25">
      <c r="A287" s="196" t="s">
        <v>1333</v>
      </c>
      <c r="B287" s="197">
        <v>250000</v>
      </c>
      <c r="C287" s="196"/>
      <c r="D287" s="196">
        <v>250000</v>
      </c>
    </row>
    <row r="288" spans="1:4" ht="14.25">
      <c r="A288" s="196" t="s">
        <v>1334</v>
      </c>
      <c r="B288" s="197">
        <v>31369377.69</v>
      </c>
      <c r="C288" s="196"/>
      <c r="D288" s="196">
        <v>31369377.69</v>
      </c>
    </row>
    <row r="289" spans="1:4" ht="14.25">
      <c r="A289" s="196" t="s">
        <v>1335</v>
      </c>
      <c r="B289" s="197">
        <v>20671634.69</v>
      </c>
      <c r="C289" s="196"/>
      <c r="D289" s="196">
        <v>20671634.69</v>
      </c>
    </row>
    <row r="290" spans="1:4" ht="14.25">
      <c r="A290" s="196" t="s">
        <v>1336</v>
      </c>
      <c r="B290" s="197">
        <v>10697743</v>
      </c>
      <c r="C290" s="196"/>
      <c r="D290" s="196">
        <v>10697743</v>
      </c>
    </row>
    <row r="291" spans="1:4" ht="14.25">
      <c r="A291" s="196" t="s">
        <v>1337</v>
      </c>
      <c r="B291" s="197">
        <v>9232300</v>
      </c>
      <c r="C291" s="196"/>
      <c r="D291" s="196">
        <v>9232300</v>
      </c>
    </row>
    <row r="292" spans="1:4" ht="14.25">
      <c r="A292" s="196" t="s">
        <v>1338</v>
      </c>
      <c r="B292" s="197">
        <v>8802300</v>
      </c>
      <c r="C292" s="196"/>
      <c r="D292" s="196">
        <v>8802300</v>
      </c>
    </row>
    <row r="293" spans="1:4" ht="14.25">
      <c r="A293" s="196" t="s">
        <v>1339</v>
      </c>
      <c r="B293" s="197">
        <v>430000</v>
      </c>
      <c r="C293" s="196"/>
      <c r="D293" s="196">
        <v>430000</v>
      </c>
    </row>
    <row r="294" spans="1:4" ht="14.25">
      <c r="A294" s="196" t="s">
        <v>1340</v>
      </c>
      <c r="B294" s="197">
        <v>1759832</v>
      </c>
      <c r="C294" s="196"/>
      <c r="D294" s="196">
        <v>1759832</v>
      </c>
    </row>
    <row r="295" spans="1:4" ht="14.25">
      <c r="A295" s="196" t="s">
        <v>1341</v>
      </c>
      <c r="B295" s="197">
        <v>1519832</v>
      </c>
      <c r="C295" s="196"/>
      <c r="D295" s="196">
        <v>1519832</v>
      </c>
    </row>
    <row r="296" spans="1:4" ht="14.25">
      <c r="A296" s="196" t="s">
        <v>1342</v>
      </c>
      <c r="B296" s="197">
        <v>240000</v>
      </c>
      <c r="C296" s="196"/>
      <c r="D296" s="196">
        <v>240000</v>
      </c>
    </row>
    <row r="297" spans="1:4" ht="14.25">
      <c r="A297" s="196" t="s">
        <v>1343</v>
      </c>
      <c r="B297" s="197">
        <v>2454000</v>
      </c>
      <c r="C297" s="196"/>
      <c r="D297" s="196">
        <v>2454000</v>
      </c>
    </row>
    <row r="298" spans="1:4" ht="14.25">
      <c r="A298" s="196" t="s">
        <v>1344</v>
      </c>
      <c r="B298" s="197">
        <v>1174000</v>
      </c>
      <c r="C298" s="196"/>
      <c r="D298" s="196">
        <v>1174000</v>
      </c>
    </row>
    <row r="299" spans="1:4" ht="14.25">
      <c r="A299" s="196" t="s">
        <v>1345</v>
      </c>
      <c r="B299" s="197">
        <v>1280000</v>
      </c>
      <c r="C299" s="196"/>
      <c r="D299" s="196">
        <v>1280000</v>
      </c>
    </row>
    <row r="300" spans="1:4" ht="14.25">
      <c r="A300" s="196" t="s">
        <v>1346</v>
      </c>
      <c r="B300" s="197">
        <v>16315957.09</v>
      </c>
      <c r="C300" s="196">
        <v>10096327.09</v>
      </c>
      <c r="D300" s="196">
        <v>6219630</v>
      </c>
    </row>
    <row r="301" spans="1:4" ht="14.25">
      <c r="A301" s="196" t="s">
        <v>1126</v>
      </c>
      <c r="B301" s="197">
        <v>3779354.54</v>
      </c>
      <c r="C301" s="196">
        <v>3779354.54</v>
      </c>
      <c r="D301" s="196"/>
    </row>
    <row r="302" spans="1:4" ht="14.25">
      <c r="A302" s="196" t="s">
        <v>1127</v>
      </c>
      <c r="B302" s="197">
        <v>420000</v>
      </c>
      <c r="C302" s="196"/>
      <c r="D302" s="196">
        <v>420000</v>
      </c>
    </row>
    <row r="303" spans="1:4" ht="14.25">
      <c r="A303" s="196" t="s">
        <v>1347</v>
      </c>
      <c r="B303" s="197">
        <v>2650000</v>
      </c>
      <c r="C303" s="196"/>
      <c r="D303" s="196">
        <v>2650000</v>
      </c>
    </row>
    <row r="304" spans="1:4" ht="14.25">
      <c r="A304" s="196" t="s">
        <v>1133</v>
      </c>
      <c r="B304" s="197">
        <v>6316972.55</v>
      </c>
      <c r="C304" s="196">
        <v>6316972.55</v>
      </c>
      <c r="D304" s="196"/>
    </row>
    <row r="305" spans="1:4" ht="14.25">
      <c r="A305" s="196" t="s">
        <v>1348</v>
      </c>
      <c r="B305" s="197">
        <v>3149630</v>
      </c>
      <c r="C305" s="196"/>
      <c r="D305" s="196">
        <v>3149630</v>
      </c>
    </row>
    <row r="306" spans="1:4" ht="14.25">
      <c r="A306" s="196" t="s">
        <v>1349</v>
      </c>
      <c r="B306" s="197">
        <v>5195809.41</v>
      </c>
      <c r="C306" s="196"/>
      <c r="D306" s="196">
        <v>5195809.41</v>
      </c>
    </row>
    <row r="307" spans="1:4" ht="14.25">
      <c r="A307" s="196" t="s">
        <v>572</v>
      </c>
      <c r="B307" s="197">
        <v>5195809.41</v>
      </c>
      <c r="C307" s="196"/>
      <c r="D307" s="196">
        <v>5195809.41</v>
      </c>
    </row>
    <row r="308" spans="1:4" ht="14.25">
      <c r="A308" s="196" t="s">
        <v>1350</v>
      </c>
      <c r="B308" s="197">
        <v>826140500.31</v>
      </c>
      <c r="C308" s="196">
        <v>340800523.58</v>
      </c>
      <c r="D308" s="196">
        <v>485339976.73</v>
      </c>
    </row>
    <row r="309" spans="1:4" ht="14.25">
      <c r="A309" s="196" t="s">
        <v>1351</v>
      </c>
      <c r="B309" s="197">
        <v>29679292.71</v>
      </c>
      <c r="C309" s="196">
        <v>11454292.71</v>
      </c>
      <c r="D309" s="196">
        <v>18225000</v>
      </c>
    </row>
    <row r="310" spans="1:4" ht="14.25">
      <c r="A310" s="196" t="s">
        <v>1126</v>
      </c>
      <c r="B310" s="197">
        <v>7930631.41</v>
      </c>
      <c r="C310" s="196">
        <v>7930631.41</v>
      </c>
      <c r="D310" s="196"/>
    </row>
    <row r="311" spans="1:4" ht="14.25">
      <c r="A311" s="196" t="s">
        <v>1127</v>
      </c>
      <c r="B311" s="197">
        <v>17560000</v>
      </c>
      <c r="C311" s="196"/>
      <c r="D311" s="196">
        <v>17560000</v>
      </c>
    </row>
    <row r="312" spans="1:4" ht="14.25">
      <c r="A312" s="196" t="s">
        <v>1352</v>
      </c>
      <c r="B312" s="197">
        <v>4188661.3</v>
      </c>
      <c r="C312" s="196">
        <v>3523661.3</v>
      </c>
      <c r="D312" s="196">
        <v>665000</v>
      </c>
    </row>
    <row r="313" spans="1:4" ht="14.25">
      <c r="A313" s="196" t="s">
        <v>1353</v>
      </c>
      <c r="B313" s="197">
        <v>150944692.16</v>
      </c>
      <c r="C313" s="196">
        <v>12635492.16</v>
      </c>
      <c r="D313" s="196">
        <v>138309200</v>
      </c>
    </row>
    <row r="314" spans="1:4" ht="14.25">
      <c r="A314" s="196" t="s">
        <v>1354</v>
      </c>
      <c r="B314" s="197">
        <v>111709632.76</v>
      </c>
      <c r="C314" s="196">
        <v>12416432.76</v>
      </c>
      <c r="D314" s="196">
        <v>99293200</v>
      </c>
    </row>
    <row r="315" spans="1:4" ht="14.25">
      <c r="A315" s="196" t="s">
        <v>1355</v>
      </c>
      <c r="B315" s="197">
        <v>39235059.4</v>
      </c>
      <c r="C315" s="196">
        <v>219059.4</v>
      </c>
      <c r="D315" s="196">
        <v>39016000</v>
      </c>
    </row>
    <row r="316" spans="1:4" ht="14.25">
      <c r="A316" s="196" t="s">
        <v>1356</v>
      </c>
      <c r="B316" s="197">
        <v>164869250.59</v>
      </c>
      <c r="C316" s="196">
        <v>99937359.59</v>
      </c>
      <c r="D316" s="196">
        <v>64931891</v>
      </c>
    </row>
    <row r="317" spans="1:4" ht="14.25">
      <c r="A317" s="196" t="s">
        <v>1357</v>
      </c>
      <c r="B317" s="197">
        <v>54347829.12</v>
      </c>
      <c r="C317" s="196">
        <v>45627829.12</v>
      </c>
      <c r="D317" s="196">
        <v>8720000</v>
      </c>
    </row>
    <row r="318" spans="1:4" ht="14.25">
      <c r="A318" s="196" t="s">
        <v>1358</v>
      </c>
      <c r="B318" s="197">
        <v>67169313.47</v>
      </c>
      <c r="C318" s="196">
        <v>54309530.47</v>
      </c>
      <c r="D318" s="196">
        <v>12859783</v>
      </c>
    </row>
    <row r="319" spans="1:4" ht="14.25">
      <c r="A319" s="196" t="s">
        <v>1359</v>
      </c>
      <c r="B319" s="197">
        <v>43352108</v>
      </c>
      <c r="C319" s="196"/>
      <c r="D319" s="196">
        <v>43352108</v>
      </c>
    </row>
    <row r="320" spans="1:4" ht="14.25">
      <c r="A320" s="196" t="s">
        <v>1360</v>
      </c>
      <c r="B320" s="197">
        <v>115564009.46</v>
      </c>
      <c r="C320" s="196">
        <v>33308700.18</v>
      </c>
      <c r="D320" s="196">
        <v>82255309.28</v>
      </c>
    </row>
    <row r="321" spans="1:4" ht="14.25">
      <c r="A321" s="196" t="s">
        <v>1361</v>
      </c>
      <c r="B321" s="197">
        <v>14644470.4</v>
      </c>
      <c r="C321" s="196">
        <v>13294470.4</v>
      </c>
      <c r="D321" s="196">
        <v>1350000</v>
      </c>
    </row>
    <row r="322" spans="1:4" ht="14.25">
      <c r="A322" s="196" t="s">
        <v>1362</v>
      </c>
      <c r="B322" s="197">
        <v>10675610.07</v>
      </c>
      <c r="C322" s="196">
        <v>8965610.07</v>
      </c>
      <c r="D322" s="196">
        <v>1710000</v>
      </c>
    </row>
    <row r="323" spans="1:4" ht="14.25">
      <c r="A323" s="196" t="s">
        <v>1363</v>
      </c>
      <c r="B323" s="197">
        <v>12823119.71</v>
      </c>
      <c r="C323" s="196">
        <v>11048619.71</v>
      </c>
      <c r="D323" s="196">
        <v>1774500</v>
      </c>
    </row>
    <row r="324" spans="1:4" ht="14.25">
      <c r="A324" s="196" t="s">
        <v>1364</v>
      </c>
      <c r="B324" s="197">
        <v>39419138</v>
      </c>
      <c r="C324" s="196"/>
      <c r="D324" s="196">
        <v>39419138</v>
      </c>
    </row>
    <row r="325" spans="1:4" ht="14.25">
      <c r="A325" s="196" t="s">
        <v>1365</v>
      </c>
      <c r="B325" s="197">
        <v>16750000</v>
      </c>
      <c r="C325" s="196"/>
      <c r="D325" s="196">
        <v>16750000</v>
      </c>
    </row>
    <row r="326" spans="1:4" ht="14.25">
      <c r="A326" s="196" t="s">
        <v>1366</v>
      </c>
      <c r="B326" s="197">
        <v>9490000</v>
      </c>
      <c r="C326" s="196"/>
      <c r="D326" s="196">
        <v>9490000</v>
      </c>
    </row>
    <row r="327" spans="1:4" ht="14.25">
      <c r="A327" s="196" t="s">
        <v>1367</v>
      </c>
      <c r="B327" s="197">
        <v>11761671.28</v>
      </c>
      <c r="C327" s="196"/>
      <c r="D327" s="196">
        <v>11761671.28</v>
      </c>
    </row>
    <row r="328" spans="1:4" ht="14.25">
      <c r="A328" s="196" t="s">
        <v>1368</v>
      </c>
      <c r="B328" s="197">
        <v>730000</v>
      </c>
      <c r="C328" s="196"/>
      <c r="D328" s="196">
        <v>730000</v>
      </c>
    </row>
    <row r="329" spans="1:4" ht="14.25">
      <c r="A329" s="196" t="s">
        <v>1369</v>
      </c>
      <c r="B329" s="197">
        <v>730000</v>
      </c>
      <c r="C329" s="196"/>
      <c r="D329" s="196">
        <v>730000</v>
      </c>
    </row>
    <row r="330" spans="1:4" ht="14.25">
      <c r="A330" s="196" t="s">
        <v>1370</v>
      </c>
      <c r="B330" s="197">
        <v>40593795.17</v>
      </c>
      <c r="C330" s="196">
        <v>1012655.17</v>
      </c>
      <c r="D330" s="196">
        <v>39581140</v>
      </c>
    </row>
    <row r="331" spans="1:4" ht="14.25">
      <c r="A331" s="196" t="s">
        <v>1371</v>
      </c>
      <c r="B331" s="197">
        <v>1012655.17</v>
      </c>
      <c r="C331" s="196">
        <v>1012655.17</v>
      </c>
      <c r="D331" s="196"/>
    </row>
    <row r="332" spans="1:4" ht="14.25">
      <c r="A332" s="196" t="s">
        <v>1372</v>
      </c>
      <c r="B332" s="197">
        <v>39241140</v>
      </c>
      <c r="C332" s="196"/>
      <c r="D332" s="196">
        <v>39241140</v>
      </c>
    </row>
    <row r="333" spans="1:4" ht="14.25">
      <c r="A333" s="196" t="s">
        <v>1373</v>
      </c>
      <c r="B333" s="197">
        <v>340000</v>
      </c>
      <c r="C333" s="196"/>
      <c r="D333" s="196">
        <v>340000</v>
      </c>
    </row>
    <row r="334" spans="1:4" ht="14.25">
      <c r="A334" s="196" t="s">
        <v>1374</v>
      </c>
      <c r="B334" s="197">
        <v>180015015.05</v>
      </c>
      <c r="C334" s="196">
        <v>175815015.05</v>
      </c>
      <c r="D334" s="196">
        <v>4200000</v>
      </c>
    </row>
    <row r="335" spans="1:4" ht="14.25">
      <c r="A335" s="196" t="s">
        <v>1375</v>
      </c>
      <c r="B335" s="197">
        <v>50479852.31</v>
      </c>
      <c r="C335" s="196">
        <v>50479852.31</v>
      </c>
      <c r="D335" s="196"/>
    </row>
    <row r="336" spans="1:4" ht="14.25">
      <c r="A336" s="196" t="s">
        <v>1376</v>
      </c>
      <c r="B336" s="197">
        <v>123828631.51</v>
      </c>
      <c r="C336" s="196">
        <v>123828631.51</v>
      </c>
      <c r="D336" s="196"/>
    </row>
    <row r="337" spans="1:4" ht="14.25">
      <c r="A337" s="196" t="s">
        <v>1377</v>
      </c>
      <c r="B337" s="197">
        <v>1506531.23</v>
      </c>
      <c r="C337" s="196">
        <v>1506531.23</v>
      </c>
      <c r="D337" s="196"/>
    </row>
    <row r="338" spans="1:4" ht="14.25">
      <c r="A338" s="196" t="s">
        <v>1378</v>
      </c>
      <c r="B338" s="197">
        <v>4200000</v>
      </c>
      <c r="C338" s="196"/>
      <c r="D338" s="196">
        <v>4200000</v>
      </c>
    </row>
    <row r="339" spans="1:4" ht="14.25">
      <c r="A339" s="196" t="s">
        <v>1379</v>
      </c>
      <c r="B339" s="197">
        <v>61712000</v>
      </c>
      <c r="C339" s="196"/>
      <c r="D339" s="196">
        <v>61712000</v>
      </c>
    </row>
    <row r="340" spans="1:4" ht="14.25">
      <c r="A340" s="196" t="s">
        <v>1380</v>
      </c>
      <c r="B340" s="197">
        <v>61712000</v>
      </c>
      <c r="C340" s="196"/>
      <c r="D340" s="196">
        <v>61712000</v>
      </c>
    </row>
    <row r="341" spans="1:4" ht="14.25">
      <c r="A341" s="196" t="s">
        <v>1381</v>
      </c>
      <c r="B341" s="197">
        <v>52842070.45</v>
      </c>
      <c r="C341" s="196"/>
      <c r="D341" s="196">
        <v>52842070.45</v>
      </c>
    </row>
    <row r="342" spans="1:4" ht="14.25">
      <c r="A342" s="196" t="s">
        <v>1382</v>
      </c>
      <c r="B342" s="197">
        <v>52842070.45</v>
      </c>
      <c r="C342" s="196"/>
      <c r="D342" s="196">
        <v>52842070.45</v>
      </c>
    </row>
    <row r="343" spans="1:4" ht="14.25">
      <c r="A343" s="196" t="s">
        <v>1383</v>
      </c>
      <c r="B343" s="197">
        <v>2916934.1</v>
      </c>
      <c r="C343" s="196"/>
      <c r="D343" s="196">
        <v>2916934.1</v>
      </c>
    </row>
    <row r="344" spans="1:4" ht="14.25">
      <c r="A344" s="196" t="s">
        <v>1384</v>
      </c>
      <c r="B344" s="197">
        <v>2916934.1</v>
      </c>
      <c r="C344" s="196"/>
      <c r="D344" s="196">
        <v>2916934.1</v>
      </c>
    </row>
    <row r="345" spans="1:4" ht="14.25">
      <c r="A345" s="196" t="s">
        <v>1385</v>
      </c>
      <c r="B345" s="197">
        <v>16170040.62</v>
      </c>
      <c r="C345" s="196">
        <v>6637008.72</v>
      </c>
      <c r="D345" s="196">
        <v>9533031.9</v>
      </c>
    </row>
    <row r="346" spans="1:4" ht="14.25">
      <c r="A346" s="196" t="s">
        <v>1126</v>
      </c>
      <c r="B346" s="197">
        <v>6291075.34</v>
      </c>
      <c r="C346" s="196">
        <v>6291075.34</v>
      </c>
      <c r="D346" s="196"/>
    </row>
    <row r="347" spans="1:4" ht="14.25">
      <c r="A347" s="196" t="s">
        <v>1127</v>
      </c>
      <c r="B347" s="197">
        <v>5619000</v>
      </c>
      <c r="C347" s="196"/>
      <c r="D347" s="196">
        <v>5619000</v>
      </c>
    </row>
    <row r="348" spans="1:4" ht="14.25">
      <c r="A348" s="196" t="s">
        <v>1152</v>
      </c>
      <c r="B348" s="197">
        <v>300000</v>
      </c>
      <c r="C348" s="196"/>
      <c r="D348" s="196">
        <v>300000</v>
      </c>
    </row>
    <row r="349" spans="1:4" ht="14.25">
      <c r="A349" s="196" t="s">
        <v>1386</v>
      </c>
      <c r="B349" s="197">
        <v>1358031.9</v>
      </c>
      <c r="C349" s="196"/>
      <c r="D349" s="196">
        <v>1358031.9</v>
      </c>
    </row>
    <row r="350" spans="1:4" ht="14.25">
      <c r="A350" s="196" t="s">
        <v>1387</v>
      </c>
      <c r="B350" s="197">
        <v>2256000</v>
      </c>
      <c r="C350" s="196"/>
      <c r="D350" s="196">
        <v>2256000</v>
      </c>
    </row>
    <row r="351" spans="1:4" ht="14.25">
      <c r="A351" s="196" t="s">
        <v>1133</v>
      </c>
      <c r="B351" s="197">
        <v>345933.38</v>
      </c>
      <c r="C351" s="196">
        <v>345933.38</v>
      </c>
      <c r="D351" s="196"/>
    </row>
    <row r="352" spans="1:4" ht="14.25">
      <c r="A352" s="196" t="s">
        <v>1388</v>
      </c>
      <c r="B352" s="197">
        <v>717400</v>
      </c>
      <c r="C352" s="196"/>
      <c r="D352" s="196">
        <v>717400</v>
      </c>
    </row>
    <row r="353" spans="1:4" ht="14.25">
      <c r="A353" s="196" t="s">
        <v>633</v>
      </c>
      <c r="B353" s="197">
        <v>717400</v>
      </c>
      <c r="C353" s="196"/>
      <c r="D353" s="196">
        <v>717400</v>
      </c>
    </row>
    <row r="354" spans="1:4" ht="14.25">
      <c r="A354" s="196" t="s">
        <v>1389</v>
      </c>
      <c r="B354" s="197">
        <v>9386000</v>
      </c>
      <c r="C354" s="196"/>
      <c r="D354" s="196">
        <v>9386000</v>
      </c>
    </row>
    <row r="355" spans="1:4" ht="14.25">
      <c r="A355" s="196" t="s">
        <v>634</v>
      </c>
      <c r="B355" s="197">
        <v>9386000</v>
      </c>
      <c r="C355" s="196"/>
      <c r="D355" s="196">
        <v>9386000</v>
      </c>
    </row>
    <row r="356" spans="1:4" ht="14.25">
      <c r="A356" s="196" t="s">
        <v>1390</v>
      </c>
      <c r="B356" s="197">
        <v>231827914.22</v>
      </c>
      <c r="C356" s="196">
        <v>18023672.29</v>
      </c>
      <c r="D356" s="196">
        <v>213804241.93</v>
      </c>
    </row>
    <row r="357" spans="1:4" ht="14.25">
      <c r="A357" s="196" t="s">
        <v>1391</v>
      </c>
      <c r="B357" s="197">
        <v>9693860.82</v>
      </c>
      <c r="C357" s="196">
        <v>5175801.35</v>
      </c>
      <c r="D357" s="196">
        <v>4518059.47</v>
      </c>
    </row>
    <row r="358" spans="1:4" ht="14.25">
      <c r="A358" s="196" t="s">
        <v>1126</v>
      </c>
      <c r="B358" s="197">
        <v>3759155.41</v>
      </c>
      <c r="C358" s="196">
        <v>3759155.41</v>
      </c>
      <c r="D358" s="196"/>
    </row>
    <row r="359" spans="1:4" ht="14.25">
      <c r="A359" s="196" t="s">
        <v>1127</v>
      </c>
      <c r="B359" s="197">
        <v>3293000</v>
      </c>
      <c r="C359" s="196"/>
      <c r="D359" s="196">
        <v>3293000</v>
      </c>
    </row>
    <row r="360" spans="1:4" ht="14.25">
      <c r="A360" s="196" t="s">
        <v>1392</v>
      </c>
      <c r="B360" s="197">
        <v>1816645.94</v>
      </c>
      <c r="C360" s="196">
        <v>1416645.94</v>
      </c>
      <c r="D360" s="196">
        <v>400000</v>
      </c>
    </row>
    <row r="361" spans="1:4" ht="14.25">
      <c r="A361" s="196" t="s">
        <v>1393</v>
      </c>
      <c r="B361" s="197">
        <v>825059.47</v>
      </c>
      <c r="C361" s="196"/>
      <c r="D361" s="196">
        <v>825059.47</v>
      </c>
    </row>
    <row r="362" spans="1:4" ht="14.25">
      <c r="A362" s="196" t="s">
        <v>1394</v>
      </c>
      <c r="B362" s="197">
        <v>153339807</v>
      </c>
      <c r="C362" s="196"/>
      <c r="D362" s="196">
        <v>153339807</v>
      </c>
    </row>
    <row r="363" spans="1:4" ht="14.25">
      <c r="A363" s="196" t="s">
        <v>1395</v>
      </c>
      <c r="B363" s="197">
        <v>15045922.76</v>
      </c>
      <c r="C363" s="196"/>
      <c r="D363" s="196">
        <v>15045922.76</v>
      </c>
    </row>
    <row r="364" spans="1:4" ht="14.25">
      <c r="A364" s="196" t="s">
        <v>1396</v>
      </c>
      <c r="B364" s="197">
        <v>27293095.21</v>
      </c>
      <c r="C364" s="196"/>
      <c r="D364" s="196">
        <v>27293095.21</v>
      </c>
    </row>
    <row r="365" spans="1:4" ht="14.25">
      <c r="A365" s="196" t="s">
        <v>1397</v>
      </c>
      <c r="B365" s="197">
        <v>65793789.03</v>
      </c>
      <c r="C365" s="196"/>
      <c r="D365" s="196">
        <v>65793789.03</v>
      </c>
    </row>
    <row r="366" spans="1:4" ht="14.25">
      <c r="A366" s="196" t="s">
        <v>1398</v>
      </c>
      <c r="B366" s="197">
        <v>45207000</v>
      </c>
      <c r="C366" s="196"/>
      <c r="D366" s="196">
        <v>45207000</v>
      </c>
    </row>
    <row r="367" spans="1:4" ht="14.25">
      <c r="A367" s="196" t="s">
        <v>1399</v>
      </c>
      <c r="B367" s="197">
        <v>26596725.12</v>
      </c>
      <c r="C367" s="196"/>
      <c r="D367" s="196">
        <v>26596725.12</v>
      </c>
    </row>
    <row r="368" spans="1:4" ht="14.25">
      <c r="A368" s="196" t="s">
        <v>1400</v>
      </c>
      <c r="B368" s="197">
        <v>26596725.12</v>
      </c>
      <c r="C368" s="196"/>
      <c r="D368" s="196">
        <v>26596725.12</v>
      </c>
    </row>
    <row r="369" spans="1:4" ht="14.25">
      <c r="A369" s="196" t="s">
        <v>1401</v>
      </c>
      <c r="B369" s="197">
        <v>1130000</v>
      </c>
      <c r="C369" s="196"/>
      <c r="D369" s="196">
        <v>1130000</v>
      </c>
    </row>
    <row r="370" spans="1:4" ht="14.25">
      <c r="A370" s="196" t="s">
        <v>1402</v>
      </c>
      <c r="B370" s="197">
        <v>120000</v>
      </c>
      <c r="C370" s="196"/>
      <c r="D370" s="196">
        <v>120000</v>
      </c>
    </row>
    <row r="371" spans="1:4" ht="14.25">
      <c r="A371" s="196" t="s">
        <v>1403</v>
      </c>
      <c r="B371" s="197">
        <v>1010000</v>
      </c>
      <c r="C371" s="196"/>
      <c r="D371" s="196">
        <v>1010000</v>
      </c>
    </row>
    <row r="372" spans="1:4" ht="14.25">
      <c r="A372" s="196" t="s">
        <v>1404</v>
      </c>
      <c r="B372" s="197">
        <v>14360693.38</v>
      </c>
      <c r="C372" s="196"/>
      <c r="D372" s="196">
        <v>14360693.38</v>
      </c>
    </row>
    <row r="373" spans="1:4" ht="14.25">
      <c r="A373" s="196" t="s">
        <v>1405</v>
      </c>
      <c r="B373" s="197">
        <v>13910693.38</v>
      </c>
      <c r="C373" s="196"/>
      <c r="D373" s="196">
        <v>13910693.38</v>
      </c>
    </row>
    <row r="374" spans="1:4" ht="14.25">
      <c r="A374" s="196" t="s">
        <v>1406</v>
      </c>
      <c r="B374" s="197">
        <v>370000</v>
      </c>
      <c r="C374" s="196"/>
      <c r="D374" s="196">
        <v>370000</v>
      </c>
    </row>
    <row r="375" spans="1:4" ht="14.25">
      <c r="A375" s="196" t="s">
        <v>1407</v>
      </c>
      <c r="B375" s="197">
        <v>80000</v>
      </c>
      <c r="C375" s="196"/>
      <c r="D375" s="196">
        <v>80000</v>
      </c>
    </row>
    <row r="376" spans="1:4" ht="14.25">
      <c r="A376" s="196" t="s">
        <v>1408</v>
      </c>
      <c r="B376" s="197">
        <v>30000</v>
      </c>
      <c r="C376" s="196"/>
      <c r="D376" s="196">
        <v>30000</v>
      </c>
    </row>
    <row r="377" spans="1:4" ht="14.25">
      <c r="A377" s="196" t="s">
        <v>681</v>
      </c>
      <c r="B377" s="197">
        <v>30000</v>
      </c>
      <c r="C377" s="196"/>
      <c r="D377" s="196">
        <v>30000</v>
      </c>
    </row>
    <row r="378" spans="1:4" ht="14.25">
      <c r="A378" s="196" t="s">
        <v>1409</v>
      </c>
      <c r="B378" s="197">
        <v>16449133.18</v>
      </c>
      <c r="C378" s="196">
        <v>12847870.94</v>
      </c>
      <c r="D378" s="196">
        <v>3601262.24</v>
      </c>
    </row>
    <row r="379" spans="1:4" ht="14.25">
      <c r="A379" s="196" t="s">
        <v>1410</v>
      </c>
      <c r="B379" s="197">
        <v>8103660.36</v>
      </c>
      <c r="C379" s="196">
        <v>5882660.36</v>
      </c>
      <c r="D379" s="196">
        <v>2221000</v>
      </c>
    </row>
    <row r="380" spans="1:4" ht="14.25">
      <c r="A380" s="196" t="s">
        <v>1411</v>
      </c>
      <c r="B380" s="197">
        <v>7955210.58</v>
      </c>
      <c r="C380" s="196">
        <v>6965210.58</v>
      </c>
      <c r="D380" s="196">
        <v>990000</v>
      </c>
    </row>
    <row r="381" spans="1:4" ht="14.25">
      <c r="A381" s="196" t="s">
        <v>1412</v>
      </c>
      <c r="B381" s="197">
        <v>390262.24</v>
      </c>
      <c r="C381" s="196"/>
      <c r="D381" s="196">
        <v>390262.24</v>
      </c>
    </row>
    <row r="382" spans="1:4" ht="14.25">
      <c r="A382" s="196" t="s">
        <v>1413</v>
      </c>
      <c r="B382" s="197">
        <v>10227694.72</v>
      </c>
      <c r="C382" s="196"/>
      <c r="D382" s="196">
        <v>10227694.72</v>
      </c>
    </row>
    <row r="383" spans="1:4" ht="14.25">
      <c r="A383" s="196" t="s">
        <v>700</v>
      </c>
      <c r="B383" s="197">
        <v>10227694.72</v>
      </c>
      <c r="C383" s="196"/>
      <c r="D383" s="196">
        <v>10227694.72</v>
      </c>
    </row>
    <row r="384" spans="1:4" ht="14.25">
      <c r="A384" s="196" t="s">
        <v>1414</v>
      </c>
      <c r="B384" s="197">
        <v>875948197.65</v>
      </c>
      <c r="C384" s="196">
        <v>520782954.21</v>
      </c>
      <c r="D384" s="196">
        <v>355165243.44</v>
      </c>
    </row>
    <row r="385" spans="1:4" ht="14.25">
      <c r="A385" s="196" t="s">
        <v>1415</v>
      </c>
      <c r="B385" s="197">
        <v>270072429.75</v>
      </c>
      <c r="C385" s="196">
        <v>131943001.98</v>
      </c>
      <c r="D385" s="196">
        <v>138129427.77</v>
      </c>
    </row>
    <row r="386" spans="1:4" ht="14.25">
      <c r="A386" s="196" t="s">
        <v>1126</v>
      </c>
      <c r="B386" s="197">
        <v>24262791.75</v>
      </c>
      <c r="C386" s="196">
        <v>24262791.75</v>
      </c>
      <c r="D386" s="196"/>
    </row>
    <row r="387" spans="1:4" ht="14.25">
      <c r="A387" s="196" t="s">
        <v>1127</v>
      </c>
      <c r="B387" s="197">
        <v>79139610.56</v>
      </c>
      <c r="C387" s="196"/>
      <c r="D387" s="196">
        <v>79139610.56</v>
      </c>
    </row>
    <row r="388" spans="1:4" ht="14.25">
      <c r="A388" s="196" t="s">
        <v>1416</v>
      </c>
      <c r="B388" s="197">
        <v>104318673.15</v>
      </c>
      <c r="C388" s="196">
        <v>100040123.27</v>
      </c>
      <c r="D388" s="196">
        <v>4278549.88</v>
      </c>
    </row>
    <row r="389" spans="1:4" ht="14.25">
      <c r="A389" s="196" t="s">
        <v>1417</v>
      </c>
      <c r="B389" s="197">
        <v>750619.55</v>
      </c>
      <c r="C389" s="196">
        <v>750619.55</v>
      </c>
      <c r="D389" s="196"/>
    </row>
    <row r="390" spans="1:4" ht="14.25">
      <c r="A390" s="196" t="s">
        <v>1418</v>
      </c>
      <c r="B390" s="197">
        <v>61600734.74</v>
      </c>
      <c r="C390" s="196">
        <v>6889467.41</v>
      </c>
      <c r="D390" s="196">
        <v>54711267.33</v>
      </c>
    </row>
    <row r="391" spans="1:4" ht="14.25">
      <c r="A391" s="196" t="s">
        <v>1419</v>
      </c>
      <c r="B391" s="197">
        <v>13000000</v>
      </c>
      <c r="C391" s="196"/>
      <c r="D391" s="196">
        <v>13000000</v>
      </c>
    </row>
    <row r="392" spans="1:4" ht="14.25">
      <c r="A392" s="196" t="s">
        <v>710</v>
      </c>
      <c r="B392" s="197">
        <v>13000000</v>
      </c>
      <c r="C392" s="196"/>
      <c r="D392" s="196">
        <v>13000000</v>
      </c>
    </row>
    <row r="393" spans="1:4" ht="14.25">
      <c r="A393" s="196" t="s">
        <v>1420</v>
      </c>
      <c r="B393" s="197">
        <v>25474590</v>
      </c>
      <c r="C393" s="196"/>
      <c r="D393" s="196">
        <v>25474590</v>
      </c>
    </row>
    <row r="394" spans="1:4" ht="14.25">
      <c r="A394" s="196" t="s">
        <v>1421</v>
      </c>
      <c r="B394" s="197">
        <v>25474590</v>
      </c>
      <c r="C394" s="196"/>
      <c r="D394" s="196">
        <v>25474590</v>
      </c>
    </row>
    <row r="395" spans="1:4" ht="14.25">
      <c r="A395" s="196" t="s">
        <v>1422</v>
      </c>
      <c r="B395" s="197">
        <v>429244449.96</v>
      </c>
      <c r="C395" s="196">
        <v>348203586.31</v>
      </c>
      <c r="D395" s="196">
        <v>81040863.65</v>
      </c>
    </row>
    <row r="396" spans="1:4" ht="14.25">
      <c r="A396" s="196" t="s">
        <v>714</v>
      </c>
      <c r="B396" s="197">
        <v>429244449.96</v>
      </c>
      <c r="C396" s="196">
        <v>348203586.31</v>
      </c>
      <c r="D396" s="196">
        <v>81040863.65</v>
      </c>
    </row>
    <row r="397" spans="1:4" ht="14.25">
      <c r="A397" s="196" t="s">
        <v>1423</v>
      </c>
      <c r="B397" s="197">
        <v>19954017.79</v>
      </c>
      <c r="C397" s="196">
        <v>11018517.79</v>
      </c>
      <c r="D397" s="196">
        <v>8935500</v>
      </c>
    </row>
    <row r="398" spans="1:4" ht="14.25">
      <c r="A398" s="196" t="s">
        <v>715</v>
      </c>
      <c r="B398" s="197">
        <v>19954017.79</v>
      </c>
      <c r="C398" s="196">
        <v>11018517.79</v>
      </c>
      <c r="D398" s="196">
        <v>8935500</v>
      </c>
    </row>
    <row r="399" spans="1:4" ht="14.25">
      <c r="A399" s="196" t="s">
        <v>1424</v>
      </c>
      <c r="B399" s="197">
        <v>118202710.15</v>
      </c>
      <c r="C399" s="196">
        <v>29617848.13</v>
      </c>
      <c r="D399" s="196">
        <v>88584862.02</v>
      </c>
    </row>
    <row r="400" spans="1:4" ht="14.25">
      <c r="A400" s="196" t="s">
        <v>716</v>
      </c>
      <c r="B400" s="197">
        <v>118202710.15</v>
      </c>
      <c r="C400" s="196">
        <v>29617848.13</v>
      </c>
      <c r="D400" s="196">
        <v>88584862.02</v>
      </c>
    </row>
    <row r="401" spans="1:4" ht="14.25">
      <c r="A401" s="196" t="s">
        <v>1425</v>
      </c>
      <c r="B401" s="197">
        <v>621375090.53</v>
      </c>
      <c r="C401" s="196">
        <v>112738277.91</v>
      </c>
      <c r="D401" s="196">
        <v>508636812.62</v>
      </c>
    </row>
    <row r="402" spans="1:4" ht="14.25">
      <c r="A402" s="196" t="s">
        <v>1426</v>
      </c>
      <c r="B402" s="197">
        <v>400620336.69</v>
      </c>
      <c r="C402" s="196">
        <v>53814847.96</v>
      </c>
      <c r="D402" s="196">
        <v>346805488.73</v>
      </c>
    </row>
    <row r="403" spans="1:4" ht="14.25">
      <c r="A403" s="196" t="s">
        <v>1126</v>
      </c>
      <c r="B403" s="197">
        <v>16951385.46</v>
      </c>
      <c r="C403" s="196">
        <v>16951385.46</v>
      </c>
      <c r="D403" s="196"/>
    </row>
    <row r="404" spans="1:4" ht="14.25">
      <c r="A404" s="196" t="s">
        <v>1127</v>
      </c>
      <c r="B404" s="197">
        <v>12544244</v>
      </c>
      <c r="C404" s="196"/>
      <c r="D404" s="196">
        <v>12544244</v>
      </c>
    </row>
    <row r="405" spans="1:4" ht="14.25">
      <c r="A405" s="196" t="s">
        <v>1133</v>
      </c>
      <c r="B405" s="197">
        <v>36863462.5</v>
      </c>
      <c r="C405" s="196">
        <v>36863462.5</v>
      </c>
      <c r="D405" s="196"/>
    </row>
    <row r="406" spans="1:4" ht="14.25">
      <c r="A406" s="196" t="s">
        <v>1427</v>
      </c>
      <c r="B406" s="197">
        <v>5518200</v>
      </c>
      <c r="C406" s="196"/>
      <c r="D406" s="196">
        <v>5518200</v>
      </c>
    </row>
    <row r="407" spans="1:4" ht="14.25">
      <c r="A407" s="196" t="s">
        <v>1428</v>
      </c>
      <c r="B407" s="197">
        <v>9150808.2</v>
      </c>
      <c r="C407" s="196"/>
      <c r="D407" s="196">
        <v>9150808.2</v>
      </c>
    </row>
    <row r="408" spans="1:4" ht="14.25">
      <c r="A408" s="196" t="s">
        <v>1429</v>
      </c>
      <c r="B408" s="197">
        <v>2290000</v>
      </c>
      <c r="C408" s="196"/>
      <c r="D408" s="196">
        <v>2290000</v>
      </c>
    </row>
    <row r="409" spans="1:4" ht="14.25">
      <c r="A409" s="196" t="s">
        <v>1430</v>
      </c>
      <c r="B409" s="197">
        <v>480000</v>
      </c>
      <c r="C409" s="196"/>
      <c r="D409" s="196">
        <v>480000</v>
      </c>
    </row>
    <row r="410" spans="1:4" ht="14.25">
      <c r="A410" s="196" t="s">
        <v>1431</v>
      </c>
      <c r="B410" s="197">
        <v>746541</v>
      </c>
      <c r="C410" s="196"/>
      <c r="D410" s="196">
        <v>746541</v>
      </c>
    </row>
    <row r="411" spans="1:4" ht="14.25">
      <c r="A411" s="196" t="s">
        <v>1432</v>
      </c>
      <c r="B411" s="197">
        <v>9145000</v>
      </c>
      <c r="C411" s="196"/>
      <c r="D411" s="196">
        <v>9145000</v>
      </c>
    </row>
    <row r="412" spans="1:4" ht="14.25">
      <c r="A412" s="196" t="s">
        <v>1433</v>
      </c>
      <c r="B412" s="197">
        <v>500000</v>
      </c>
      <c r="C412" s="196"/>
      <c r="D412" s="196">
        <v>500000</v>
      </c>
    </row>
    <row r="413" spans="1:4" ht="14.25">
      <c r="A413" s="196" t="s">
        <v>1434</v>
      </c>
      <c r="B413" s="197">
        <v>600000</v>
      </c>
      <c r="C413" s="196"/>
      <c r="D413" s="196">
        <v>600000</v>
      </c>
    </row>
    <row r="414" spans="1:4" ht="14.25">
      <c r="A414" s="196" t="s">
        <v>1435</v>
      </c>
      <c r="B414" s="197">
        <v>92820698.68</v>
      </c>
      <c r="C414" s="196"/>
      <c r="D414" s="196">
        <v>92820698.68</v>
      </c>
    </row>
    <row r="415" spans="1:4" ht="14.25">
      <c r="A415" s="196" t="s">
        <v>1436</v>
      </c>
      <c r="B415" s="197">
        <v>9858458.56</v>
      </c>
      <c r="C415" s="196"/>
      <c r="D415" s="196">
        <v>9858458.56</v>
      </c>
    </row>
    <row r="416" spans="1:4" ht="14.25">
      <c r="A416" s="196" t="s">
        <v>1437</v>
      </c>
      <c r="B416" s="197">
        <v>2050416</v>
      </c>
      <c r="C416" s="196"/>
      <c r="D416" s="196">
        <v>2050416</v>
      </c>
    </row>
    <row r="417" spans="1:4" ht="14.25">
      <c r="A417" s="196" t="s">
        <v>1438</v>
      </c>
      <c r="B417" s="197">
        <v>14939326.25</v>
      </c>
      <c r="C417" s="196"/>
      <c r="D417" s="196">
        <v>14939326.25</v>
      </c>
    </row>
    <row r="418" spans="1:4" ht="14.25">
      <c r="A418" s="196" t="s">
        <v>1439</v>
      </c>
      <c r="B418" s="197">
        <v>276100</v>
      </c>
      <c r="C418" s="196"/>
      <c r="D418" s="196">
        <v>276100</v>
      </c>
    </row>
    <row r="419" spans="1:4" ht="14.25">
      <c r="A419" s="196" t="s">
        <v>1440</v>
      </c>
      <c r="B419" s="197">
        <v>170371974.43</v>
      </c>
      <c r="C419" s="196"/>
      <c r="D419" s="196">
        <v>170371974.43</v>
      </c>
    </row>
    <row r="420" spans="1:4" ht="14.25">
      <c r="A420" s="196" t="s">
        <v>1441</v>
      </c>
      <c r="B420" s="197">
        <v>15513721.61</v>
      </c>
      <c r="C420" s="196"/>
      <c r="D420" s="196">
        <v>15513721.61</v>
      </c>
    </row>
    <row r="421" spans="1:4" ht="14.25">
      <c r="A421" s="196" t="s">
        <v>1442</v>
      </c>
      <c r="B421" s="197">
        <v>86147776.77</v>
      </c>
      <c r="C421" s="196">
        <v>28112861.04</v>
      </c>
      <c r="D421" s="196">
        <v>58034915.73</v>
      </c>
    </row>
    <row r="422" spans="1:4" ht="14.25">
      <c r="A422" s="196" t="s">
        <v>1126</v>
      </c>
      <c r="B422" s="197">
        <v>5121901.99</v>
      </c>
      <c r="C422" s="196">
        <v>5121901.99</v>
      </c>
      <c r="D422" s="196"/>
    </row>
    <row r="423" spans="1:4" ht="14.25">
      <c r="A423" s="196" t="s">
        <v>1127</v>
      </c>
      <c r="B423" s="197">
        <v>843000</v>
      </c>
      <c r="C423" s="196"/>
      <c r="D423" s="196">
        <v>843000</v>
      </c>
    </row>
    <row r="424" spans="1:4" ht="14.25">
      <c r="A424" s="196" t="s">
        <v>1443</v>
      </c>
      <c r="B424" s="197">
        <v>22990959.05</v>
      </c>
      <c r="C424" s="196">
        <v>22990959.05</v>
      </c>
      <c r="D424" s="196"/>
    </row>
    <row r="425" spans="1:4" ht="14.25">
      <c r="A425" s="196" t="s">
        <v>1444</v>
      </c>
      <c r="B425" s="197">
        <v>16629392.65</v>
      </c>
      <c r="C425" s="196"/>
      <c r="D425" s="196">
        <v>16629392.65</v>
      </c>
    </row>
    <row r="426" spans="1:4" ht="14.25">
      <c r="A426" s="196" t="s">
        <v>1445</v>
      </c>
      <c r="B426" s="197">
        <v>35000</v>
      </c>
      <c r="C426" s="196"/>
      <c r="D426" s="196">
        <v>35000</v>
      </c>
    </row>
    <row r="427" spans="1:4" ht="14.25">
      <c r="A427" s="196" t="s">
        <v>1446</v>
      </c>
      <c r="B427" s="197">
        <v>18759218.6</v>
      </c>
      <c r="C427" s="196"/>
      <c r="D427" s="196">
        <v>18759218.6</v>
      </c>
    </row>
    <row r="428" spans="1:4" ht="14.25">
      <c r="A428" s="196" t="s">
        <v>1447</v>
      </c>
      <c r="B428" s="197">
        <v>7430850</v>
      </c>
      <c r="C428" s="196"/>
      <c r="D428" s="196">
        <v>7430850</v>
      </c>
    </row>
    <row r="429" spans="1:4" ht="14.25">
      <c r="A429" s="196" t="s">
        <v>1448</v>
      </c>
      <c r="B429" s="197">
        <v>3680000</v>
      </c>
      <c r="C429" s="196"/>
      <c r="D429" s="196">
        <v>3680000</v>
      </c>
    </row>
    <row r="430" spans="1:4" ht="14.25">
      <c r="A430" s="196" t="s">
        <v>1449</v>
      </c>
      <c r="B430" s="197">
        <v>10627454.48</v>
      </c>
      <c r="C430" s="196"/>
      <c r="D430" s="196">
        <v>10627454.48</v>
      </c>
    </row>
    <row r="431" spans="1:4" ht="14.25">
      <c r="A431" s="196" t="s">
        <v>1450</v>
      </c>
      <c r="B431" s="197">
        <v>30000</v>
      </c>
      <c r="C431" s="196"/>
      <c r="D431" s="196">
        <v>30000</v>
      </c>
    </row>
    <row r="432" spans="1:4" ht="14.25">
      <c r="A432" s="196" t="s">
        <v>1451</v>
      </c>
      <c r="B432" s="197">
        <v>92763296.89</v>
      </c>
      <c r="C432" s="196">
        <v>27328104.65</v>
      </c>
      <c r="D432" s="196">
        <v>65435192.24</v>
      </c>
    </row>
    <row r="433" spans="1:4" ht="14.25">
      <c r="A433" s="196" t="s">
        <v>1126</v>
      </c>
      <c r="B433" s="197">
        <v>12291333.37</v>
      </c>
      <c r="C433" s="196">
        <v>12291333.37</v>
      </c>
      <c r="D433" s="196"/>
    </row>
    <row r="434" spans="1:4" ht="14.25">
      <c r="A434" s="196" t="s">
        <v>1127</v>
      </c>
      <c r="B434" s="197">
        <v>569552</v>
      </c>
      <c r="C434" s="196"/>
      <c r="D434" s="196">
        <v>569552</v>
      </c>
    </row>
    <row r="435" spans="1:4" ht="14.25">
      <c r="A435" s="196" t="s">
        <v>1452</v>
      </c>
      <c r="B435" s="197">
        <v>16781771.28</v>
      </c>
      <c r="C435" s="196">
        <v>15036771.28</v>
      </c>
      <c r="D435" s="196">
        <v>1745000</v>
      </c>
    </row>
    <row r="436" spans="1:4" ht="14.25">
      <c r="A436" s="196" t="s">
        <v>1453</v>
      </c>
      <c r="B436" s="197">
        <v>60000</v>
      </c>
      <c r="C436" s="196"/>
      <c r="D436" s="196">
        <v>60000</v>
      </c>
    </row>
    <row r="437" spans="1:4" ht="14.25">
      <c r="A437" s="196" t="s">
        <v>1454</v>
      </c>
      <c r="B437" s="197">
        <v>31660402.08</v>
      </c>
      <c r="C437" s="196"/>
      <c r="D437" s="196">
        <v>31660402.08</v>
      </c>
    </row>
    <row r="438" spans="1:4" ht="14.25">
      <c r="A438" s="196" t="s">
        <v>1455</v>
      </c>
      <c r="B438" s="197">
        <v>2050000</v>
      </c>
      <c r="C438" s="196"/>
      <c r="D438" s="196">
        <v>2050000</v>
      </c>
    </row>
    <row r="439" spans="1:4" ht="14.25">
      <c r="A439" s="196" t="s">
        <v>1456</v>
      </c>
      <c r="B439" s="197">
        <v>430000</v>
      </c>
      <c r="C439" s="196"/>
      <c r="D439" s="196">
        <v>430000</v>
      </c>
    </row>
    <row r="440" spans="1:4" ht="14.25">
      <c r="A440" s="196" t="s">
        <v>1457</v>
      </c>
      <c r="B440" s="197">
        <v>3109294.16</v>
      </c>
      <c r="C440" s="196"/>
      <c r="D440" s="196">
        <v>3109294.16</v>
      </c>
    </row>
    <row r="441" spans="1:4" ht="14.25">
      <c r="A441" s="196" t="s">
        <v>1458</v>
      </c>
      <c r="B441" s="197">
        <v>11947400</v>
      </c>
      <c r="C441" s="196"/>
      <c r="D441" s="196">
        <v>11947400</v>
      </c>
    </row>
    <row r="442" spans="1:4" ht="14.25">
      <c r="A442" s="196" t="s">
        <v>1459</v>
      </c>
      <c r="B442" s="197">
        <v>1500000</v>
      </c>
      <c r="C442" s="196"/>
      <c r="D442" s="196">
        <v>1500000</v>
      </c>
    </row>
    <row r="443" spans="1:4" ht="14.25">
      <c r="A443" s="196" t="s">
        <v>1460</v>
      </c>
      <c r="B443" s="197">
        <v>2882500</v>
      </c>
      <c r="C443" s="196"/>
      <c r="D443" s="196">
        <v>2882500</v>
      </c>
    </row>
    <row r="444" spans="1:4" ht="14.25">
      <c r="A444" s="196" t="s">
        <v>1461</v>
      </c>
      <c r="B444" s="197">
        <v>1480000</v>
      </c>
      <c r="C444" s="196"/>
      <c r="D444" s="196">
        <v>1480000</v>
      </c>
    </row>
    <row r="445" spans="1:4" ht="14.25">
      <c r="A445" s="196" t="s">
        <v>1462</v>
      </c>
      <c r="B445" s="197">
        <v>80000</v>
      </c>
      <c r="C445" s="196"/>
      <c r="D445" s="196">
        <v>80000</v>
      </c>
    </row>
    <row r="446" spans="1:4" ht="14.25">
      <c r="A446" s="196" t="s">
        <v>1463</v>
      </c>
      <c r="B446" s="197">
        <v>250000</v>
      </c>
      <c r="C446" s="196"/>
      <c r="D446" s="196">
        <v>250000</v>
      </c>
    </row>
    <row r="447" spans="1:4" ht="14.25">
      <c r="A447" s="196" t="s">
        <v>1464</v>
      </c>
      <c r="B447" s="197">
        <v>1150000</v>
      </c>
      <c r="C447" s="196"/>
      <c r="D447" s="196">
        <v>1150000</v>
      </c>
    </row>
    <row r="448" spans="1:4" ht="14.25">
      <c r="A448" s="196" t="s">
        <v>1465</v>
      </c>
      <c r="B448" s="197">
        <v>521044</v>
      </c>
      <c r="C448" s="196"/>
      <c r="D448" s="196">
        <v>521044</v>
      </c>
    </row>
    <row r="449" spans="1:4" ht="14.25">
      <c r="A449" s="196" t="s">
        <v>1466</v>
      </c>
      <c r="B449" s="197">
        <v>6000000</v>
      </c>
      <c r="C449" s="196"/>
      <c r="D449" s="196">
        <v>6000000</v>
      </c>
    </row>
    <row r="450" spans="1:4" ht="14.25">
      <c r="A450" s="196" t="s">
        <v>1467</v>
      </c>
      <c r="B450" s="197">
        <v>15349993.31</v>
      </c>
      <c r="C450" s="196">
        <v>1702464.26</v>
      </c>
      <c r="D450" s="196">
        <v>13647529.05</v>
      </c>
    </row>
    <row r="451" spans="1:4" ht="14.25">
      <c r="A451" s="196" t="s">
        <v>1127</v>
      </c>
      <c r="B451" s="197">
        <v>350000</v>
      </c>
      <c r="C451" s="196"/>
      <c r="D451" s="196">
        <v>350000</v>
      </c>
    </row>
    <row r="452" spans="1:4" ht="14.25">
      <c r="A452" s="196" t="s">
        <v>1468</v>
      </c>
      <c r="B452" s="197">
        <v>8810000</v>
      </c>
      <c r="C452" s="196"/>
      <c r="D452" s="196">
        <v>8810000</v>
      </c>
    </row>
    <row r="453" spans="1:4" ht="14.25">
      <c r="A453" s="196" t="s">
        <v>1469</v>
      </c>
      <c r="B453" s="197">
        <v>105000</v>
      </c>
      <c r="C453" s="196"/>
      <c r="D453" s="196">
        <v>105000</v>
      </c>
    </row>
    <row r="454" spans="1:4" ht="14.25">
      <c r="A454" s="196" t="s">
        <v>1470</v>
      </c>
      <c r="B454" s="197">
        <v>282529.05</v>
      </c>
      <c r="C454" s="196"/>
      <c r="D454" s="196">
        <v>282529.05</v>
      </c>
    </row>
    <row r="455" spans="1:4" ht="14.25">
      <c r="A455" s="196" t="s">
        <v>1471</v>
      </c>
      <c r="B455" s="197">
        <v>1702464.26</v>
      </c>
      <c r="C455" s="196">
        <v>1702464.26</v>
      </c>
      <c r="D455" s="196"/>
    </row>
    <row r="456" spans="1:4" ht="14.25">
      <c r="A456" s="196" t="s">
        <v>1472</v>
      </c>
      <c r="B456" s="197">
        <v>4100000</v>
      </c>
      <c r="C456" s="196"/>
      <c r="D456" s="196">
        <v>4100000</v>
      </c>
    </row>
    <row r="457" spans="1:4" ht="14.25">
      <c r="A457" s="196" t="s">
        <v>1473</v>
      </c>
      <c r="B457" s="197">
        <v>16273898</v>
      </c>
      <c r="C457" s="196">
        <v>1780000</v>
      </c>
      <c r="D457" s="196">
        <v>14493898</v>
      </c>
    </row>
    <row r="458" spans="1:4" ht="14.25">
      <c r="A458" s="196" t="s">
        <v>1474</v>
      </c>
      <c r="B458" s="197">
        <v>7504480</v>
      </c>
      <c r="C458" s="196"/>
      <c r="D458" s="196">
        <v>7504480</v>
      </c>
    </row>
    <row r="459" spans="1:4" ht="14.25">
      <c r="A459" s="196" t="s">
        <v>1475</v>
      </c>
      <c r="B459" s="197">
        <v>5269418</v>
      </c>
      <c r="C459" s="196">
        <v>1780000</v>
      </c>
      <c r="D459" s="196">
        <v>3489418</v>
      </c>
    </row>
    <row r="460" spans="1:4" ht="14.25">
      <c r="A460" s="196" t="s">
        <v>1476</v>
      </c>
      <c r="B460" s="197">
        <v>3500000</v>
      </c>
      <c r="C460" s="196"/>
      <c r="D460" s="196">
        <v>3500000</v>
      </c>
    </row>
    <row r="461" spans="1:4" ht="14.25">
      <c r="A461" s="196" t="s">
        <v>1477</v>
      </c>
      <c r="B461" s="197">
        <v>10160928.87</v>
      </c>
      <c r="C461" s="196"/>
      <c r="D461" s="196">
        <v>10160928.87</v>
      </c>
    </row>
    <row r="462" spans="1:4" ht="14.25">
      <c r="A462" s="196" t="s">
        <v>1478</v>
      </c>
      <c r="B462" s="197">
        <v>1298800</v>
      </c>
      <c r="C462" s="196"/>
      <c r="D462" s="196">
        <v>1298800</v>
      </c>
    </row>
    <row r="463" spans="1:4" ht="14.25">
      <c r="A463" s="196" t="s">
        <v>1479</v>
      </c>
      <c r="B463" s="197">
        <v>8862128.87</v>
      </c>
      <c r="C463" s="196"/>
      <c r="D463" s="196">
        <v>8862128.87</v>
      </c>
    </row>
    <row r="464" spans="1:4" ht="14.25">
      <c r="A464" s="196" t="s">
        <v>1480</v>
      </c>
      <c r="B464" s="197">
        <v>58860</v>
      </c>
      <c r="C464" s="196"/>
      <c r="D464" s="196">
        <v>58860</v>
      </c>
    </row>
    <row r="465" spans="1:4" ht="14.25">
      <c r="A465" s="196" t="s">
        <v>810</v>
      </c>
      <c r="B465" s="197">
        <v>58860</v>
      </c>
      <c r="C465" s="196"/>
      <c r="D465" s="196">
        <v>58860</v>
      </c>
    </row>
    <row r="466" spans="1:4" ht="14.25">
      <c r="A466" s="196" t="s">
        <v>1481</v>
      </c>
      <c r="B466" s="197">
        <v>131480678.38</v>
      </c>
      <c r="C466" s="196">
        <v>45191497.53</v>
      </c>
      <c r="D466" s="196">
        <v>86289180.85</v>
      </c>
    </row>
    <row r="467" spans="1:4" ht="14.25">
      <c r="A467" s="196" t="s">
        <v>1482</v>
      </c>
      <c r="B467" s="197">
        <v>125002089.14</v>
      </c>
      <c r="C467" s="196">
        <v>45191497.53</v>
      </c>
      <c r="D467" s="196">
        <v>79810591.61</v>
      </c>
    </row>
    <row r="468" spans="1:4" ht="14.25">
      <c r="A468" s="196" t="s">
        <v>1126</v>
      </c>
      <c r="B468" s="197">
        <v>7710015.7</v>
      </c>
      <c r="C468" s="196">
        <v>7710015.7</v>
      </c>
      <c r="D468" s="196"/>
    </row>
    <row r="469" spans="1:4" ht="14.25">
      <c r="A469" s="196" t="s">
        <v>1127</v>
      </c>
      <c r="B469" s="197">
        <v>984800</v>
      </c>
      <c r="C469" s="196"/>
      <c r="D469" s="196">
        <v>984800</v>
      </c>
    </row>
    <row r="470" spans="1:4" ht="14.25">
      <c r="A470" s="196" t="s">
        <v>1483</v>
      </c>
      <c r="B470" s="197">
        <v>42541960.69</v>
      </c>
      <c r="C470" s="196">
        <v>27413052.87</v>
      </c>
      <c r="D470" s="196">
        <v>15128907.82</v>
      </c>
    </row>
    <row r="471" spans="1:4" ht="14.25">
      <c r="A471" s="196" t="s">
        <v>1484</v>
      </c>
      <c r="B471" s="197">
        <v>484000</v>
      </c>
      <c r="C471" s="196"/>
      <c r="D471" s="196">
        <v>484000</v>
      </c>
    </row>
    <row r="472" spans="1:4" ht="14.25">
      <c r="A472" s="196" t="s">
        <v>1485</v>
      </c>
      <c r="B472" s="197">
        <v>64454724.74</v>
      </c>
      <c r="C472" s="196">
        <v>6651433.77</v>
      </c>
      <c r="D472" s="196">
        <v>57803290.97</v>
      </c>
    </row>
    <row r="473" spans="1:4" ht="14.25">
      <c r="A473" s="196" t="s">
        <v>1486</v>
      </c>
      <c r="B473" s="197">
        <v>380000</v>
      </c>
      <c r="C473" s="196"/>
      <c r="D473" s="196">
        <v>380000</v>
      </c>
    </row>
    <row r="474" spans="1:4" ht="14.25">
      <c r="A474" s="196" t="s">
        <v>1487</v>
      </c>
      <c r="B474" s="197">
        <v>6270096.2</v>
      </c>
      <c r="C474" s="196">
        <v>3416995.19</v>
      </c>
      <c r="D474" s="196">
        <v>2853101.01</v>
      </c>
    </row>
    <row r="475" spans="1:4" ht="14.25">
      <c r="A475" s="196" t="s">
        <v>1488</v>
      </c>
      <c r="B475" s="197">
        <v>2176491.81</v>
      </c>
      <c r="C475" s="196"/>
      <c r="D475" s="196">
        <v>2176491.81</v>
      </c>
    </row>
    <row r="476" spans="1:4" ht="14.25">
      <c r="A476" s="196" t="s">
        <v>1489</v>
      </c>
      <c r="B476" s="197">
        <v>1245260</v>
      </c>
      <c r="C476" s="196"/>
      <c r="D476" s="196">
        <v>1245260</v>
      </c>
    </row>
    <row r="477" spans="1:4" ht="14.25">
      <c r="A477" s="196" t="s">
        <v>1490</v>
      </c>
      <c r="B477" s="197">
        <v>299760</v>
      </c>
      <c r="C477" s="196"/>
      <c r="D477" s="196">
        <v>299760</v>
      </c>
    </row>
    <row r="478" spans="1:4" ht="14.25">
      <c r="A478" s="196" t="s">
        <v>1491</v>
      </c>
      <c r="B478" s="197">
        <v>945500</v>
      </c>
      <c r="C478" s="196"/>
      <c r="D478" s="196">
        <v>945500</v>
      </c>
    </row>
    <row r="479" spans="1:4" ht="14.25">
      <c r="A479" s="196" t="s">
        <v>1492</v>
      </c>
      <c r="B479" s="197">
        <v>5233329.24</v>
      </c>
      <c r="C479" s="196"/>
      <c r="D479" s="196">
        <v>5233329.24</v>
      </c>
    </row>
    <row r="480" spans="1:4" ht="14.25">
      <c r="A480" s="196" t="s">
        <v>1493</v>
      </c>
      <c r="B480" s="197">
        <v>626078.99</v>
      </c>
      <c r="C480" s="196"/>
      <c r="D480" s="196">
        <v>626078.99</v>
      </c>
    </row>
    <row r="481" spans="1:4" ht="14.25">
      <c r="A481" s="196" t="s">
        <v>1494</v>
      </c>
      <c r="B481" s="197">
        <v>4607250.25</v>
      </c>
      <c r="C481" s="196"/>
      <c r="D481" s="196">
        <v>4607250.25</v>
      </c>
    </row>
    <row r="482" spans="1:4" ht="14.25">
      <c r="A482" s="196" t="s">
        <v>1495</v>
      </c>
      <c r="B482" s="197">
        <v>211094764.19</v>
      </c>
      <c r="C482" s="196">
        <v>15369264.19</v>
      </c>
      <c r="D482" s="196">
        <v>195725500</v>
      </c>
    </row>
    <row r="483" spans="1:4" ht="14.25">
      <c r="A483" s="196" t="s">
        <v>1496</v>
      </c>
      <c r="B483" s="197">
        <v>78530000</v>
      </c>
      <c r="C483" s="196"/>
      <c r="D483" s="196">
        <v>78530000</v>
      </c>
    </row>
    <row r="484" spans="1:4" ht="14.25">
      <c r="A484" s="196" t="s">
        <v>1497</v>
      </c>
      <c r="B484" s="197">
        <v>3220000</v>
      </c>
      <c r="C484" s="196"/>
      <c r="D484" s="196">
        <v>3220000</v>
      </c>
    </row>
    <row r="485" spans="1:4" ht="14.25">
      <c r="A485" s="196" t="s">
        <v>1498</v>
      </c>
      <c r="B485" s="197">
        <v>75310000</v>
      </c>
      <c r="C485" s="196"/>
      <c r="D485" s="196">
        <v>75310000</v>
      </c>
    </row>
    <row r="486" spans="1:4" ht="14.25">
      <c r="A486" s="196" t="s">
        <v>1499</v>
      </c>
      <c r="B486" s="197">
        <v>109811855.43</v>
      </c>
      <c r="C486" s="196">
        <v>10501855.43</v>
      </c>
      <c r="D486" s="196">
        <v>99310000</v>
      </c>
    </row>
    <row r="487" spans="1:4" ht="14.25">
      <c r="A487" s="196" t="s">
        <v>1126</v>
      </c>
      <c r="B487" s="197">
        <v>7269134.36</v>
      </c>
      <c r="C487" s="196">
        <v>7269134.36</v>
      </c>
      <c r="D487" s="196"/>
    </row>
    <row r="488" spans="1:4" ht="14.25">
      <c r="A488" s="196" t="s">
        <v>1127</v>
      </c>
      <c r="B488" s="197">
        <v>13160000</v>
      </c>
      <c r="C488" s="196"/>
      <c r="D488" s="196">
        <v>13160000</v>
      </c>
    </row>
    <row r="489" spans="1:4" ht="14.25">
      <c r="A489" s="196" t="s">
        <v>1500</v>
      </c>
      <c r="B489" s="197">
        <v>4470000</v>
      </c>
      <c r="C489" s="196"/>
      <c r="D489" s="196">
        <v>4470000</v>
      </c>
    </row>
    <row r="490" spans="1:4" ht="14.25">
      <c r="A490" s="196" t="s">
        <v>1501</v>
      </c>
      <c r="B490" s="197">
        <v>80000000</v>
      </c>
      <c r="C490" s="196"/>
      <c r="D490" s="196">
        <v>80000000</v>
      </c>
    </row>
    <row r="491" spans="1:4" ht="14.25">
      <c r="A491" s="196" t="s">
        <v>1502</v>
      </c>
      <c r="B491" s="197">
        <v>4912721.07</v>
      </c>
      <c r="C491" s="196">
        <v>3232721.07</v>
      </c>
      <c r="D491" s="196">
        <v>1680000</v>
      </c>
    </row>
    <row r="492" spans="1:4" ht="14.25">
      <c r="A492" s="196" t="s">
        <v>1503</v>
      </c>
      <c r="B492" s="197">
        <v>11752908.76</v>
      </c>
      <c r="C492" s="196">
        <v>4867408.76</v>
      </c>
      <c r="D492" s="196">
        <v>6885500</v>
      </c>
    </row>
    <row r="493" spans="1:4" ht="14.25">
      <c r="A493" s="196" t="s">
        <v>1126</v>
      </c>
      <c r="B493" s="197">
        <v>4391748.76</v>
      </c>
      <c r="C493" s="196">
        <v>4391748.76</v>
      </c>
      <c r="D493" s="196"/>
    </row>
    <row r="494" spans="1:4" ht="14.25">
      <c r="A494" s="196" t="s">
        <v>1127</v>
      </c>
      <c r="B494" s="197">
        <v>6135500</v>
      </c>
      <c r="C494" s="196"/>
      <c r="D494" s="196">
        <v>6135500</v>
      </c>
    </row>
    <row r="495" spans="1:4" ht="14.25">
      <c r="A495" s="196" t="s">
        <v>1504</v>
      </c>
      <c r="B495" s="197">
        <v>1225660</v>
      </c>
      <c r="C495" s="196">
        <v>475660</v>
      </c>
      <c r="D495" s="196">
        <v>750000</v>
      </c>
    </row>
    <row r="496" spans="1:4" ht="14.25">
      <c r="A496" s="196" t="s">
        <v>1505</v>
      </c>
      <c r="B496" s="197">
        <v>11000000</v>
      </c>
      <c r="C496" s="196"/>
      <c r="D496" s="196">
        <v>11000000</v>
      </c>
    </row>
    <row r="497" spans="1:4" ht="14.25">
      <c r="A497" s="196" t="s">
        <v>1506</v>
      </c>
      <c r="B497" s="197">
        <v>11000000</v>
      </c>
      <c r="C497" s="196"/>
      <c r="D497" s="196">
        <v>11000000</v>
      </c>
    </row>
    <row r="498" spans="1:4" ht="14.25">
      <c r="A498" s="196" t="s">
        <v>1507</v>
      </c>
      <c r="B498" s="197">
        <v>109489319.43</v>
      </c>
      <c r="C498" s="196">
        <v>2596959.24</v>
      </c>
      <c r="D498" s="196">
        <v>106892360.19</v>
      </c>
    </row>
    <row r="499" spans="1:4" ht="14.25">
      <c r="A499" s="196" t="s">
        <v>1508</v>
      </c>
      <c r="B499" s="197">
        <v>45443319.43</v>
      </c>
      <c r="C499" s="196">
        <v>2596959.24</v>
      </c>
      <c r="D499" s="196">
        <v>42846360.19</v>
      </c>
    </row>
    <row r="500" spans="1:4" ht="14.25">
      <c r="A500" s="196" t="s">
        <v>1126</v>
      </c>
      <c r="B500" s="197">
        <v>2596959.24</v>
      </c>
      <c r="C500" s="196">
        <v>2596959.24</v>
      </c>
      <c r="D500" s="196"/>
    </row>
    <row r="501" spans="1:4" ht="14.25">
      <c r="A501" s="196" t="s">
        <v>1127</v>
      </c>
      <c r="B501" s="197">
        <v>612000</v>
      </c>
      <c r="C501" s="196"/>
      <c r="D501" s="196">
        <v>612000</v>
      </c>
    </row>
    <row r="502" spans="1:4" ht="14.25">
      <c r="A502" s="196" t="s">
        <v>1509</v>
      </c>
      <c r="B502" s="197">
        <v>42234360.19</v>
      </c>
      <c r="C502" s="196"/>
      <c r="D502" s="196">
        <v>42234360.19</v>
      </c>
    </row>
    <row r="503" spans="1:4" ht="14.25">
      <c r="A503" s="196" t="s">
        <v>1510</v>
      </c>
      <c r="B503" s="197">
        <v>64046000</v>
      </c>
      <c r="C503" s="196"/>
      <c r="D503" s="196">
        <v>64046000</v>
      </c>
    </row>
    <row r="504" spans="1:4" ht="14.25">
      <c r="A504" s="196" t="s">
        <v>1511</v>
      </c>
      <c r="B504" s="197">
        <v>64046000</v>
      </c>
      <c r="C504" s="196"/>
      <c r="D504" s="196">
        <v>64046000</v>
      </c>
    </row>
    <row r="505" spans="1:4" ht="14.25">
      <c r="A505" s="196" t="s">
        <v>1512</v>
      </c>
      <c r="B505" s="197">
        <v>43678011.33</v>
      </c>
      <c r="C505" s="196">
        <v>2123037.73</v>
      </c>
      <c r="D505" s="196">
        <v>41554973.6</v>
      </c>
    </row>
    <row r="506" spans="1:4" ht="14.25">
      <c r="A506" s="196" t="s">
        <v>1513</v>
      </c>
      <c r="B506" s="197">
        <v>7453037.73</v>
      </c>
      <c r="C506" s="196">
        <v>2123037.73</v>
      </c>
      <c r="D506" s="196">
        <v>5330000</v>
      </c>
    </row>
    <row r="507" spans="1:4" ht="14.25">
      <c r="A507" s="196" t="s">
        <v>1126</v>
      </c>
      <c r="B507" s="197">
        <v>2123037.73</v>
      </c>
      <c r="C507" s="196">
        <v>2123037.73</v>
      </c>
      <c r="D507" s="196"/>
    </row>
    <row r="508" spans="1:4" ht="14.25">
      <c r="A508" s="196" t="s">
        <v>1127</v>
      </c>
      <c r="B508" s="197">
        <v>5330000</v>
      </c>
      <c r="C508" s="196"/>
      <c r="D508" s="196">
        <v>5330000</v>
      </c>
    </row>
    <row r="509" spans="1:4" ht="14.25">
      <c r="A509" s="196" t="s">
        <v>1514</v>
      </c>
      <c r="B509" s="197">
        <v>35250000</v>
      </c>
      <c r="C509" s="196"/>
      <c r="D509" s="196">
        <v>35250000</v>
      </c>
    </row>
    <row r="510" spans="1:4" ht="14.25">
      <c r="A510" s="196" t="s">
        <v>1515</v>
      </c>
      <c r="B510" s="197">
        <v>35250000</v>
      </c>
      <c r="C510" s="196"/>
      <c r="D510" s="196">
        <v>35250000</v>
      </c>
    </row>
    <row r="511" spans="1:4" ht="14.25">
      <c r="A511" s="196" t="s">
        <v>1516</v>
      </c>
      <c r="B511" s="197">
        <v>974973.6</v>
      </c>
      <c r="C511" s="196"/>
      <c r="D511" s="196">
        <v>974973.6</v>
      </c>
    </row>
    <row r="512" spans="1:4" ht="14.25">
      <c r="A512" s="196" t="s">
        <v>1517</v>
      </c>
      <c r="B512" s="197">
        <v>974973.6</v>
      </c>
      <c r="C512" s="196"/>
      <c r="D512" s="196">
        <v>974973.6</v>
      </c>
    </row>
    <row r="513" spans="1:4" ht="14.25">
      <c r="A513" s="196" t="s">
        <v>1518</v>
      </c>
      <c r="B513" s="197">
        <v>34531148.73</v>
      </c>
      <c r="C513" s="196">
        <v>4405119.73</v>
      </c>
      <c r="D513" s="196">
        <v>30126029</v>
      </c>
    </row>
    <row r="514" spans="1:4" ht="14.25">
      <c r="A514" s="196" t="s">
        <v>1519</v>
      </c>
      <c r="B514" s="197">
        <v>23704453.15</v>
      </c>
      <c r="C514" s="196">
        <v>3704453.15</v>
      </c>
      <c r="D514" s="196">
        <v>20000000</v>
      </c>
    </row>
    <row r="515" spans="1:4" ht="14.25">
      <c r="A515" s="196" t="s">
        <v>1520</v>
      </c>
      <c r="B515" s="197">
        <v>3704453.15</v>
      </c>
      <c r="C515" s="196">
        <v>3704453.15</v>
      </c>
      <c r="D515" s="196"/>
    </row>
    <row r="516" spans="1:4" ht="14.25">
      <c r="A516" s="196" t="s">
        <v>1521</v>
      </c>
      <c r="B516" s="197">
        <v>20000000</v>
      </c>
      <c r="C516" s="196"/>
      <c r="D516" s="196">
        <v>20000000</v>
      </c>
    </row>
    <row r="517" spans="1:4" ht="14.25">
      <c r="A517" s="196" t="s">
        <v>1522</v>
      </c>
      <c r="B517" s="197">
        <v>3288666.58</v>
      </c>
      <c r="C517" s="196">
        <v>700666.58</v>
      </c>
      <c r="D517" s="196">
        <v>2588000</v>
      </c>
    </row>
    <row r="518" spans="1:4" ht="14.25">
      <c r="A518" s="196" t="s">
        <v>1523</v>
      </c>
      <c r="B518" s="197">
        <v>700666.58</v>
      </c>
      <c r="C518" s="196">
        <v>700666.58</v>
      </c>
      <c r="D518" s="196"/>
    </row>
    <row r="519" spans="1:4" ht="14.25">
      <c r="A519" s="196" t="s">
        <v>1524</v>
      </c>
      <c r="B519" s="197">
        <v>50000</v>
      </c>
      <c r="C519" s="196"/>
      <c r="D519" s="196">
        <v>50000</v>
      </c>
    </row>
    <row r="520" spans="1:4" ht="14.25">
      <c r="A520" s="196" t="s">
        <v>1525</v>
      </c>
      <c r="B520" s="197">
        <v>1988000</v>
      </c>
      <c r="C520" s="196"/>
      <c r="D520" s="196">
        <v>1988000</v>
      </c>
    </row>
    <row r="521" spans="1:4" ht="14.25">
      <c r="A521" s="196" t="s">
        <v>1526</v>
      </c>
      <c r="B521" s="197">
        <v>550000</v>
      </c>
      <c r="C521" s="196"/>
      <c r="D521" s="196">
        <v>550000</v>
      </c>
    </row>
    <row r="522" spans="1:4" ht="14.25">
      <c r="A522" s="196" t="s">
        <v>1527</v>
      </c>
      <c r="B522" s="197">
        <v>7538029</v>
      </c>
      <c r="C522" s="196"/>
      <c r="D522" s="196">
        <v>7538029</v>
      </c>
    </row>
    <row r="523" spans="1:4" ht="14.25">
      <c r="A523" s="196" t="s">
        <v>1528</v>
      </c>
      <c r="B523" s="197">
        <v>7538029</v>
      </c>
      <c r="C523" s="196"/>
      <c r="D523" s="196">
        <v>7538029</v>
      </c>
    </row>
    <row r="524" spans="1:4" ht="14.25">
      <c r="A524" s="196" t="s">
        <v>1529</v>
      </c>
      <c r="B524" s="197">
        <v>792706685.73</v>
      </c>
      <c r="C524" s="196">
        <v>161229249.37</v>
      </c>
      <c r="D524" s="196">
        <v>631477436.36</v>
      </c>
    </row>
    <row r="525" spans="1:4" ht="14.25">
      <c r="A525" s="196" t="s">
        <v>1530</v>
      </c>
      <c r="B525" s="197">
        <v>582477436.36</v>
      </c>
      <c r="C525" s="196"/>
      <c r="D525" s="196">
        <v>582477436.36</v>
      </c>
    </row>
    <row r="526" spans="1:4" ht="14.25">
      <c r="A526" s="196" t="s">
        <v>1531</v>
      </c>
      <c r="B526" s="197">
        <v>15237400</v>
      </c>
      <c r="C526" s="196"/>
      <c r="D526" s="196">
        <v>15237400</v>
      </c>
    </row>
    <row r="527" spans="1:4" ht="14.25">
      <c r="A527" s="196" t="s">
        <v>1532</v>
      </c>
      <c r="B527" s="197">
        <v>1920000</v>
      </c>
      <c r="C527" s="196"/>
      <c r="D527" s="196">
        <v>1920000</v>
      </c>
    </row>
    <row r="528" spans="1:4" ht="14.25">
      <c r="A528" s="196" t="s">
        <v>1533</v>
      </c>
      <c r="B528" s="197">
        <v>150000</v>
      </c>
      <c r="C528" s="196"/>
      <c r="D528" s="196">
        <v>150000</v>
      </c>
    </row>
    <row r="529" spans="1:4" ht="14.25">
      <c r="A529" s="196" t="s">
        <v>1534</v>
      </c>
      <c r="B529" s="197">
        <v>706280</v>
      </c>
      <c r="C529" s="196"/>
      <c r="D529" s="196">
        <v>706280</v>
      </c>
    </row>
    <row r="530" spans="1:4" ht="14.25">
      <c r="A530" s="196" t="s">
        <v>1535</v>
      </c>
      <c r="B530" s="197">
        <v>34280000</v>
      </c>
      <c r="C530" s="196"/>
      <c r="D530" s="196">
        <v>34280000</v>
      </c>
    </row>
    <row r="531" spans="1:4" ht="14.25">
      <c r="A531" s="196" t="s">
        <v>1536</v>
      </c>
      <c r="B531" s="197">
        <v>350056287</v>
      </c>
      <c r="C531" s="196"/>
      <c r="D531" s="196">
        <v>350056287</v>
      </c>
    </row>
    <row r="532" spans="1:4" ht="14.25">
      <c r="A532" s="196" t="s">
        <v>1537</v>
      </c>
      <c r="B532" s="197">
        <v>180127469.36</v>
      </c>
      <c r="C532" s="196"/>
      <c r="D532" s="196">
        <v>180127469.36</v>
      </c>
    </row>
    <row r="533" spans="1:4" ht="14.25">
      <c r="A533" s="196" t="s">
        <v>1538</v>
      </c>
      <c r="B533" s="197">
        <v>210229249.37</v>
      </c>
      <c r="C533" s="196">
        <v>161229249.37</v>
      </c>
      <c r="D533" s="196">
        <v>49000000</v>
      </c>
    </row>
    <row r="534" spans="1:4" ht="14.25">
      <c r="A534" s="196" t="s">
        <v>1539</v>
      </c>
      <c r="B534" s="197">
        <v>161229249.37</v>
      </c>
      <c r="C534" s="196">
        <v>161229249.37</v>
      </c>
      <c r="D534" s="196"/>
    </row>
    <row r="535" spans="1:4" ht="14.25">
      <c r="A535" s="196" t="s">
        <v>1540</v>
      </c>
      <c r="B535" s="197">
        <v>49000000</v>
      </c>
      <c r="C535" s="196"/>
      <c r="D535" s="196">
        <v>49000000</v>
      </c>
    </row>
    <row r="536" spans="1:4" ht="14.25">
      <c r="A536" s="196" t="s">
        <v>1541</v>
      </c>
      <c r="B536" s="197">
        <v>17260000</v>
      </c>
      <c r="C536" s="196"/>
      <c r="D536" s="196">
        <v>17260000</v>
      </c>
    </row>
    <row r="537" spans="1:4" ht="14.25">
      <c r="A537" s="196" t="s">
        <v>1542</v>
      </c>
      <c r="B537" s="197">
        <v>16610000</v>
      </c>
      <c r="C537" s="196"/>
      <c r="D537" s="196">
        <v>16610000</v>
      </c>
    </row>
    <row r="538" spans="1:4" ht="14.25">
      <c r="A538" s="196" t="s">
        <v>1543</v>
      </c>
      <c r="B538" s="197">
        <v>16610000</v>
      </c>
      <c r="C538" s="196"/>
      <c r="D538" s="196">
        <v>16610000</v>
      </c>
    </row>
    <row r="539" spans="1:4" ht="14.25">
      <c r="A539" s="196" t="s">
        <v>1544</v>
      </c>
      <c r="B539" s="197">
        <v>650000</v>
      </c>
      <c r="C539" s="196"/>
      <c r="D539" s="196">
        <v>650000</v>
      </c>
    </row>
    <row r="540" spans="1:4" ht="14.25">
      <c r="A540" s="196" t="s">
        <v>1545</v>
      </c>
      <c r="B540" s="197">
        <v>650000</v>
      </c>
      <c r="C540" s="196"/>
      <c r="D540" s="196">
        <v>650000</v>
      </c>
    </row>
    <row r="541" spans="1:4" ht="14.25">
      <c r="A541" s="196" t="s">
        <v>1546</v>
      </c>
      <c r="B541" s="197">
        <v>136557501.08</v>
      </c>
      <c r="C541" s="196">
        <v>16742565.27</v>
      </c>
      <c r="D541" s="196">
        <v>119814935.81</v>
      </c>
    </row>
    <row r="542" spans="1:4" ht="14.25">
      <c r="A542" s="196" t="s">
        <v>1547</v>
      </c>
      <c r="B542" s="197">
        <v>39014043.03</v>
      </c>
      <c r="C542" s="196">
        <v>16742565.27</v>
      </c>
      <c r="D542" s="196">
        <v>22271477.76</v>
      </c>
    </row>
    <row r="543" spans="1:4" ht="14.25">
      <c r="A543" s="196" t="s">
        <v>1126</v>
      </c>
      <c r="B543" s="197">
        <v>9125346.82</v>
      </c>
      <c r="C543" s="196">
        <v>9125346.82</v>
      </c>
      <c r="D543" s="196"/>
    </row>
    <row r="544" spans="1:4" ht="14.25">
      <c r="A544" s="196" t="s">
        <v>1127</v>
      </c>
      <c r="B544" s="197">
        <v>900000</v>
      </c>
      <c r="C544" s="196"/>
      <c r="D544" s="196">
        <v>900000</v>
      </c>
    </row>
    <row r="545" spans="1:4" ht="14.25">
      <c r="A545" s="196" t="s">
        <v>1548</v>
      </c>
      <c r="B545" s="197">
        <v>1510000</v>
      </c>
      <c r="C545" s="196"/>
      <c r="D545" s="196">
        <v>1510000</v>
      </c>
    </row>
    <row r="546" spans="1:4" ht="14.25">
      <c r="A546" s="196" t="s">
        <v>1549</v>
      </c>
      <c r="B546" s="197">
        <v>3680000</v>
      </c>
      <c r="C546" s="196"/>
      <c r="D546" s="196">
        <v>3680000</v>
      </c>
    </row>
    <row r="547" spans="1:4" ht="14.25">
      <c r="A547" s="196" t="s">
        <v>1550</v>
      </c>
      <c r="B547" s="197">
        <v>13506477.76</v>
      </c>
      <c r="C547" s="196"/>
      <c r="D547" s="196">
        <v>13506477.76</v>
      </c>
    </row>
    <row r="548" spans="1:4" ht="14.25">
      <c r="A548" s="196" t="s">
        <v>1133</v>
      </c>
      <c r="B548" s="197">
        <v>7617218.45</v>
      </c>
      <c r="C548" s="196">
        <v>7617218.45</v>
      </c>
      <c r="D548" s="196"/>
    </row>
    <row r="549" spans="1:4" ht="14.25">
      <c r="A549" s="196" t="s">
        <v>1551</v>
      </c>
      <c r="B549" s="197">
        <v>2675000</v>
      </c>
      <c r="C549" s="196"/>
      <c r="D549" s="196">
        <v>2675000</v>
      </c>
    </row>
    <row r="550" spans="1:4" ht="14.25">
      <c r="A550" s="196" t="s">
        <v>1552</v>
      </c>
      <c r="B550" s="197">
        <v>55628722.05</v>
      </c>
      <c r="C550" s="196"/>
      <c r="D550" s="196">
        <v>55628722.05</v>
      </c>
    </row>
    <row r="551" spans="1:4" ht="14.25">
      <c r="A551" s="196" t="s">
        <v>1127</v>
      </c>
      <c r="B551" s="197">
        <v>45510.51</v>
      </c>
      <c r="C551" s="196"/>
      <c r="D551" s="196">
        <v>45510.51</v>
      </c>
    </row>
    <row r="552" spans="1:4" ht="14.25">
      <c r="A552" s="196" t="s">
        <v>1553</v>
      </c>
      <c r="B552" s="197">
        <v>53500000</v>
      </c>
      <c r="C552" s="196"/>
      <c r="D552" s="196">
        <v>53500000</v>
      </c>
    </row>
    <row r="553" spans="1:4" ht="14.25">
      <c r="A553" s="196" t="s">
        <v>1554</v>
      </c>
      <c r="B553" s="197">
        <v>2083211.54</v>
      </c>
      <c r="C553" s="196"/>
      <c r="D553" s="196">
        <v>2083211.54</v>
      </c>
    </row>
    <row r="554" spans="1:4" ht="14.25">
      <c r="A554" s="196" t="s">
        <v>1555</v>
      </c>
      <c r="B554" s="197">
        <v>500000</v>
      </c>
      <c r="C554" s="196"/>
      <c r="D554" s="196">
        <v>500000</v>
      </c>
    </row>
    <row r="555" spans="1:4" ht="14.25">
      <c r="A555" s="196" t="s">
        <v>1556</v>
      </c>
      <c r="B555" s="197">
        <v>500000</v>
      </c>
      <c r="C555" s="196"/>
      <c r="D555" s="196">
        <v>500000</v>
      </c>
    </row>
    <row r="556" spans="1:4" ht="14.25">
      <c r="A556" s="196" t="s">
        <v>1557</v>
      </c>
      <c r="B556" s="197">
        <v>28913261.69</v>
      </c>
      <c r="C556" s="196"/>
      <c r="D556" s="196">
        <v>28913261.69</v>
      </c>
    </row>
    <row r="557" spans="1:4" ht="14.25">
      <c r="A557" s="196" t="s">
        <v>1558</v>
      </c>
      <c r="B557" s="197">
        <v>28913261.69</v>
      </c>
      <c r="C557" s="196"/>
      <c r="D557" s="196">
        <v>28913261.69</v>
      </c>
    </row>
    <row r="558" spans="1:4" ht="14.25">
      <c r="A558" s="196" t="s">
        <v>1559</v>
      </c>
      <c r="B558" s="197">
        <v>11941000</v>
      </c>
      <c r="C558" s="196"/>
      <c r="D558" s="196">
        <v>11941000</v>
      </c>
    </row>
    <row r="559" spans="1:4" ht="14.25">
      <c r="A559" s="196" t="s">
        <v>1560</v>
      </c>
      <c r="B559" s="197">
        <v>7511000</v>
      </c>
      <c r="C559" s="196"/>
      <c r="D559" s="196">
        <v>7511000</v>
      </c>
    </row>
    <row r="560" spans="1:4" ht="14.25">
      <c r="A560" s="196" t="s">
        <v>1561</v>
      </c>
      <c r="B560" s="197">
        <v>430000</v>
      </c>
      <c r="C560" s="196"/>
      <c r="D560" s="196">
        <v>430000</v>
      </c>
    </row>
    <row r="561" spans="1:4" ht="14.25">
      <c r="A561" s="196" t="s">
        <v>1562</v>
      </c>
      <c r="B561" s="197">
        <v>4000000</v>
      </c>
      <c r="C561" s="196"/>
      <c r="D561" s="196">
        <v>4000000</v>
      </c>
    </row>
    <row r="562" spans="1:4" ht="14.25">
      <c r="A562" s="196" t="s">
        <v>1563</v>
      </c>
      <c r="B562" s="197">
        <v>560474.31</v>
      </c>
      <c r="C562" s="196"/>
      <c r="D562" s="196">
        <v>560474.31</v>
      </c>
    </row>
    <row r="563" spans="1:4" ht="14.25">
      <c r="A563" s="196" t="s">
        <v>1564</v>
      </c>
      <c r="B563" s="197">
        <v>560474.31</v>
      </c>
      <c r="C563" s="196"/>
      <c r="D563" s="196">
        <v>560474.31</v>
      </c>
    </row>
    <row r="564" spans="1:4" ht="14.25">
      <c r="A564" s="196" t="s">
        <v>1565</v>
      </c>
      <c r="B564" s="197">
        <v>293361753.46</v>
      </c>
      <c r="C564" s="196"/>
      <c r="D564" s="196">
        <v>293361753.46</v>
      </c>
    </row>
    <row r="565" spans="1:4" ht="14.25">
      <c r="A565" s="196" t="s">
        <v>1566</v>
      </c>
      <c r="B565" s="197">
        <v>578725101.47</v>
      </c>
      <c r="C565" s="196"/>
      <c r="D565" s="196">
        <v>578725101.47</v>
      </c>
    </row>
    <row r="566" spans="1:4" ht="14.25">
      <c r="A566" s="196" t="s">
        <v>1567</v>
      </c>
      <c r="B566" s="197">
        <v>574225101.47</v>
      </c>
      <c r="C566" s="196"/>
      <c r="D566" s="196">
        <v>574225101.47</v>
      </c>
    </row>
    <row r="567" spans="1:4" ht="14.25">
      <c r="A567" s="196" t="s">
        <v>1103</v>
      </c>
      <c r="B567" s="197">
        <v>574225101.47</v>
      </c>
      <c r="C567" s="196"/>
      <c r="D567" s="196">
        <v>574225101.47</v>
      </c>
    </row>
    <row r="568" spans="1:4" ht="14.25">
      <c r="A568" s="196" t="s">
        <v>1568</v>
      </c>
      <c r="B568" s="197">
        <v>4500000</v>
      </c>
      <c r="C568" s="196"/>
      <c r="D568" s="196">
        <v>4500000</v>
      </c>
    </row>
    <row r="569" spans="1:4" ht="14.25">
      <c r="A569" s="196" t="s">
        <v>957</v>
      </c>
      <c r="B569" s="197">
        <v>4500000</v>
      </c>
      <c r="C569" s="196"/>
      <c r="D569" s="196">
        <v>4500000</v>
      </c>
    </row>
    <row r="570" spans="1:4" ht="14.25">
      <c r="A570" s="196" t="s">
        <v>1569</v>
      </c>
      <c r="B570" s="197">
        <v>228844156.71</v>
      </c>
      <c r="C570" s="196"/>
      <c r="D570" s="196">
        <v>228844156.71</v>
      </c>
    </row>
    <row r="571" spans="1:4" ht="14.25">
      <c r="A571" s="196" t="s">
        <v>1570</v>
      </c>
      <c r="B571" s="197">
        <v>228844156.71</v>
      </c>
      <c r="C571" s="196"/>
      <c r="D571" s="196">
        <v>228844156.71</v>
      </c>
    </row>
    <row r="572" spans="1:4" ht="14.25">
      <c r="A572" s="196" t="s">
        <v>1571</v>
      </c>
      <c r="B572" s="197">
        <v>220943500</v>
      </c>
      <c r="C572" s="196"/>
      <c r="D572" s="196">
        <v>220943500</v>
      </c>
    </row>
    <row r="573" spans="1:4" ht="14.25">
      <c r="A573" s="196" t="s">
        <v>1572</v>
      </c>
      <c r="B573" s="197">
        <v>7900656.71</v>
      </c>
      <c r="C573" s="196"/>
      <c r="D573" s="196">
        <v>7900656.71</v>
      </c>
    </row>
    <row r="574" spans="1:4" ht="14.25">
      <c r="A574" s="196" t="s">
        <v>1573</v>
      </c>
      <c r="B574" s="197">
        <v>58475.17</v>
      </c>
      <c r="C574" s="196"/>
      <c r="D574" s="196">
        <v>58475.17</v>
      </c>
    </row>
    <row r="575" spans="1:4" ht="14.25">
      <c r="A575" s="196" t="s">
        <v>1574</v>
      </c>
      <c r="B575" s="197">
        <v>58475.17</v>
      </c>
      <c r="C575" s="196"/>
      <c r="D575" s="196">
        <v>58475.17</v>
      </c>
    </row>
  </sheetData>
  <sheetProtection/>
  <mergeCells count="4">
    <mergeCell ref="A1:D1"/>
    <mergeCell ref="B2:D2"/>
    <mergeCell ref="B3:D3"/>
    <mergeCell ref="A3:A4"/>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26"/>
  <sheetViews>
    <sheetView showZeros="0" workbookViewId="0" topLeftCell="A1">
      <selection activeCell="A1" sqref="A1:B1"/>
    </sheetView>
  </sheetViews>
  <sheetFormatPr defaultColWidth="21.50390625" defaultRowHeight="14.25"/>
  <cols>
    <col min="1" max="1" width="49.75390625" style="30" customWidth="1"/>
    <col min="2" max="2" width="32.25390625" style="30" customWidth="1"/>
    <col min="3" max="3" width="8.75390625" style="30" customWidth="1"/>
    <col min="4" max="16384" width="21.50390625" style="30" customWidth="1"/>
  </cols>
  <sheetData>
    <row r="1" spans="1:2" s="178" customFormat="1" ht="24.75" customHeight="1">
      <c r="A1" s="179" t="s">
        <v>1575</v>
      </c>
      <c r="B1" s="179"/>
    </row>
    <row r="2" spans="1:2" ht="21.75" customHeight="1">
      <c r="A2" s="180"/>
      <c r="B2" s="180" t="s">
        <v>1120</v>
      </c>
    </row>
    <row r="3" spans="1:2" ht="19.5" customHeight="1">
      <c r="A3" s="181" t="s">
        <v>1576</v>
      </c>
      <c r="B3" s="182" t="s">
        <v>24</v>
      </c>
    </row>
    <row r="4" spans="1:2" ht="19.5" customHeight="1">
      <c r="A4" s="183" t="s">
        <v>1577</v>
      </c>
      <c r="B4" s="184">
        <f>SUM(B5,B10,B20,B23)</f>
        <v>4544561499.58</v>
      </c>
    </row>
    <row r="5" spans="1:2" ht="19.5" customHeight="1">
      <c r="A5" s="185" t="s">
        <v>1578</v>
      </c>
      <c r="B5" s="184">
        <v>1065640832.48</v>
      </c>
    </row>
    <row r="6" spans="1:2" ht="19.5" customHeight="1">
      <c r="A6" s="186" t="s">
        <v>1579</v>
      </c>
      <c r="B6" s="184">
        <v>531937284.4</v>
      </c>
    </row>
    <row r="7" spans="1:2" ht="19.5" customHeight="1">
      <c r="A7" s="186" t="s">
        <v>1580</v>
      </c>
      <c r="B7" s="184">
        <v>135433817.15</v>
      </c>
    </row>
    <row r="8" spans="1:2" ht="19.5" customHeight="1">
      <c r="A8" s="186" t="s">
        <v>1581</v>
      </c>
      <c r="B8" s="184">
        <v>49396070.93</v>
      </c>
    </row>
    <row r="9" spans="1:2" ht="19.5" customHeight="1">
      <c r="A9" s="186" t="s">
        <v>1582</v>
      </c>
      <c r="B9" s="184">
        <v>348873660</v>
      </c>
    </row>
    <row r="10" spans="1:2" ht="19.5" customHeight="1">
      <c r="A10" s="185" t="s">
        <v>1583</v>
      </c>
      <c r="B10" s="184">
        <v>425272916.47</v>
      </c>
    </row>
    <row r="11" spans="1:2" ht="19.5" customHeight="1">
      <c r="A11" s="186" t="s">
        <v>1584</v>
      </c>
      <c r="B11" s="184">
        <v>288728531.37</v>
      </c>
    </row>
    <row r="12" spans="1:2" ht="19.5" customHeight="1">
      <c r="A12" s="186" t="s">
        <v>1585</v>
      </c>
      <c r="B12" s="184">
        <v>3125265</v>
      </c>
    </row>
    <row r="13" spans="1:2" ht="19.5" customHeight="1">
      <c r="A13" s="186" t="s">
        <v>1586</v>
      </c>
      <c r="B13" s="184">
        <v>3956991.2</v>
      </c>
    </row>
    <row r="14" spans="1:2" ht="19.5" customHeight="1">
      <c r="A14" s="186" t="s">
        <v>1587</v>
      </c>
      <c r="B14" s="184">
        <v>488800</v>
      </c>
    </row>
    <row r="15" spans="1:2" ht="19.5" customHeight="1">
      <c r="A15" s="186" t="s">
        <v>1588</v>
      </c>
      <c r="B15" s="184">
        <v>14804020</v>
      </c>
    </row>
    <row r="16" spans="1:2" ht="19.5" customHeight="1">
      <c r="A16" s="186" t="s">
        <v>1589</v>
      </c>
      <c r="B16" s="184">
        <v>4051704</v>
      </c>
    </row>
    <row r="17" spans="1:2" ht="19.5" customHeight="1">
      <c r="A17" s="186" t="s">
        <v>1590</v>
      </c>
      <c r="B17" s="184">
        <v>25253141</v>
      </c>
    </row>
    <row r="18" spans="1:2" ht="19.5" customHeight="1">
      <c r="A18" s="186" t="s">
        <v>1591</v>
      </c>
      <c r="B18" s="184">
        <v>4893280</v>
      </c>
    </row>
    <row r="19" spans="1:2" ht="19.5" customHeight="1">
      <c r="A19" s="186" t="s">
        <v>1592</v>
      </c>
      <c r="B19" s="184">
        <v>79971183.9</v>
      </c>
    </row>
    <row r="20" spans="1:2" ht="19.5" customHeight="1">
      <c r="A20" s="185" t="s">
        <v>1593</v>
      </c>
      <c r="B20" s="184">
        <v>2782454815.61</v>
      </c>
    </row>
    <row r="21" spans="1:2" ht="19.5" customHeight="1">
      <c r="A21" s="186" t="s">
        <v>1594</v>
      </c>
      <c r="B21" s="184">
        <v>2263249109.28</v>
      </c>
    </row>
    <row r="22" spans="1:2" ht="19.5" customHeight="1">
      <c r="A22" s="186" t="s">
        <v>1595</v>
      </c>
      <c r="B22" s="184">
        <v>519205706.33</v>
      </c>
    </row>
    <row r="23" spans="1:2" ht="19.5" customHeight="1">
      <c r="A23" s="185" t="s">
        <v>1596</v>
      </c>
      <c r="B23" s="184">
        <v>271192935.02</v>
      </c>
    </row>
    <row r="24" spans="1:2" ht="19.5" customHeight="1">
      <c r="A24" s="186" t="s">
        <v>1597</v>
      </c>
      <c r="B24" s="184">
        <v>135924860.02</v>
      </c>
    </row>
    <row r="25" spans="1:2" ht="19.5" customHeight="1">
      <c r="A25" s="186" t="s">
        <v>1598</v>
      </c>
      <c r="B25" s="184">
        <v>1933638</v>
      </c>
    </row>
    <row r="26" spans="1:2" ht="19.5" customHeight="1">
      <c r="A26" s="187" t="s">
        <v>1599</v>
      </c>
      <c r="B26" s="188">
        <v>133334437</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5"/>
  <sheetViews>
    <sheetView showZeros="0" workbookViewId="0" topLeftCell="A1">
      <selection activeCell="A1" sqref="A1:B1"/>
    </sheetView>
  </sheetViews>
  <sheetFormatPr defaultColWidth="12.125" defaultRowHeight="14.25"/>
  <cols>
    <col min="1" max="1" width="34.25390625" style="46" customWidth="1"/>
    <col min="2" max="2" width="43.375" style="169" customWidth="1"/>
    <col min="3" max="32" width="9.00390625" style="46" customWidth="1"/>
    <col min="33" max="192" width="12.125" style="46" customWidth="1"/>
    <col min="193" max="211" width="9.00390625" style="46" customWidth="1"/>
    <col min="212" max="212" width="9.75390625" style="46" bestFit="1" customWidth="1"/>
    <col min="213" max="213" width="49.875" style="46" customWidth="1"/>
    <col min="214" max="214" width="11.50390625" style="46" bestFit="1" customWidth="1"/>
    <col min="215" max="215" width="11.375" style="46" customWidth="1"/>
    <col min="216" max="216" width="12.625" style="46" customWidth="1"/>
    <col min="217" max="217" width="18.625" style="46" bestFit="1" customWidth="1"/>
    <col min="218" max="218" width="12.125" style="46" customWidth="1"/>
    <col min="219" max="224" width="12.125" style="47" customWidth="1"/>
  </cols>
  <sheetData>
    <row r="1" spans="1:2" ht="21">
      <c r="A1" s="148" t="s">
        <v>1600</v>
      </c>
      <c r="B1" s="148"/>
    </row>
    <row r="2" spans="1:2" ht="24.75" customHeight="1">
      <c r="A2" s="49"/>
      <c r="B2" s="170" t="s">
        <v>22</v>
      </c>
    </row>
    <row r="3" spans="1:2" ht="19.5" customHeight="1">
      <c r="A3" s="171" t="s">
        <v>1601</v>
      </c>
      <c r="B3" s="172" t="s">
        <v>24</v>
      </c>
    </row>
    <row r="4" spans="1:2" ht="19.5" customHeight="1">
      <c r="A4" s="173" t="s">
        <v>1121</v>
      </c>
      <c r="B4" s="174">
        <f>SUM(B5:B15)</f>
        <v>64002</v>
      </c>
    </row>
    <row r="5" spans="1:2" ht="19.5" customHeight="1">
      <c r="A5" s="175" t="s">
        <v>1602</v>
      </c>
      <c r="B5" s="174">
        <v>2596</v>
      </c>
    </row>
    <row r="6" spans="1:2" ht="19.5" customHeight="1">
      <c r="A6" s="175" t="s">
        <v>1603</v>
      </c>
      <c r="B6" s="174">
        <v>5511</v>
      </c>
    </row>
    <row r="7" spans="1:2" ht="19.5" customHeight="1">
      <c r="A7" s="175" t="s">
        <v>1604</v>
      </c>
      <c r="B7" s="174">
        <v>5438</v>
      </c>
    </row>
    <row r="8" spans="1:2" ht="19.5" customHeight="1">
      <c r="A8" s="175" t="s">
        <v>1605</v>
      </c>
      <c r="B8" s="174">
        <v>5608</v>
      </c>
    </row>
    <row r="9" spans="1:2" ht="19.5" customHeight="1">
      <c r="A9" s="175" t="s">
        <v>1606</v>
      </c>
      <c r="B9" s="174">
        <v>5787</v>
      </c>
    </row>
    <row r="10" spans="1:2" ht="19.5" customHeight="1">
      <c r="A10" s="175" t="s">
        <v>1607</v>
      </c>
      <c r="B10" s="174">
        <v>6278</v>
      </c>
    </row>
    <row r="11" spans="1:2" ht="19.5" customHeight="1">
      <c r="A11" s="175" t="s">
        <v>1608</v>
      </c>
      <c r="B11" s="174">
        <v>7286</v>
      </c>
    </row>
    <row r="12" spans="1:2" ht="19.5" customHeight="1">
      <c r="A12" s="175" t="s">
        <v>1609</v>
      </c>
      <c r="B12" s="174">
        <v>8106</v>
      </c>
    </row>
    <row r="13" spans="1:2" ht="19.5" customHeight="1">
      <c r="A13" s="175" t="s">
        <v>1610</v>
      </c>
      <c r="B13" s="174">
        <v>6552</v>
      </c>
    </row>
    <row r="14" spans="1:2" ht="19.5" customHeight="1">
      <c r="A14" s="175" t="s">
        <v>1611</v>
      </c>
      <c r="B14" s="174">
        <v>5500</v>
      </c>
    </row>
    <row r="15" spans="1:2" ht="19.5" customHeight="1">
      <c r="A15" s="176" t="s">
        <v>1612</v>
      </c>
      <c r="B15" s="177">
        <v>5340</v>
      </c>
    </row>
  </sheetData>
  <sheetProtection/>
  <mergeCells count="1">
    <mergeCell ref="A1:B1"/>
  </mergeCells>
  <dataValidations count="1">
    <dataValidation type="list" allowBlank="1" showInputMessage="1" showErrorMessage="1" sqref="HG4 HG65478:HG65536">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I274"/>
  <sheetViews>
    <sheetView showZeros="0" workbookViewId="0" topLeftCell="A1">
      <selection activeCell="A1" sqref="A1:B1"/>
    </sheetView>
  </sheetViews>
  <sheetFormatPr defaultColWidth="12.125" defaultRowHeight="14.25"/>
  <cols>
    <col min="1" max="1" width="46.00390625" style="146" customWidth="1"/>
    <col min="2" max="2" width="41.375" style="147" customWidth="1"/>
    <col min="3" max="32" width="9.00390625" style="46" customWidth="1"/>
    <col min="33" max="192" width="12.125" style="46" customWidth="1"/>
    <col min="193" max="204" width="9.00390625" style="46" customWidth="1"/>
    <col min="205" max="205" width="9.75390625" style="46" bestFit="1" customWidth="1"/>
    <col min="206" max="206" width="49.875" style="46" customWidth="1"/>
    <col min="207" max="207" width="11.50390625" style="46" bestFit="1" customWidth="1"/>
    <col min="208" max="208" width="11.375" style="46" customWidth="1"/>
    <col min="209" max="209" width="12.625" style="46" customWidth="1"/>
    <col min="210" max="210" width="18.625" style="46" bestFit="1" customWidth="1"/>
    <col min="211" max="211" width="12.125" style="46" customWidth="1"/>
    <col min="212" max="217" width="12.125" style="47" customWidth="1"/>
  </cols>
  <sheetData>
    <row r="1" spans="1:2" ht="21">
      <c r="A1" s="148" t="s">
        <v>1613</v>
      </c>
      <c r="B1" s="148"/>
    </row>
    <row r="2" spans="1:2" ht="24.75" customHeight="1">
      <c r="A2" s="149"/>
      <c r="B2" s="150" t="s">
        <v>22</v>
      </c>
    </row>
    <row r="3" spans="1:217" s="145" customFormat="1" ht="19.5" customHeight="1">
      <c r="A3" s="151" t="s">
        <v>1614</v>
      </c>
      <c r="B3" s="152" t="s">
        <v>24</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60"/>
      <c r="HE3" s="160"/>
      <c r="HF3" s="160"/>
      <c r="HG3" s="160"/>
      <c r="HH3" s="160"/>
      <c r="HI3" s="160"/>
    </row>
    <row r="4" spans="1:217" s="145" customFormat="1" ht="19.5" customHeight="1">
      <c r="A4" s="154" t="s">
        <v>1121</v>
      </c>
      <c r="B4" s="155">
        <f>SUM(B5,B26,B50,B75,B98,B120,B146,B171,B199,B226,B250)</f>
        <v>22620</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60"/>
      <c r="HE4" s="160"/>
      <c r="HF4" s="160"/>
      <c r="HG4" s="160"/>
      <c r="HH4" s="160"/>
      <c r="HI4" s="160"/>
    </row>
    <row r="5" spans="1:217" s="145" customFormat="1" ht="19.5" customHeight="1">
      <c r="A5" s="156" t="s">
        <v>1602</v>
      </c>
      <c r="B5" s="157">
        <f>SUM(B6:B25)</f>
        <v>1213</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60"/>
      <c r="HE5" s="160"/>
      <c r="HF5" s="160"/>
      <c r="HG5" s="160"/>
      <c r="HH5" s="160"/>
      <c r="HI5" s="160"/>
    </row>
    <row r="6" spans="1:217" s="145" customFormat="1" ht="19.5" customHeight="1">
      <c r="A6" s="158" t="s">
        <v>1615</v>
      </c>
      <c r="B6" s="159">
        <v>146</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60"/>
      <c r="HE6" s="160"/>
      <c r="HF6" s="160"/>
      <c r="HG6" s="160"/>
      <c r="HH6" s="160"/>
      <c r="HI6" s="160"/>
    </row>
    <row r="7" spans="1:217" s="145" customFormat="1" ht="19.5" customHeight="1">
      <c r="A7" s="158" t="s">
        <v>1616</v>
      </c>
      <c r="B7" s="159">
        <v>12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60"/>
      <c r="HE7" s="160"/>
      <c r="HF7" s="160"/>
      <c r="HG7" s="160"/>
      <c r="HH7" s="160"/>
      <c r="HI7" s="160"/>
    </row>
    <row r="8" spans="1:217" s="145" customFormat="1" ht="19.5" customHeight="1">
      <c r="A8" s="158" t="s">
        <v>1617</v>
      </c>
      <c r="B8" s="159">
        <v>25</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60"/>
      <c r="HE8" s="160"/>
      <c r="HF8" s="160"/>
      <c r="HG8" s="160"/>
      <c r="HH8" s="160"/>
      <c r="HI8" s="160"/>
    </row>
    <row r="9" spans="1:217" s="145" customFormat="1" ht="19.5" customHeight="1">
      <c r="A9" s="158" t="s">
        <v>1618</v>
      </c>
      <c r="B9" s="159">
        <v>29</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60"/>
      <c r="HE9" s="160"/>
      <c r="HF9" s="160"/>
      <c r="HG9" s="160"/>
      <c r="HH9" s="160"/>
      <c r="HI9" s="160"/>
    </row>
    <row r="10" spans="1:217" s="145" customFormat="1" ht="19.5" customHeight="1">
      <c r="A10" s="158" t="s">
        <v>1619</v>
      </c>
      <c r="B10" s="159">
        <v>61</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60"/>
      <c r="HE10" s="160"/>
      <c r="HF10" s="160"/>
      <c r="HG10" s="160"/>
      <c r="HH10" s="160"/>
      <c r="HI10" s="160"/>
    </row>
    <row r="11" spans="1:217" s="145" customFormat="1" ht="19.5" customHeight="1">
      <c r="A11" s="158" t="s">
        <v>1620</v>
      </c>
      <c r="B11" s="159">
        <v>96</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60"/>
      <c r="HE11" s="160"/>
      <c r="HF11" s="160"/>
      <c r="HG11" s="160"/>
      <c r="HH11" s="160"/>
      <c r="HI11" s="160"/>
    </row>
    <row r="12" spans="1:217" s="145" customFormat="1" ht="19.5" customHeight="1">
      <c r="A12" s="158" t="s">
        <v>1621</v>
      </c>
      <c r="B12" s="159">
        <v>3</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60"/>
      <c r="HE12" s="160"/>
      <c r="HF12" s="160"/>
      <c r="HG12" s="160"/>
      <c r="HH12" s="160"/>
      <c r="HI12" s="160"/>
    </row>
    <row r="13" spans="1:217" s="145" customFormat="1" ht="19.5" customHeight="1">
      <c r="A13" s="158" t="s">
        <v>1622</v>
      </c>
      <c r="B13" s="159">
        <v>54</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c r="GV13" s="153"/>
      <c r="GW13" s="153"/>
      <c r="GX13" s="153"/>
      <c r="GY13" s="153"/>
      <c r="GZ13" s="153"/>
      <c r="HA13" s="153"/>
      <c r="HB13" s="153"/>
      <c r="HC13" s="153"/>
      <c r="HD13" s="160"/>
      <c r="HE13" s="160"/>
      <c r="HF13" s="160"/>
      <c r="HG13" s="160"/>
      <c r="HH13" s="160"/>
      <c r="HI13" s="160"/>
    </row>
    <row r="14" spans="1:217" s="145" customFormat="1" ht="19.5" customHeight="1">
      <c r="A14" s="158" t="s">
        <v>1623</v>
      </c>
      <c r="B14" s="159">
        <v>51</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c r="GV14" s="153"/>
      <c r="GW14" s="153"/>
      <c r="GX14" s="153"/>
      <c r="GY14" s="153"/>
      <c r="GZ14" s="153"/>
      <c r="HA14" s="153"/>
      <c r="HB14" s="153"/>
      <c r="HC14" s="153"/>
      <c r="HD14" s="160"/>
      <c r="HE14" s="160"/>
      <c r="HF14" s="160"/>
      <c r="HG14" s="160"/>
      <c r="HH14" s="160"/>
      <c r="HI14" s="160"/>
    </row>
    <row r="15" spans="1:217" s="145" customFormat="1" ht="19.5" customHeight="1">
      <c r="A15" s="158" t="s">
        <v>1624</v>
      </c>
      <c r="B15" s="159">
        <v>125</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c r="GV15" s="153"/>
      <c r="GW15" s="153"/>
      <c r="GX15" s="153"/>
      <c r="GY15" s="153"/>
      <c r="GZ15" s="153"/>
      <c r="HA15" s="153"/>
      <c r="HB15" s="153"/>
      <c r="HC15" s="153"/>
      <c r="HD15" s="160"/>
      <c r="HE15" s="160"/>
      <c r="HF15" s="160"/>
      <c r="HG15" s="160"/>
      <c r="HH15" s="160"/>
      <c r="HI15" s="160"/>
    </row>
    <row r="16" spans="1:217" s="145" customFormat="1" ht="19.5" customHeight="1">
      <c r="A16" s="158" t="s">
        <v>1625</v>
      </c>
      <c r="B16" s="159">
        <v>47</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c r="HC16" s="153"/>
      <c r="HD16" s="160"/>
      <c r="HE16" s="160"/>
      <c r="HF16" s="160"/>
      <c r="HG16" s="160"/>
      <c r="HH16" s="160"/>
      <c r="HI16" s="160"/>
    </row>
    <row r="17" spans="1:217" s="145" customFormat="1" ht="19.5" customHeight="1">
      <c r="A17" s="158" t="s">
        <v>1626</v>
      </c>
      <c r="B17" s="159">
        <v>9</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c r="HC17" s="153"/>
      <c r="HD17" s="160"/>
      <c r="HE17" s="160"/>
      <c r="HF17" s="160"/>
      <c r="HG17" s="160"/>
      <c r="HH17" s="160"/>
      <c r="HI17" s="160"/>
    </row>
    <row r="18" spans="1:217" s="145" customFormat="1" ht="19.5" customHeight="1">
      <c r="A18" s="158" t="s">
        <v>1627</v>
      </c>
      <c r="B18" s="159">
        <v>35</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c r="DM18" s="153"/>
      <c r="DN18" s="153"/>
      <c r="DO18" s="153"/>
      <c r="DP18" s="153"/>
      <c r="DQ18" s="153"/>
      <c r="DR18" s="153"/>
      <c r="DS18" s="153"/>
      <c r="DT18" s="153"/>
      <c r="DU18" s="153"/>
      <c r="DV18" s="153"/>
      <c r="DW18" s="153"/>
      <c r="DX18" s="153"/>
      <c r="DY18" s="153"/>
      <c r="DZ18" s="153"/>
      <c r="EA18" s="153"/>
      <c r="EB18" s="153"/>
      <c r="EC18" s="153"/>
      <c r="ED18" s="153"/>
      <c r="EE18" s="153"/>
      <c r="EF18" s="153"/>
      <c r="EG18" s="153"/>
      <c r="EH18" s="153"/>
      <c r="EI18" s="153"/>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c r="FZ18" s="153"/>
      <c r="GA18" s="153"/>
      <c r="GB18" s="153"/>
      <c r="GC18" s="153"/>
      <c r="GD18" s="153"/>
      <c r="GE18" s="153"/>
      <c r="GF18" s="153"/>
      <c r="GG18" s="153"/>
      <c r="GH18" s="153"/>
      <c r="GI18" s="153"/>
      <c r="GJ18" s="153"/>
      <c r="GK18" s="153"/>
      <c r="GL18" s="153"/>
      <c r="GM18" s="153"/>
      <c r="GN18" s="153"/>
      <c r="GO18" s="153"/>
      <c r="GP18" s="153"/>
      <c r="GQ18" s="153"/>
      <c r="GR18" s="153"/>
      <c r="GS18" s="153"/>
      <c r="GT18" s="153"/>
      <c r="GU18" s="153"/>
      <c r="GV18" s="153"/>
      <c r="GW18" s="153"/>
      <c r="GX18" s="153"/>
      <c r="GY18" s="153"/>
      <c r="GZ18" s="153"/>
      <c r="HA18" s="153"/>
      <c r="HB18" s="153"/>
      <c r="HC18" s="153"/>
      <c r="HD18" s="160"/>
      <c r="HE18" s="160"/>
      <c r="HF18" s="160"/>
      <c r="HG18" s="160"/>
      <c r="HH18" s="160"/>
      <c r="HI18" s="160"/>
    </row>
    <row r="19" spans="1:217" s="145" customFormat="1" ht="19.5" customHeight="1">
      <c r="A19" s="158" t="s">
        <v>1628</v>
      </c>
      <c r="B19" s="159">
        <v>280</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DQ19" s="153"/>
      <c r="DR19" s="153"/>
      <c r="DS19" s="153"/>
      <c r="DT19" s="153"/>
      <c r="DU19" s="153"/>
      <c r="DV19" s="153"/>
      <c r="DW19" s="153"/>
      <c r="DX19" s="153"/>
      <c r="DY19" s="153"/>
      <c r="DZ19" s="153"/>
      <c r="EA19" s="153"/>
      <c r="EB19" s="153"/>
      <c r="EC19" s="153"/>
      <c r="ED19" s="153"/>
      <c r="EE19" s="153"/>
      <c r="EF19" s="153"/>
      <c r="EG19" s="153"/>
      <c r="EH19" s="153"/>
      <c r="EI19" s="153"/>
      <c r="EJ19" s="153"/>
      <c r="EK19" s="153"/>
      <c r="EL19" s="153"/>
      <c r="EM19" s="153"/>
      <c r="EN19" s="153"/>
      <c r="EO19" s="153"/>
      <c r="EP19" s="153"/>
      <c r="EQ19" s="153"/>
      <c r="ER19" s="153"/>
      <c r="ES19" s="153"/>
      <c r="ET19" s="153"/>
      <c r="EU19" s="153"/>
      <c r="EV19" s="153"/>
      <c r="EW19" s="153"/>
      <c r="EX19" s="153"/>
      <c r="EY19" s="153"/>
      <c r="EZ19" s="153"/>
      <c r="FA19" s="153"/>
      <c r="FB19" s="153"/>
      <c r="FC19" s="153"/>
      <c r="FD19" s="153"/>
      <c r="FE19" s="153"/>
      <c r="FF19" s="153"/>
      <c r="FG19" s="153"/>
      <c r="FH19" s="153"/>
      <c r="FI19" s="153"/>
      <c r="FJ19" s="153"/>
      <c r="FK19" s="153"/>
      <c r="FL19" s="153"/>
      <c r="FM19" s="153"/>
      <c r="FN19" s="153"/>
      <c r="FO19" s="153"/>
      <c r="FP19" s="153"/>
      <c r="FQ19" s="153"/>
      <c r="FR19" s="153"/>
      <c r="FS19" s="153"/>
      <c r="FT19" s="153"/>
      <c r="FU19" s="153"/>
      <c r="FV19" s="153"/>
      <c r="FW19" s="153"/>
      <c r="FX19" s="153"/>
      <c r="FY19" s="153"/>
      <c r="FZ19" s="153"/>
      <c r="GA19" s="153"/>
      <c r="GB19" s="153"/>
      <c r="GC19" s="153"/>
      <c r="GD19" s="153"/>
      <c r="GE19" s="153"/>
      <c r="GF19" s="153"/>
      <c r="GG19" s="153"/>
      <c r="GH19" s="153"/>
      <c r="GI19" s="153"/>
      <c r="GJ19" s="153"/>
      <c r="GK19" s="153"/>
      <c r="GL19" s="153"/>
      <c r="GM19" s="153"/>
      <c r="GN19" s="153"/>
      <c r="GO19" s="153"/>
      <c r="GP19" s="153"/>
      <c r="GQ19" s="153"/>
      <c r="GR19" s="153"/>
      <c r="GS19" s="153"/>
      <c r="GT19" s="153"/>
      <c r="GU19" s="153"/>
      <c r="GV19" s="153"/>
      <c r="GW19" s="153"/>
      <c r="GX19" s="153"/>
      <c r="GY19" s="153"/>
      <c r="GZ19" s="153"/>
      <c r="HA19" s="153"/>
      <c r="HB19" s="153"/>
      <c r="HC19" s="153"/>
      <c r="HD19" s="160"/>
      <c r="HE19" s="160"/>
      <c r="HF19" s="160"/>
      <c r="HG19" s="160"/>
      <c r="HH19" s="160"/>
      <c r="HI19" s="160"/>
    </row>
    <row r="20" spans="1:217" s="145" customFormat="1" ht="19.5" customHeight="1">
      <c r="A20" s="158" t="s">
        <v>1629</v>
      </c>
      <c r="B20" s="159">
        <v>51</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c r="GV20" s="153"/>
      <c r="GW20" s="153"/>
      <c r="GX20" s="153"/>
      <c r="GY20" s="153"/>
      <c r="GZ20" s="153"/>
      <c r="HA20" s="153"/>
      <c r="HB20" s="153"/>
      <c r="HC20" s="153"/>
      <c r="HD20" s="160"/>
      <c r="HE20" s="160"/>
      <c r="HF20" s="160"/>
      <c r="HG20" s="160"/>
      <c r="HH20" s="160"/>
      <c r="HI20" s="160"/>
    </row>
    <row r="21" spans="1:217" s="145" customFormat="1" ht="19.5" customHeight="1">
      <c r="A21" s="158" t="s">
        <v>1630</v>
      </c>
      <c r="B21" s="159">
        <v>6</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DQ21" s="153"/>
      <c r="DR21" s="153"/>
      <c r="DS21" s="153"/>
      <c r="DT21" s="153"/>
      <c r="DU21" s="153"/>
      <c r="DV21" s="153"/>
      <c r="DW21" s="153"/>
      <c r="DX21" s="153"/>
      <c r="DY21" s="153"/>
      <c r="DZ21" s="153"/>
      <c r="EA21" s="153"/>
      <c r="EB21" s="153"/>
      <c r="EC21" s="153"/>
      <c r="ED21" s="153"/>
      <c r="EE21" s="153"/>
      <c r="EF21" s="153"/>
      <c r="EG21" s="153"/>
      <c r="EH21" s="153"/>
      <c r="EI21" s="153"/>
      <c r="EJ21" s="153"/>
      <c r="EK21" s="153"/>
      <c r="EL21" s="153"/>
      <c r="EM21" s="153"/>
      <c r="EN21" s="153"/>
      <c r="EO21" s="153"/>
      <c r="EP21" s="153"/>
      <c r="EQ21" s="153"/>
      <c r="ER21" s="153"/>
      <c r="ES21" s="153"/>
      <c r="ET21" s="153"/>
      <c r="EU21" s="153"/>
      <c r="EV21" s="153"/>
      <c r="EW21" s="153"/>
      <c r="EX21" s="153"/>
      <c r="EY21" s="153"/>
      <c r="EZ21" s="153"/>
      <c r="FA21" s="153"/>
      <c r="FB21" s="153"/>
      <c r="FC21" s="153"/>
      <c r="FD21" s="153"/>
      <c r="FE21" s="153"/>
      <c r="FF21" s="153"/>
      <c r="FG21" s="153"/>
      <c r="FH21" s="153"/>
      <c r="FI21" s="153"/>
      <c r="FJ21" s="153"/>
      <c r="FK21" s="153"/>
      <c r="FL21" s="153"/>
      <c r="FM21" s="153"/>
      <c r="FN21" s="153"/>
      <c r="FO21" s="153"/>
      <c r="FP21" s="153"/>
      <c r="FQ21" s="153"/>
      <c r="FR21" s="153"/>
      <c r="FS21" s="153"/>
      <c r="FT21" s="153"/>
      <c r="FU21" s="153"/>
      <c r="FV21" s="153"/>
      <c r="FW21" s="153"/>
      <c r="FX21" s="153"/>
      <c r="FY21" s="153"/>
      <c r="FZ21" s="153"/>
      <c r="GA21" s="153"/>
      <c r="GB21" s="153"/>
      <c r="GC21" s="153"/>
      <c r="GD21" s="153"/>
      <c r="GE21" s="153"/>
      <c r="GF21" s="153"/>
      <c r="GG21" s="153"/>
      <c r="GH21" s="153"/>
      <c r="GI21" s="153"/>
      <c r="GJ21" s="153"/>
      <c r="GK21" s="153"/>
      <c r="GL21" s="153"/>
      <c r="GM21" s="153"/>
      <c r="GN21" s="153"/>
      <c r="GO21" s="153"/>
      <c r="GP21" s="153"/>
      <c r="GQ21" s="153"/>
      <c r="GR21" s="153"/>
      <c r="GS21" s="153"/>
      <c r="GT21" s="153"/>
      <c r="GU21" s="153"/>
      <c r="GV21" s="153"/>
      <c r="GW21" s="153"/>
      <c r="GX21" s="153"/>
      <c r="GY21" s="153"/>
      <c r="GZ21" s="153"/>
      <c r="HA21" s="153"/>
      <c r="HB21" s="153"/>
      <c r="HC21" s="153"/>
      <c r="HD21" s="160"/>
      <c r="HE21" s="160"/>
      <c r="HF21" s="160"/>
      <c r="HG21" s="160"/>
      <c r="HH21" s="160"/>
      <c r="HI21" s="160"/>
    </row>
    <row r="22" spans="1:217" s="145" customFormat="1" ht="19.5" customHeight="1">
      <c r="A22" s="158" t="s">
        <v>1631</v>
      </c>
      <c r="B22" s="159">
        <v>15</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c r="GV22" s="153"/>
      <c r="GW22" s="153"/>
      <c r="GX22" s="153"/>
      <c r="GY22" s="153"/>
      <c r="GZ22" s="153"/>
      <c r="HA22" s="153"/>
      <c r="HB22" s="153"/>
      <c r="HC22" s="153"/>
      <c r="HD22" s="160"/>
      <c r="HE22" s="160"/>
      <c r="HF22" s="160"/>
      <c r="HG22" s="160"/>
      <c r="HH22" s="160"/>
      <c r="HI22" s="160"/>
    </row>
    <row r="23" spans="1:217" s="145" customFormat="1" ht="19.5" customHeight="1">
      <c r="A23" s="158" t="s">
        <v>1632</v>
      </c>
      <c r="B23" s="159">
        <v>96</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c r="HC23" s="153"/>
      <c r="HD23" s="160"/>
      <c r="HE23" s="160"/>
      <c r="HF23" s="160"/>
      <c r="HG23" s="160"/>
      <c r="HH23" s="160"/>
      <c r="HI23" s="160"/>
    </row>
    <row r="24" spans="1:217" s="145" customFormat="1" ht="19.5" customHeight="1">
      <c r="A24" s="158" t="s">
        <v>1633</v>
      </c>
      <c r="B24" s="159">
        <v>70</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60"/>
      <c r="HE24" s="160"/>
      <c r="HF24" s="160"/>
      <c r="HG24" s="160"/>
      <c r="HH24" s="160"/>
      <c r="HI24" s="160"/>
    </row>
    <row r="25" spans="1:217" s="145" customFormat="1" ht="19.5" customHeight="1">
      <c r="A25" s="158" t="s">
        <v>1634</v>
      </c>
      <c r="B25" s="159">
        <v>2</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60"/>
      <c r="HE25" s="160"/>
      <c r="HF25" s="160"/>
      <c r="HG25" s="160"/>
      <c r="HH25" s="160"/>
      <c r="HI25" s="160"/>
    </row>
    <row r="26" spans="1:217" s="145" customFormat="1" ht="19.5" customHeight="1">
      <c r="A26" s="156" t="s">
        <v>1603</v>
      </c>
      <c r="B26" s="159">
        <f>SUM(B27:B49)</f>
        <v>2112</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3"/>
      <c r="GN26" s="153"/>
      <c r="GO26" s="153"/>
      <c r="GP26" s="153"/>
      <c r="GQ26" s="153"/>
      <c r="GR26" s="153"/>
      <c r="GS26" s="153"/>
      <c r="GT26" s="153"/>
      <c r="GU26" s="153"/>
      <c r="GV26" s="153"/>
      <c r="GW26" s="153"/>
      <c r="GX26" s="153"/>
      <c r="GY26" s="153"/>
      <c r="GZ26" s="153"/>
      <c r="HA26" s="153"/>
      <c r="HB26" s="153"/>
      <c r="HC26" s="153"/>
      <c r="HD26" s="160"/>
      <c r="HE26" s="160"/>
      <c r="HF26" s="160"/>
      <c r="HG26" s="160"/>
      <c r="HH26" s="160"/>
      <c r="HI26" s="160"/>
    </row>
    <row r="27" spans="1:217" s="145" customFormat="1" ht="19.5" customHeight="1">
      <c r="A27" s="158" t="s">
        <v>1635</v>
      </c>
      <c r="B27" s="159">
        <v>28</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60"/>
      <c r="HE27" s="160"/>
      <c r="HF27" s="160"/>
      <c r="HG27" s="160"/>
      <c r="HH27" s="160"/>
      <c r="HI27" s="160"/>
    </row>
    <row r="28" spans="1:217" s="145" customFormat="1" ht="19.5" customHeight="1">
      <c r="A28" s="158" t="s">
        <v>1636</v>
      </c>
      <c r="B28" s="159">
        <v>1</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c r="GR28" s="153"/>
      <c r="GS28" s="153"/>
      <c r="GT28" s="153"/>
      <c r="GU28" s="153"/>
      <c r="GV28" s="153"/>
      <c r="GW28" s="153"/>
      <c r="GX28" s="153"/>
      <c r="GY28" s="153"/>
      <c r="GZ28" s="153"/>
      <c r="HA28" s="153"/>
      <c r="HB28" s="153"/>
      <c r="HC28" s="153"/>
      <c r="HD28" s="160"/>
      <c r="HE28" s="160"/>
      <c r="HF28" s="160"/>
      <c r="HG28" s="160"/>
      <c r="HH28" s="160"/>
      <c r="HI28" s="160"/>
    </row>
    <row r="29" spans="1:217" s="145" customFormat="1" ht="19.5" customHeight="1">
      <c r="A29" s="158" t="s">
        <v>1615</v>
      </c>
      <c r="B29" s="159">
        <v>198</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c r="DD29" s="153"/>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3"/>
      <c r="GB29" s="153"/>
      <c r="GC29" s="153"/>
      <c r="GD29" s="153"/>
      <c r="GE29" s="153"/>
      <c r="GF29" s="153"/>
      <c r="GG29" s="153"/>
      <c r="GH29" s="153"/>
      <c r="GI29" s="153"/>
      <c r="GJ29" s="153"/>
      <c r="GK29" s="153"/>
      <c r="GL29" s="153"/>
      <c r="GM29" s="153"/>
      <c r="GN29" s="153"/>
      <c r="GO29" s="153"/>
      <c r="GP29" s="153"/>
      <c r="GQ29" s="153"/>
      <c r="GR29" s="153"/>
      <c r="GS29" s="153"/>
      <c r="GT29" s="153"/>
      <c r="GU29" s="153"/>
      <c r="GV29" s="153"/>
      <c r="GW29" s="153"/>
      <c r="GX29" s="153"/>
      <c r="GY29" s="153"/>
      <c r="GZ29" s="153"/>
      <c r="HA29" s="153"/>
      <c r="HB29" s="153"/>
      <c r="HC29" s="153"/>
      <c r="HD29" s="160"/>
      <c r="HE29" s="160"/>
      <c r="HF29" s="160"/>
      <c r="HG29" s="160"/>
      <c r="HH29" s="160"/>
      <c r="HI29" s="160"/>
    </row>
    <row r="30" spans="1:217" s="145" customFormat="1" ht="19.5" customHeight="1">
      <c r="A30" s="158" t="s">
        <v>1637</v>
      </c>
      <c r="B30" s="159">
        <v>2</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c r="GR30" s="153"/>
      <c r="GS30" s="153"/>
      <c r="GT30" s="153"/>
      <c r="GU30" s="153"/>
      <c r="GV30" s="153"/>
      <c r="GW30" s="153"/>
      <c r="GX30" s="153"/>
      <c r="GY30" s="153"/>
      <c r="GZ30" s="153"/>
      <c r="HA30" s="153"/>
      <c r="HB30" s="153"/>
      <c r="HC30" s="153"/>
      <c r="HD30" s="160"/>
      <c r="HE30" s="160"/>
      <c r="HF30" s="160"/>
      <c r="HG30" s="160"/>
      <c r="HH30" s="160"/>
      <c r="HI30" s="160"/>
    </row>
    <row r="31" spans="1:217" s="145" customFormat="1" ht="19.5" customHeight="1">
      <c r="A31" s="158" t="s">
        <v>1616</v>
      </c>
      <c r="B31" s="159">
        <v>10</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153"/>
      <c r="EL31" s="153"/>
      <c r="EM31" s="153"/>
      <c r="EN31" s="153"/>
      <c r="EO31" s="153"/>
      <c r="EP31" s="153"/>
      <c r="EQ31" s="153"/>
      <c r="ER31" s="153"/>
      <c r="ES31" s="153"/>
      <c r="ET31" s="153"/>
      <c r="EU31" s="153"/>
      <c r="EV31" s="153"/>
      <c r="EW31" s="153"/>
      <c r="EX31" s="153"/>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3"/>
      <c r="GB31" s="153"/>
      <c r="GC31" s="153"/>
      <c r="GD31" s="153"/>
      <c r="GE31" s="153"/>
      <c r="GF31" s="153"/>
      <c r="GG31" s="153"/>
      <c r="GH31" s="153"/>
      <c r="GI31" s="153"/>
      <c r="GJ31" s="153"/>
      <c r="GK31" s="153"/>
      <c r="GL31" s="153"/>
      <c r="GM31" s="153"/>
      <c r="GN31" s="153"/>
      <c r="GO31" s="153"/>
      <c r="GP31" s="153"/>
      <c r="GQ31" s="153"/>
      <c r="GR31" s="153"/>
      <c r="GS31" s="153"/>
      <c r="GT31" s="153"/>
      <c r="GU31" s="153"/>
      <c r="GV31" s="153"/>
      <c r="GW31" s="153"/>
      <c r="GX31" s="153"/>
      <c r="GY31" s="153"/>
      <c r="GZ31" s="153"/>
      <c r="HA31" s="153"/>
      <c r="HB31" s="153"/>
      <c r="HC31" s="153"/>
      <c r="HD31" s="160"/>
      <c r="HE31" s="160"/>
      <c r="HF31" s="160"/>
      <c r="HG31" s="160"/>
      <c r="HH31" s="160"/>
      <c r="HI31" s="160"/>
    </row>
    <row r="32" spans="1:217" s="145" customFormat="1" ht="19.5" customHeight="1">
      <c r="A32" s="158" t="s">
        <v>1617</v>
      </c>
      <c r="B32" s="159">
        <v>66</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53"/>
      <c r="ES32" s="153"/>
      <c r="ET32" s="153"/>
      <c r="EU32" s="153"/>
      <c r="EV32" s="153"/>
      <c r="EW32" s="153"/>
      <c r="EX32" s="153"/>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3"/>
      <c r="GB32" s="153"/>
      <c r="GC32" s="153"/>
      <c r="GD32" s="153"/>
      <c r="GE32" s="153"/>
      <c r="GF32" s="153"/>
      <c r="GG32" s="153"/>
      <c r="GH32" s="153"/>
      <c r="GI32" s="153"/>
      <c r="GJ32" s="153"/>
      <c r="GK32" s="153"/>
      <c r="GL32" s="153"/>
      <c r="GM32" s="153"/>
      <c r="GN32" s="153"/>
      <c r="GO32" s="153"/>
      <c r="GP32" s="153"/>
      <c r="GQ32" s="153"/>
      <c r="GR32" s="153"/>
      <c r="GS32" s="153"/>
      <c r="GT32" s="153"/>
      <c r="GU32" s="153"/>
      <c r="GV32" s="153"/>
      <c r="GW32" s="153"/>
      <c r="GX32" s="153"/>
      <c r="GY32" s="153"/>
      <c r="GZ32" s="153"/>
      <c r="HA32" s="153"/>
      <c r="HB32" s="153"/>
      <c r="HC32" s="153"/>
      <c r="HD32" s="160"/>
      <c r="HE32" s="160"/>
      <c r="HF32" s="160"/>
      <c r="HG32" s="160"/>
      <c r="HH32" s="160"/>
      <c r="HI32" s="160"/>
    </row>
    <row r="33" spans="1:217" s="145" customFormat="1" ht="19.5" customHeight="1">
      <c r="A33" s="158" t="s">
        <v>1618</v>
      </c>
      <c r="B33" s="159">
        <v>74</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3"/>
      <c r="FU33" s="153"/>
      <c r="FV33" s="153"/>
      <c r="FW33" s="153"/>
      <c r="FX33" s="153"/>
      <c r="FY33" s="153"/>
      <c r="FZ33" s="153"/>
      <c r="GA33" s="153"/>
      <c r="GB33" s="153"/>
      <c r="GC33" s="153"/>
      <c r="GD33" s="153"/>
      <c r="GE33" s="153"/>
      <c r="GF33" s="153"/>
      <c r="GG33" s="153"/>
      <c r="GH33" s="153"/>
      <c r="GI33" s="153"/>
      <c r="GJ33" s="153"/>
      <c r="GK33" s="153"/>
      <c r="GL33" s="153"/>
      <c r="GM33" s="153"/>
      <c r="GN33" s="153"/>
      <c r="GO33" s="153"/>
      <c r="GP33" s="153"/>
      <c r="GQ33" s="153"/>
      <c r="GR33" s="153"/>
      <c r="GS33" s="153"/>
      <c r="GT33" s="153"/>
      <c r="GU33" s="153"/>
      <c r="GV33" s="153"/>
      <c r="GW33" s="153"/>
      <c r="GX33" s="153"/>
      <c r="GY33" s="153"/>
      <c r="GZ33" s="153"/>
      <c r="HA33" s="153"/>
      <c r="HB33" s="153"/>
      <c r="HC33" s="153"/>
      <c r="HD33" s="160"/>
      <c r="HE33" s="160"/>
      <c r="HF33" s="160"/>
      <c r="HG33" s="160"/>
      <c r="HH33" s="160"/>
      <c r="HI33" s="160"/>
    </row>
    <row r="34" spans="1:217" s="145" customFormat="1" ht="19.5" customHeight="1">
      <c r="A34" s="158" t="s">
        <v>1619</v>
      </c>
      <c r="B34" s="159">
        <v>276</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60"/>
      <c r="HE34" s="160"/>
      <c r="HF34" s="160"/>
      <c r="HG34" s="160"/>
      <c r="HH34" s="160"/>
      <c r="HI34" s="160"/>
    </row>
    <row r="35" spans="1:217" s="145" customFormat="1" ht="19.5" customHeight="1">
      <c r="A35" s="158" t="s">
        <v>1620</v>
      </c>
      <c r="B35" s="159">
        <v>105</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3"/>
      <c r="DK35" s="153"/>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153"/>
      <c r="EM35" s="153"/>
      <c r="EN35" s="153"/>
      <c r="EO35" s="153"/>
      <c r="EP35" s="153"/>
      <c r="EQ35" s="153"/>
      <c r="ER35" s="153"/>
      <c r="ES35" s="153"/>
      <c r="ET35" s="153"/>
      <c r="EU35" s="153"/>
      <c r="EV35" s="153"/>
      <c r="EW35" s="153"/>
      <c r="EX35" s="153"/>
      <c r="EY35" s="153"/>
      <c r="EZ35" s="153"/>
      <c r="FA35" s="153"/>
      <c r="FB35" s="153"/>
      <c r="FC35" s="153"/>
      <c r="FD35" s="153"/>
      <c r="FE35" s="153"/>
      <c r="FF35" s="153"/>
      <c r="FG35" s="153"/>
      <c r="FH35" s="153"/>
      <c r="FI35" s="153"/>
      <c r="FJ35" s="153"/>
      <c r="FK35" s="153"/>
      <c r="FL35" s="153"/>
      <c r="FM35" s="153"/>
      <c r="FN35" s="153"/>
      <c r="FO35" s="153"/>
      <c r="FP35" s="153"/>
      <c r="FQ35" s="153"/>
      <c r="FR35" s="153"/>
      <c r="FS35" s="153"/>
      <c r="FT35" s="153"/>
      <c r="FU35" s="153"/>
      <c r="FV35" s="153"/>
      <c r="FW35" s="153"/>
      <c r="FX35" s="153"/>
      <c r="FY35" s="153"/>
      <c r="FZ35" s="153"/>
      <c r="GA35" s="153"/>
      <c r="GB35" s="153"/>
      <c r="GC35" s="153"/>
      <c r="GD35" s="153"/>
      <c r="GE35" s="153"/>
      <c r="GF35" s="153"/>
      <c r="GG35" s="153"/>
      <c r="GH35" s="153"/>
      <c r="GI35" s="153"/>
      <c r="GJ35" s="153"/>
      <c r="GK35" s="153"/>
      <c r="GL35" s="153"/>
      <c r="GM35" s="153"/>
      <c r="GN35" s="153"/>
      <c r="GO35" s="153"/>
      <c r="GP35" s="153"/>
      <c r="GQ35" s="153"/>
      <c r="GR35" s="153"/>
      <c r="GS35" s="153"/>
      <c r="GT35" s="153"/>
      <c r="GU35" s="153"/>
      <c r="GV35" s="153"/>
      <c r="GW35" s="153"/>
      <c r="GX35" s="153"/>
      <c r="GY35" s="153"/>
      <c r="GZ35" s="153"/>
      <c r="HA35" s="153"/>
      <c r="HB35" s="153"/>
      <c r="HC35" s="153"/>
      <c r="HD35" s="160"/>
      <c r="HE35" s="160"/>
      <c r="HF35" s="160"/>
      <c r="HG35" s="160"/>
      <c r="HH35" s="160"/>
      <c r="HI35" s="160"/>
    </row>
    <row r="36" spans="1:217" s="145" customFormat="1" ht="19.5" customHeight="1">
      <c r="A36" s="158" t="s">
        <v>1621</v>
      </c>
      <c r="B36" s="159">
        <v>5</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E36" s="153"/>
      <c r="DF36" s="153"/>
      <c r="DG36" s="153"/>
      <c r="DH36" s="153"/>
      <c r="DI36" s="153"/>
      <c r="DJ36" s="153"/>
      <c r="DK36" s="153"/>
      <c r="DL36" s="153"/>
      <c r="DM36" s="153"/>
      <c r="DN36" s="153"/>
      <c r="DO36" s="153"/>
      <c r="DP36" s="153"/>
      <c r="DQ36" s="153"/>
      <c r="DR36" s="153"/>
      <c r="DS36" s="153"/>
      <c r="DT36" s="153"/>
      <c r="DU36" s="153"/>
      <c r="DV36" s="153"/>
      <c r="DW36" s="153"/>
      <c r="DX36" s="153"/>
      <c r="DY36" s="153"/>
      <c r="DZ36" s="153"/>
      <c r="EA36" s="153"/>
      <c r="EB36" s="153"/>
      <c r="EC36" s="153"/>
      <c r="ED36" s="153"/>
      <c r="EE36" s="153"/>
      <c r="EF36" s="153"/>
      <c r="EG36" s="153"/>
      <c r="EH36" s="153"/>
      <c r="EI36" s="153"/>
      <c r="EJ36" s="153"/>
      <c r="EK36" s="153"/>
      <c r="EL36" s="153"/>
      <c r="EM36" s="153"/>
      <c r="EN36" s="153"/>
      <c r="EO36" s="153"/>
      <c r="EP36" s="153"/>
      <c r="EQ36" s="153"/>
      <c r="ER36" s="153"/>
      <c r="ES36" s="153"/>
      <c r="ET36" s="153"/>
      <c r="EU36" s="153"/>
      <c r="EV36" s="153"/>
      <c r="EW36" s="153"/>
      <c r="EX36" s="153"/>
      <c r="EY36" s="153"/>
      <c r="EZ36" s="153"/>
      <c r="FA36" s="153"/>
      <c r="FB36" s="153"/>
      <c r="FC36" s="153"/>
      <c r="FD36" s="153"/>
      <c r="FE36" s="153"/>
      <c r="FF36" s="153"/>
      <c r="FG36" s="153"/>
      <c r="FH36" s="153"/>
      <c r="FI36" s="153"/>
      <c r="FJ36" s="153"/>
      <c r="FK36" s="153"/>
      <c r="FL36" s="153"/>
      <c r="FM36" s="153"/>
      <c r="FN36" s="153"/>
      <c r="FO36" s="153"/>
      <c r="FP36" s="153"/>
      <c r="FQ36" s="153"/>
      <c r="FR36" s="153"/>
      <c r="FS36" s="153"/>
      <c r="FT36" s="153"/>
      <c r="FU36" s="153"/>
      <c r="FV36" s="153"/>
      <c r="FW36" s="153"/>
      <c r="FX36" s="153"/>
      <c r="FY36" s="153"/>
      <c r="FZ36" s="153"/>
      <c r="GA36" s="153"/>
      <c r="GB36" s="153"/>
      <c r="GC36" s="153"/>
      <c r="GD36" s="153"/>
      <c r="GE36" s="153"/>
      <c r="GF36" s="153"/>
      <c r="GG36" s="153"/>
      <c r="GH36" s="153"/>
      <c r="GI36" s="153"/>
      <c r="GJ36" s="153"/>
      <c r="GK36" s="153"/>
      <c r="GL36" s="153"/>
      <c r="GM36" s="153"/>
      <c r="GN36" s="153"/>
      <c r="GO36" s="153"/>
      <c r="GP36" s="153"/>
      <c r="GQ36" s="153"/>
      <c r="GR36" s="153"/>
      <c r="GS36" s="153"/>
      <c r="GT36" s="153"/>
      <c r="GU36" s="153"/>
      <c r="GV36" s="153"/>
      <c r="GW36" s="153"/>
      <c r="GX36" s="153"/>
      <c r="GY36" s="153"/>
      <c r="GZ36" s="153"/>
      <c r="HA36" s="153"/>
      <c r="HB36" s="153"/>
      <c r="HC36" s="153"/>
      <c r="HD36" s="160"/>
      <c r="HE36" s="160"/>
      <c r="HF36" s="160"/>
      <c r="HG36" s="160"/>
      <c r="HH36" s="160"/>
      <c r="HI36" s="160"/>
    </row>
    <row r="37" spans="1:217" s="145" customFormat="1" ht="19.5" customHeight="1">
      <c r="A37" s="158" t="s">
        <v>1622</v>
      </c>
      <c r="B37" s="159">
        <v>64</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53"/>
      <c r="DB37" s="153"/>
      <c r="DC37" s="153"/>
      <c r="DD37" s="153"/>
      <c r="DE37" s="153"/>
      <c r="DF37" s="153"/>
      <c r="DG37" s="153"/>
      <c r="DH37" s="153"/>
      <c r="DI37" s="153"/>
      <c r="DJ37" s="153"/>
      <c r="DK37" s="153"/>
      <c r="DL37" s="153"/>
      <c r="DM37" s="153"/>
      <c r="DN37" s="153"/>
      <c r="DO37" s="153"/>
      <c r="DP37" s="153"/>
      <c r="DQ37" s="153"/>
      <c r="DR37" s="153"/>
      <c r="DS37" s="153"/>
      <c r="DT37" s="153"/>
      <c r="DU37" s="153"/>
      <c r="DV37" s="153"/>
      <c r="DW37" s="153"/>
      <c r="DX37" s="153"/>
      <c r="DY37" s="153"/>
      <c r="DZ37" s="153"/>
      <c r="EA37" s="153"/>
      <c r="EB37" s="153"/>
      <c r="EC37" s="153"/>
      <c r="ED37" s="153"/>
      <c r="EE37" s="153"/>
      <c r="EF37" s="153"/>
      <c r="EG37" s="153"/>
      <c r="EH37" s="153"/>
      <c r="EI37" s="153"/>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153"/>
      <c r="FT37" s="153"/>
      <c r="FU37" s="153"/>
      <c r="FV37" s="153"/>
      <c r="FW37" s="153"/>
      <c r="FX37" s="153"/>
      <c r="FY37" s="153"/>
      <c r="FZ37" s="153"/>
      <c r="GA37" s="153"/>
      <c r="GB37" s="153"/>
      <c r="GC37" s="153"/>
      <c r="GD37" s="153"/>
      <c r="GE37" s="153"/>
      <c r="GF37" s="153"/>
      <c r="GG37" s="153"/>
      <c r="GH37" s="153"/>
      <c r="GI37" s="153"/>
      <c r="GJ37" s="153"/>
      <c r="GK37" s="153"/>
      <c r="GL37" s="153"/>
      <c r="GM37" s="153"/>
      <c r="GN37" s="153"/>
      <c r="GO37" s="153"/>
      <c r="GP37" s="153"/>
      <c r="GQ37" s="153"/>
      <c r="GR37" s="153"/>
      <c r="GS37" s="153"/>
      <c r="GT37" s="153"/>
      <c r="GU37" s="153"/>
      <c r="GV37" s="153"/>
      <c r="GW37" s="153"/>
      <c r="GX37" s="153"/>
      <c r="GY37" s="153"/>
      <c r="GZ37" s="153"/>
      <c r="HA37" s="153"/>
      <c r="HB37" s="153"/>
      <c r="HC37" s="153"/>
      <c r="HD37" s="160"/>
      <c r="HE37" s="160"/>
      <c r="HF37" s="160"/>
      <c r="HG37" s="160"/>
      <c r="HH37" s="160"/>
      <c r="HI37" s="160"/>
    </row>
    <row r="38" spans="1:217" s="145" customFormat="1" ht="19.5" customHeight="1">
      <c r="A38" s="158" t="s">
        <v>1623</v>
      </c>
      <c r="B38" s="159">
        <v>66</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3"/>
      <c r="CW38" s="153"/>
      <c r="CX38" s="153"/>
      <c r="CY38" s="153"/>
      <c r="CZ38" s="153"/>
      <c r="DA38" s="153"/>
      <c r="DB38" s="153"/>
      <c r="DC38" s="153"/>
      <c r="DD38" s="153"/>
      <c r="DE38" s="153"/>
      <c r="DF38" s="153"/>
      <c r="DG38" s="153"/>
      <c r="DH38" s="153"/>
      <c r="DI38" s="153"/>
      <c r="DJ38" s="153"/>
      <c r="DK38" s="153"/>
      <c r="DL38" s="153"/>
      <c r="DM38" s="153"/>
      <c r="DN38" s="153"/>
      <c r="DO38" s="153"/>
      <c r="DP38" s="153"/>
      <c r="DQ38" s="153"/>
      <c r="DR38" s="153"/>
      <c r="DS38" s="153"/>
      <c r="DT38" s="153"/>
      <c r="DU38" s="153"/>
      <c r="DV38" s="153"/>
      <c r="DW38" s="153"/>
      <c r="DX38" s="153"/>
      <c r="DY38" s="153"/>
      <c r="DZ38" s="153"/>
      <c r="EA38" s="153"/>
      <c r="EB38" s="153"/>
      <c r="EC38" s="153"/>
      <c r="ED38" s="153"/>
      <c r="EE38" s="153"/>
      <c r="EF38" s="153"/>
      <c r="EG38" s="153"/>
      <c r="EH38" s="153"/>
      <c r="EI38" s="153"/>
      <c r="EJ38" s="153"/>
      <c r="EK38" s="153"/>
      <c r="EL38" s="153"/>
      <c r="EM38" s="153"/>
      <c r="EN38" s="153"/>
      <c r="EO38" s="153"/>
      <c r="EP38" s="153"/>
      <c r="EQ38" s="153"/>
      <c r="ER38" s="153"/>
      <c r="ES38" s="153"/>
      <c r="ET38" s="153"/>
      <c r="EU38" s="153"/>
      <c r="EV38" s="153"/>
      <c r="EW38" s="153"/>
      <c r="EX38" s="153"/>
      <c r="EY38" s="153"/>
      <c r="EZ38" s="153"/>
      <c r="FA38" s="153"/>
      <c r="FB38" s="153"/>
      <c r="FC38" s="153"/>
      <c r="FD38" s="153"/>
      <c r="FE38" s="153"/>
      <c r="FF38" s="153"/>
      <c r="FG38" s="153"/>
      <c r="FH38" s="153"/>
      <c r="FI38" s="153"/>
      <c r="FJ38" s="153"/>
      <c r="FK38" s="153"/>
      <c r="FL38" s="153"/>
      <c r="FM38" s="153"/>
      <c r="FN38" s="153"/>
      <c r="FO38" s="153"/>
      <c r="FP38" s="153"/>
      <c r="FQ38" s="153"/>
      <c r="FR38" s="153"/>
      <c r="FS38" s="153"/>
      <c r="FT38" s="153"/>
      <c r="FU38" s="153"/>
      <c r="FV38" s="153"/>
      <c r="FW38" s="153"/>
      <c r="FX38" s="153"/>
      <c r="FY38" s="153"/>
      <c r="FZ38" s="153"/>
      <c r="GA38" s="153"/>
      <c r="GB38" s="153"/>
      <c r="GC38" s="153"/>
      <c r="GD38" s="153"/>
      <c r="GE38" s="153"/>
      <c r="GF38" s="153"/>
      <c r="GG38" s="153"/>
      <c r="GH38" s="153"/>
      <c r="GI38" s="153"/>
      <c r="GJ38" s="153"/>
      <c r="GK38" s="153"/>
      <c r="GL38" s="153"/>
      <c r="GM38" s="153"/>
      <c r="GN38" s="153"/>
      <c r="GO38" s="153"/>
      <c r="GP38" s="153"/>
      <c r="GQ38" s="153"/>
      <c r="GR38" s="153"/>
      <c r="GS38" s="153"/>
      <c r="GT38" s="153"/>
      <c r="GU38" s="153"/>
      <c r="GV38" s="153"/>
      <c r="GW38" s="153"/>
      <c r="GX38" s="153"/>
      <c r="GY38" s="153"/>
      <c r="GZ38" s="153"/>
      <c r="HA38" s="153"/>
      <c r="HB38" s="153"/>
      <c r="HC38" s="153"/>
      <c r="HD38" s="160"/>
      <c r="HE38" s="160"/>
      <c r="HF38" s="160"/>
      <c r="HG38" s="160"/>
      <c r="HH38" s="160"/>
      <c r="HI38" s="160"/>
    </row>
    <row r="39" spans="1:217" s="145" customFormat="1" ht="19.5" customHeight="1">
      <c r="A39" s="158" t="s">
        <v>1624</v>
      </c>
      <c r="B39" s="159">
        <v>387</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c r="GP39" s="153"/>
      <c r="GQ39" s="153"/>
      <c r="GR39" s="153"/>
      <c r="GS39" s="153"/>
      <c r="GT39" s="153"/>
      <c r="GU39" s="153"/>
      <c r="GV39" s="153"/>
      <c r="GW39" s="153"/>
      <c r="GX39" s="153"/>
      <c r="GY39" s="153"/>
      <c r="GZ39" s="153"/>
      <c r="HA39" s="153"/>
      <c r="HB39" s="153"/>
      <c r="HC39" s="153"/>
      <c r="HD39" s="160"/>
      <c r="HE39" s="160"/>
      <c r="HF39" s="160"/>
      <c r="HG39" s="160"/>
      <c r="HH39" s="160"/>
      <c r="HI39" s="160"/>
    </row>
    <row r="40" spans="1:217" s="145" customFormat="1" ht="19.5" customHeight="1">
      <c r="A40" s="158" t="s">
        <v>1625</v>
      </c>
      <c r="B40" s="159">
        <v>67</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60"/>
      <c r="HE40" s="160"/>
      <c r="HF40" s="160"/>
      <c r="HG40" s="160"/>
      <c r="HH40" s="160"/>
      <c r="HI40" s="160"/>
    </row>
    <row r="41" spans="1:217" s="145" customFormat="1" ht="19.5" customHeight="1">
      <c r="A41" s="158" t="s">
        <v>1626</v>
      </c>
      <c r="B41" s="159">
        <v>8</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c r="DG41" s="153"/>
      <c r="DH41" s="153"/>
      <c r="DI41" s="153"/>
      <c r="DJ41" s="153"/>
      <c r="DK41" s="153"/>
      <c r="DL41" s="153"/>
      <c r="DM41" s="153"/>
      <c r="DN41" s="153"/>
      <c r="DO41" s="153"/>
      <c r="DP41" s="153"/>
      <c r="DQ41" s="153"/>
      <c r="DR41" s="153"/>
      <c r="DS41" s="153"/>
      <c r="DT41" s="153"/>
      <c r="DU41" s="153"/>
      <c r="DV41" s="153"/>
      <c r="DW41" s="153"/>
      <c r="DX41" s="153"/>
      <c r="DY41" s="153"/>
      <c r="DZ41" s="153"/>
      <c r="EA41" s="153"/>
      <c r="EB41" s="153"/>
      <c r="EC41" s="153"/>
      <c r="ED41" s="153"/>
      <c r="EE41" s="153"/>
      <c r="EF41" s="153"/>
      <c r="EG41" s="153"/>
      <c r="EH41" s="153"/>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3"/>
      <c r="FU41" s="153"/>
      <c r="FV41" s="153"/>
      <c r="FW41" s="153"/>
      <c r="FX41" s="153"/>
      <c r="FY41" s="153"/>
      <c r="FZ41" s="153"/>
      <c r="GA41" s="153"/>
      <c r="GB41" s="153"/>
      <c r="GC41" s="153"/>
      <c r="GD41" s="153"/>
      <c r="GE41" s="153"/>
      <c r="GF41" s="153"/>
      <c r="GG41" s="153"/>
      <c r="GH41" s="153"/>
      <c r="GI41" s="153"/>
      <c r="GJ41" s="153"/>
      <c r="GK41" s="153"/>
      <c r="GL41" s="153"/>
      <c r="GM41" s="153"/>
      <c r="GN41" s="153"/>
      <c r="GO41" s="153"/>
      <c r="GP41" s="153"/>
      <c r="GQ41" s="153"/>
      <c r="GR41" s="153"/>
      <c r="GS41" s="153"/>
      <c r="GT41" s="153"/>
      <c r="GU41" s="153"/>
      <c r="GV41" s="153"/>
      <c r="GW41" s="153"/>
      <c r="GX41" s="153"/>
      <c r="GY41" s="153"/>
      <c r="GZ41" s="153"/>
      <c r="HA41" s="153"/>
      <c r="HB41" s="153"/>
      <c r="HC41" s="153"/>
      <c r="HD41" s="160"/>
      <c r="HE41" s="160"/>
      <c r="HF41" s="160"/>
      <c r="HG41" s="160"/>
      <c r="HH41" s="160"/>
      <c r="HI41" s="160"/>
    </row>
    <row r="42" spans="1:217" s="145" customFormat="1" ht="19.5" customHeight="1">
      <c r="A42" s="158" t="s">
        <v>1627</v>
      </c>
      <c r="B42" s="159">
        <v>62</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3"/>
      <c r="DM42" s="153"/>
      <c r="DN42" s="153"/>
      <c r="DO42" s="153"/>
      <c r="DP42" s="153"/>
      <c r="DQ42" s="153"/>
      <c r="DR42" s="153"/>
      <c r="DS42" s="153"/>
      <c r="DT42" s="153"/>
      <c r="DU42" s="153"/>
      <c r="DV42" s="153"/>
      <c r="DW42" s="153"/>
      <c r="DX42" s="153"/>
      <c r="DY42" s="153"/>
      <c r="DZ42" s="153"/>
      <c r="EA42" s="153"/>
      <c r="EB42" s="153"/>
      <c r="EC42" s="153"/>
      <c r="ED42" s="153"/>
      <c r="EE42" s="153"/>
      <c r="EF42" s="153"/>
      <c r="EG42" s="153"/>
      <c r="EH42" s="153"/>
      <c r="EI42" s="153"/>
      <c r="EJ42" s="153"/>
      <c r="EK42" s="153"/>
      <c r="EL42" s="153"/>
      <c r="EM42" s="153"/>
      <c r="EN42" s="153"/>
      <c r="EO42" s="153"/>
      <c r="EP42" s="153"/>
      <c r="EQ42" s="153"/>
      <c r="ER42" s="153"/>
      <c r="ES42" s="153"/>
      <c r="ET42" s="153"/>
      <c r="EU42" s="153"/>
      <c r="EV42" s="153"/>
      <c r="EW42" s="153"/>
      <c r="EX42" s="153"/>
      <c r="EY42" s="153"/>
      <c r="EZ42" s="153"/>
      <c r="FA42" s="153"/>
      <c r="FB42" s="153"/>
      <c r="FC42" s="153"/>
      <c r="FD42" s="153"/>
      <c r="FE42" s="153"/>
      <c r="FF42" s="153"/>
      <c r="FG42" s="153"/>
      <c r="FH42" s="153"/>
      <c r="FI42" s="153"/>
      <c r="FJ42" s="153"/>
      <c r="FK42" s="153"/>
      <c r="FL42" s="153"/>
      <c r="FM42" s="153"/>
      <c r="FN42" s="153"/>
      <c r="FO42" s="153"/>
      <c r="FP42" s="153"/>
      <c r="FQ42" s="153"/>
      <c r="FR42" s="153"/>
      <c r="FS42" s="153"/>
      <c r="FT42" s="153"/>
      <c r="FU42" s="153"/>
      <c r="FV42" s="153"/>
      <c r="FW42" s="153"/>
      <c r="FX42" s="153"/>
      <c r="FY42" s="153"/>
      <c r="FZ42" s="153"/>
      <c r="GA42" s="153"/>
      <c r="GB42" s="153"/>
      <c r="GC42" s="153"/>
      <c r="GD42" s="153"/>
      <c r="GE42" s="153"/>
      <c r="GF42" s="153"/>
      <c r="GG42" s="153"/>
      <c r="GH42" s="153"/>
      <c r="GI42" s="153"/>
      <c r="GJ42" s="153"/>
      <c r="GK42" s="153"/>
      <c r="GL42" s="153"/>
      <c r="GM42" s="153"/>
      <c r="GN42" s="153"/>
      <c r="GO42" s="153"/>
      <c r="GP42" s="153"/>
      <c r="GQ42" s="153"/>
      <c r="GR42" s="153"/>
      <c r="GS42" s="153"/>
      <c r="GT42" s="153"/>
      <c r="GU42" s="153"/>
      <c r="GV42" s="153"/>
      <c r="GW42" s="153"/>
      <c r="GX42" s="153"/>
      <c r="GY42" s="153"/>
      <c r="GZ42" s="153"/>
      <c r="HA42" s="153"/>
      <c r="HB42" s="153"/>
      <c r="HC42" s="153"/>
      <c r="HD42" s="160"/>
      <c r="HE42" s="160"/>
      <c r="HF42" s="160"/>
      <c r="HG42" s="160"/>
      <c r="HH42" s="160"/>
      <c r="HI42" s="160"/>
    </row>
    <row r="43" spans="1:217" s="145" customFormat="1" ht="19.5" customHeight="1">
      <c r="A43" s="158" t="s">
        <v>1628</v>
      </c>
      <c r="B43" s="159">
        <v>290</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c r="DG43" s="153"/>
      <c r="DH43" s="153"/>
      <c r="DI43" s="153"/>
      <c r="DJ43" s="153"/>
      <c r="DK43" s="153"/>
      <c r="DL43" s="153"/>
      <c r="DM43" s="153"/>
      <c r="DN43" s="153"/>
      <c r="DO43" s="153"/>
      <c r="DP43" s="153"/>
      <c r="DQ43" s="153"/>
      <c r="DR43" s="153"/>
      <c r="DS43" s="153"/>
      <c r="DT43" s="153"/>
      <c r="DU43" s="153"/>
      <c r="DV43" s="153"/>
      <c r="DW43" s="153"/>
      <c r="DX43" s="153"/>
      <c r="DY43" s="153"/>
      <c r="DZ43" s="153"/>
      <c r="EA43" s="153"/>
      <c r="EB43" s="153"/>
      <c r="EC43" s="153"/>
      <c r="ED43" s="153"/>
      <c r="EE43" s="153"/>
      <c r="EF43" s="153"/>
      <c r="EG43" s="153"/>
      <c r="EH43" s="153"/>
      <c r="EI43" s="153"/>
      <c r="EJ43" s="153"/>
      <c r="EK43" s="153"/>
      <c r="EL43" s="153"/>
      <c r="EM43" s="153"/>
      <c r="EN43" s="153"/>
      <c r="EO43" s="153"/>
      <c r="EP43" s="153"/>
      <c r="EQ43" s="153"/>
      <c r="ER43" s="153"/>
      <c r="ES43" s="153"/>
      <c r="ET43" s="153"/>
      <c r="EU43" s="153"/>
      <c r="EV43" s="153"/>
      <c r="EW43" s="153"/>
      <c r="EX43" s="153"/>
      <c r="EY43" s="153"/>
      <c r="EZ43" s="153"/>
      <c r="FA43" s="153"/>
      <c r="FB43" s="153"/>
      <c r="FC43" s="153"/>
      <c r="FD43" s="153"/>
      <c r="FE43" s="153"/>
      <c r="FF43" s="153"/>
      <c r="FG43" s="153"/>
      <c r="FH43" s="153"/>
      <c r="FI43" s="153"/>
      <c r="FJ43" s="153"/>
      <c r="FK43" s="153"/>
      <c r="FL43" s="153"/>
      <c r="FM43" s="153"/>
      <c r="FN43" s="153"/>
      <c r="FO43" s="153"/>
      <c r="FP43" s="153"/>
      <c r="FQ43" s="153"/>
      <c r="FR43" s="153"/>
      <c r="FS43" s="153"/>
      <c r="FT43" s="153"/>
      <c r="FU43" s="153"/>
      <c r="FV43" s="153"/>
      <c r="FW43" s="153"/>
      <c r="FX43" s="153"/>
      <c r="FY43" s="153"/>
      <c r="FZ43" s="153"/>
      <c r="GA43" s="153"/>
      <c r="GB43" s="153"/>
      <c r="GC43" s="153"/>
      <c r="GD43" s="153"/>
      <c r="GE43" s="153"/>
      <c r="GF43" s="153"/>
      <c r="GG43" s="153"/>
      <c r="GH43" s="153"/>
      <c r="GI43" s="153"/>
      <c r="GJ43" s="153"/>
      <c r="GK43" s="153"/>
      <c r="GL43" s="153"/>
      <c r="GM43" s="153"/>
      <c r="GN43" s="153"/>
      <c r="GO43" s="153"/>
      <c r="GP43" s="153"/>
      <c r="GQ43" s="153"/>
      <c r="GR43" s="153"/>
      <c r="GS43" s="153"/>
      <c r="GT43" s="153"/>
      <c r="GU43" s="153"/>
      <c r="GV43" s="153"/>
      <c r="GW43" s="153"/>
      <c r="GX43" s="153"/>
      <c r="GY43" s="153"/>
      <c r="GZ43" s="153"/>
      <c r="HA43" s="153"/>
      <c r="HB43" s="153"/>
      <c r="HC43" s="153"/>
      <c r="HD43" s="160"/>
      <c r="HE43" s="160"/>
      <c r="HF43" s="160"/>
      <c r="HG43" s="160"/>
      <c r="HH43" s="160"/>
      <c r="HI43" s="160"/>
    </row>
    <row r="44" spans="1:217" s="145" customFormat="1" ht="19.5" customHeight="1">
      <c r="A44" s="158" t="s">
        <v>1629</v>
      </c>
      <c r="B44" s="159">
        <v>73</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3"/>
      <c r="CP44" s="153"/>
      <c r="CQ44" s="153"/>
      <c r="CR44" s="153"/>
      <c r="CS44" s="153"/>
      <c r="CT44" s="153"/>
      <c r="CU44" s="153"/>
      <c r="CV44" s="153"/>
      <c r="CW44" s="153"/>
      <c r="CX44" s="153"/>
      <c r="CY44" s="153"/>
      <c r="CZ44" s="153"/>
      <c r="DA44" s="153"/>
      <c r="DB44" s="153"/>
      <c r="DC44" s="153"/>
      <c r="DD44" s="153"/>
      <c r="DE44" s="153"/>
      <c r="DF44" s="153"/>
      <c r="DG44" s="153"/>
      <c r="DH44" s="153"/>
      <c r="DI44" s="153"/>
      <c r="DJ44" s="153"/>
      <c r="DK44" s="153"/>
      <c r="DL44" s="153"/>
      <c r="DM44" s="153"/>
      <c r="DN44" s="153"/>
      <c r="DO44" s="153"/>
      <c r="DP44" s="153"/>
      <c r="DQ44" s="153"/>
      <c r="DR44" s="153"/>
      <c r="DS44" s="153"/>
      <c r="DT44" s="153"/>
      <c r="DU44" s="153"/>
      <c r="DV44" s="153"/>
      <c r="DW44" s="153"/>
      <c r="DX44" s="153"/>
      <c r="DY44" s="153"/>
      <c r="DZ44" s="153"/>
      <c r="EA44" s="153"/>
      <c r="EB44" s="153"/>
      <c r="EC44" s="153"/>
      <c r="ED44" s="153"/>
      <c r="EE44" s="153"/>
      <c r="EF44" s="153"/>
      <c r="EG44" s="153"/>
      <c r="EH44" s="153"/>
      <c r="EI44" s="153"/>
      <c r="EJ44" s="153"/>
      <c r="EK44" s="153"/>
      <c r="EL44" s="153"/>
      <c r="EM44" s="153"/>
      <c r="EN44" s="153"/>
      <c r="EO44" s="153"/>
      <c r="EP44" s="153"/>
      <c r="EQ44" s="153"/>
      <c r="ER44" s="153"/>
      <c r="ES44" s="153"/>
      <c r="ET44" s="153"/>
      <c r="EU44" s="153"/>
      <c r="EV44" s="153"/>
      <c r="EW44" s="153"/>
      <c r="EX44" s="153"/>
      <c r="EY44" s="153"/>
      <c r="EZ44" s="153"/>
      <c r="FA44" s="153"/>
      <c r="FB44" s="153"/>
      <c r="FC44" s="153"/>
      <c r="FD44" s="153"/>
      <c r="FE44" s="153"/>
      <c r="FF44" s="153"/>
      <c r="FG44" s="153"/>
      <c r="FH44" s="153"/>
      <c r="FI44" s="153"/>
      <c r="FJ44" s="153"/>
      <c r="FK44" s="153"/>
      <c r="FL44" s="153"/>
      <c r="FM44" s="153"/>
      <c r="FN44" s="153"/>
      <c r="FO44" s="153"/>
      <c r="FP44" s="153"/>
      <c r="FQ44" s="153"/>
      <c r="FR44" s="153"/>
      <c r="FS44" s="153"/>
      <c r="FT44" s="153"/>
      <c r="FU44" s="153"/>
      <c r="FV44" s="153"/>
      <c r="FW44" s="153"/>
      <c r="FX44" s="153"/>
      <c r="FY44" s="153"/>
      <c r="FZ44" s="153"/>
      <c r="GA44" s="153"/>
      <c r="GB44" s="153"/>
      <c r="GC44" s="153"/>
      <c r="GD44" s="153"/>
      <c r="GE44" s="153"/>
      <c r="GF44" s="153"/>
      <c r="GG44" s="153"/>
      <c r="GH44" s="153"/>
      <c r="GI44" s="153"/>
      <c r="GJ44" s="153"/>
      <c r="GK44" s="153"/>
      <c r="GL44" s="153"/>
      <c r="GM44" s="153"/>
      <c r="GN44" s="153"/>
      <c r="GO44" s="153"/>
      <c r="GP44" s="153"/>
      <c r="GQ44" s="153"/>
      <c r="GR44" s="153"/>
      <c r="GS44" s="153"/>
      <c r="GT44" s="153"/>
      <c r="GU44" s="153"/>
      <c r="GV44" s="153"/>
      <c r="GW44" s="153"/>
      <c r="GX44" s="153"/>
      <c r="GY44" s="153"/>
      <c r="GZ44" s="153"/>
      <c r="HA44" s="153"/>
      <c r="HB44" s="153"/>
      <c r="HC44" s="153"/>
      <c r="HD44" s="160"/>
      <c r="HE44" s="160"/>
      <c r="HF44" s="160"/>
      <c r="HG44" s="160"/>
      <c r="HH44" s="160"/>
      <c r="HI44" s="160"/>
    </row>
    <row r="45" spans="1:217" s="145" customFormat="1" ht="19.5" customHeight="1">
      <c r="A45" s="158" t="s">
        <v>1630</v>
      </c>
      <c r="B45" s="159">
        <v>5</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c r="DJ45" s="153"/>
      <c r="DK45" s="153"/>
      <c r="DL45" s="153"/>
      <c r="DM45" s="153"/>
      <c r="DN45" s="153"/>
      <c r="DO45" s="153"/>
      <c r="DP45" s="153"/>
      <c r="DQ45" s="153"/>
      <c r="DR45" s="153"/>
      <c r="DS45" s="153"/>
      <c r="DT45" s="153"/>
      <c r="DU45" s="153"/>
      <c r="DV45" s="153"/>
      <c r="DW45" s="153"/>
      <c r="DX45" s="153"/>
      <c r="DY45" s="153"/>
      <c r="DZ45" s="153"/>
      <c r="EA45" s="153"/>
      <c r="EB45" s="153"/>
      <c r="EC45" s="153"/>
      <c r="ED45" s="153"/>
      <c r="EE45" s="153"/>
      <c r="EF45" s="153"/>
      <c r="EG45" s="153"/>
      <c r="EH45" s="153"/>
      <c r="EI45" s="153"/>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3"/>
      <c r="FK45" s="153"/>
      <c r="FL45" s="153"/>
      <c r="FM45" s="153"/>
      <c r="FN45" s="153"/>
      <c r="FO45" s="153"/>
      <c r="FP45" s="153"/>
      <c r="FQ45" s="153"/>
      <c r="FR45" s="153"/>
      <c r="FS45" s="153"/>
      <c r="FT45" s="153"/>
      <c r="FU45" s="153"/>
      <c r="FV45" s="153"/>
      <c r="FW45" s="153"/>
      <c r="FX45" s="153"/>
      <c r="FY45" s="153"/>
      <c r="FZ45" s="153"/>
      <c r="GA45" s="153"/>
      <c r="GB45" s="153"/>
      <c r="GC45" s="153"/>
      <c r="GD45" s="153"/>
      <c r="GE45" s="153"/>
      <c r="GF45" s="153"/>
      <c r="GG45" s="153"/>
      <c r="GH45" s="153"/>
      <c r="GI45" s="153"/>
      <c r="GJ45" s="153"/>
      <c r="GK45" s="153"/>
      <c r="GL45" s="153"/>
      <c r="GM45" s="153"/>
      <c r="GN45" s="153"/>
      <c r="GO45" s="153"/>
      <c r="GP45" s="153"/>
      <c r="GQ45" s="153"/>
      <c r="GR45" s="153"/>
      <c r="GS45" s="153"/>
      <c r="GT45" s="153"/>
      <c r="GU45" s="153"/>
      <c r="GV45" s="153"/>
      <c r="GW45" s="153"/>
      <c r="GX45" s="153"/>
      <c r="GY45" s="153"/>
      <c r="GZ45" s="153"/>
      <c r="HA45" s="153"/>
      <c r="HB45" s="153"/>
      <c r="HC45" s="153"/>
      <c r="HD45" s="160"/>
      <c r="HE45" s="160"/>
      <c r="HF45" s="160"/>
      <c r="HG45" s="160"/>
      <c r="HH45" s="160"/>
      <c r="HI45" s="160"/>
    </row>
    <row r="46" spans="1:217" s="145" customFormat="1" ht="19.5" customHeight="1">
      <c r="A46" s="158" t="s">
        <v>1631</v>
      </c>
      <c r="B46" s="159">
        <v>26</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c r="DJ46" s="153"/>
      <c r="DK46" s="153"/>
      <c r="DL46" s="153"/>
      <c r="DM46" s="153"/>
      <c r="DN46" s="153"/>
      <c r="DO46" s="153"/>
      <c r="DP46" s="153"/>
      <c r="DQ46" s="153"/>
      <c r="DR46" s="153"/>
      <c r="DS46" s="153"/>
      <c r="DT46" s="153"/>
      <c r="DU46" s="153"/>
      <c r="DV46" s="153"/>
      <c r="DW46" s="153"/>
      <c r="DX46" s="153"/>
      <c r="DY46" s="153"/>
      <c r="DZ46" s="153"/>
      <c r="EA46" s="153"/>
      <c r="EB46" s="153"/>
      <c r="EC46" s="153"/>
      <c r="ED46" s="153"/>
      <c r="EE46" s="153"/>
      <c r="EF46" s="153"/>
      <c r="EG46" s="153"/>
      <c r="EH46" s="153"/>
      <c r="EI46" s="153"/>
      <c r="EJ46" s="153"/>
      <c r="EK46" s="153"/>
      <c r="EL46" s="153"/>
      <c r="EM46" s="153"/>
      <c r="EN46" s="153"/>
      <c r="EO46" s="153"/>
      <c r="EP46" s="153"/>
      <c r="EQ46" s="153"/>
      <c r="ER46" s="153"/>
      <c r="ES46" s="153"/>
      <c r="ET46" s="153"/>
      <c r="EU46" s="153"/>
      <c r="EV46" s="153"/>
      <c r="EW46" s="153"/>
      <c r="EX46" s="153"/>
      <c r="EY46" s="153"/>
      <c r="EZ46" s="153"/>
      <c r="FA46" s="153"/>
      <c r="FB46" s="153"/>
      <c r="FC46" s="153"/>
      <c r="FD46" s="153"/>
      <c r="FE46" s="153"/>
      <c r="FF46" s="153"/>
      <c r="FG46" s="153"/>
      <c r="FH46" s="153"/>
      <c r="FI46" s="153"/>
      <c r="FJ46" s="153"/>
      <c r="FK46" s="153"/>
      <c r="FL46" s="153"/>
      <c r="FM46" s="153"/>
      <c r="FN46" s="153"/>
      <c r="FO46" s="153"/>
      <c r="FP46" s="153"/>
      <c r="FQ46" s="153"/>
      <c r="FR46" s="153"/>
      <c r="FS46" s="153"/>
      <c r="FT46" s="153"/>
      <c r="FU46" s="153"/>
      <c r="FV46" s="153"/>
      <c r="FW46" s="153"/>
      <c r="FX46" s="153"/>
      <c r="FY46" s="153"/>
      <c r="FZ46" s="153"/>
      <c r="GA46" s="153"/>
      <c r="GB46" s="153"/>
      <c r="GC46" s="153"/>
      <c r="GD46" s="153"/>
      <c r="GE46" s="153"/>
      <c r="GF46" s="153"/>
      <c r="GG46" s="153"/>
      <c r="GH46" s="153"/>
      <c r="GI46" s="153"/>
      <c r="GJ46" s="153"/>
      <c r="GK46" s="153"/>
      <c r="GL46" s="153"/>
      <c r="GM46" s="153"/>
      <c r="GN46" s="153"/>
      <c r="GO46" s="153"/>
      <c r="GP46" s="153"/>
      <c r="GQ46" s="153"/>
      <c r="GR46" s="153"/>
      <c r="GS46" s="153"/>
      <c r="GT46" s="153"/>
      <c r="GU46" s="153"/>
      <c r="GV46" s="153"/>
      <c r="GW46" s="153"/>
      <c r="GX46" s="153"/>
      <c r="GY46" s="153"/>
      <c r="GZ46" s="153"/>
      <c r="HA46" s="153"/>
      <c r="HB46" s="153"/>
      <c r="HC46" s="153"/>
      <c r="HD46" s="160"/>
      <c r="HE46" s="160"/>
      <c r="HF46" s="160"/>
      <c r="HG46" s="160"/>
      <c r="HH46" s="160"/>
      <c r="HI46" s="160"/>
    </row>
    <row r="47" spans="1:217" s="145" customFormat="1" ht="19.5" customHeight="1">
      <c r="A47" s="158" t="s">
        <v>1633</v>
      </c>
      <c r="B47" s="159">
        <v>289</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G47" s="153"/>
      <c r="GH47" s="153"/>
      <c r="GI47" s="153"/>
      <c r="GJ47" s="153"/>
      <c r="GK47" s="153"/>
      <c r="GL47" s="153"/>
      <c r="GM47" s="153"/>
      <c r="GN47" s="153"/>
      <c r="GO47" s="153"/>
      <c r="GP47" s="153"/>
      <c r="GQ47" s="153"/>
      <c r="GR47" s="153"/>
      <c r="GS47" s="153"/>
      <c r="GT47" s="153"/>
      <c r="GU47" s="153"/>
      <c r="GV47" s="153"/>
      <c r="GW47" s="153"/>
      <c r="GX47" s="153"/>
      <c r="GY47" s="153"/>
      <c r="GZ47" s="153"/>
      <c r="HA47" s="153"/>
      <c r="HB47" s="153"/>
      <c r="HC47" s="153"/>
      <c r="HD47" s="160"/>
      <c r="HE47" s="160"/>
      <c r="HF47" s="160"/>
      <c r="HG47" s="160"/>
      <c r="HH47" s="160"/>
      <c r="HI47" s="160"/>
    </row>
    <row r="48" spans="1:217" s="145" customFormat="1" ht="19.5" customHeight="1">
      <c r="A48" s="158" t="s">
        <v>1638</v>
      </c>
      <c r="B48" s="159">
        <v>1</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c r="ES48" s="153"/>
      <c r="ET48" s="153"/>
      <c r="EU48" s="153"/>
      <c r="EV48" s="153"/>
      <c r="EW48" s="153"/>
      <c r="EX48" s="153"/>
      <c r="EY48" s="153"/>
      <c r="EZ48" s="153"/>
      <c r="FA48" s="153"/>
      <c r="FB48" s="153"/>
      <c r="FC48" s="153"/>
      <c r="FD48" s="153"/>
      <c r="FE48" s="153"/>
      <c r="FF48" s="153"/>
      <c r="FG48" s="153"/>
      <c r="FH48" s="153"/>
      <c r="FI48" s="153"/>
      <c r="FJ48" s="153"/>
      <c r="FK48" s="153"/>
      <c r="FL48" s="153"/>
      <c r="FM48" s="153"/>
      <c r="FN48" s="153"/>
      <c r="FO48" s="153"/>
      <c r="FP48" s="153"/>
      <c r="FQ48" s="153"/>
      <c r="FR48" s="153"/>
      <c r="FS48" s="153"/>
      <c r="FT48" s="153"/>
      <c r="FU48" s="153"/>
      <c r="FV48" s="153"/>
      <c r="FW48" s="153"/>
      <c r="FX48" s="153"/>
      <c r="FY48" s="153"/>
      <c r="FZ48" s="153"/>
      <c r="GA48" s="153"/>
      <c r="GB48" s="153"/>
      <c r="GC48" s="153"/>
      <c r="GD48" s="153"/>
      <c r="GE48" s="153"/>
      <c r="GF48" s="153"/>
      <c r="GG48" s="153"/>
      <c r="GH48" s="153"/>
      <c r="GI48" s="153"/>
      <c r="GJ48" s="153"/>
      <c r="GK48" s="153"/>
      <c r="GL48" s="153"/>
      <c r="GM48" s="153"/>
      <c r="GN48" s="153"/>
      <c r="GO48" s="153"/>
      <c r="GP48" s="153"/>
      <c r="GQ48" s="153"/>
      <c r="GR48" s="153"/>
      <c r="GS48" s="153"/>
      <c r="GT48" s="153"/>
      <c r="GU48" s="153"/>
      <c r="GV48" s="153"/>
      <c r="GW48" s="153"/>
      <c r="GX48" s="153"/>
      <c r="GY48" s="153"/>
      <c r="GZ48" s="153"/>
      <c r="HA48" s="153"/>
      <c r="HB48" s="153"/>
      <c r="HC48" s="153"/>
      <c r="HD48" s="160"/>
      <c r="HE48" s="160"/>
      <c r="HF48" s="160"/>
      <c r="HG48" s="160"/>
      <c r="HH48" s="160"/>
      <c r="HI48" s="160"/>
    </row>
    <row r="49" spans="1:217" s="145" customFormat="1" ht="19.5" customHeight="1">
      <c r="A49" s="158" t="s">
        <v>1634</v>
      </c>
      <c r="B49" s="159">
        <v>9</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3"/>
      <c r="FU49" s="153"/>
      <c r="FV49" s="153"/>
      <c r="FW49" s="153"/>
      <c r="FX49" s="153"/>
      <c r="FY49" s="153"/>
      <c r="FZ49" s="153"/>
      <c r="GA49" s="153"/>
      <c r="GB49" s="153"/>
      <c r="GC49" s="153"/>
      <c r="GD49" s="153"/>
      <c r="GE49" s="153"/>
      <c r="GF49" s="153"/>
      <c r="GG49" s="153"/>
      <c r="GH49" s="153"/>
      <c r="GI49" s="153"/>
      <c r="GJ49" s="153"/>
      <c r="GK49" s="153"/>
      <c r="GL49" s="153"/>
      <c r="GM49" s="153"/>
      <c r="GN49" s="153"/>
      <c r="GO49" s="153"/>
      <c r="GP49" s="153"/>
      <c r="GQ49" s="153"/>
      <c r="GR49" s="153"/>
      <c r="GS49" s="153"/>
      <c r="GT49" s="153"/>
      <c r="GU49" s="153"/>
      <c r="GV49" s="153"/>
      <c r="GW49" s="153"/>
      <c r="GX49" s="153"/>
      <c r="GY49" s="153"/>
      <c r="GZ49" s="153"/>
      <c r="HA49" s="153"/>
      <c r="HB49" s="153"/>
      <c r="HC49" s="153"/>
      <c r="HD49" s="160"/>
      <c r="HE49" s="160"/>
      <c r="HF49" s="160"/>
      <c r="HG49" s="160"/>
      <c r="HH49" s="160"/>
      <c r="HI49" s="160"/>
    </row>
    <row r="50" spans="1:217" s="145" customFormat="1" ht="19.5" customHeight="1">
      <c r="A50" s="156" t="s">
        <v>1604</v>
      </c>
      <c r="B50" s="157">
        <f>SUM(B51:B74)</f>
        <v>1934</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c r="FZ50" s="153"/>
      <c r="GA50" s="153"/>
      <c r="GB50" s="153"/>
      <c r="GC50" s="153"/>
      <c r="GD50" s="153"/>
      <c r="GE50" s="153"/>
      <c r="GF50" s="153"/>
      <c r="GG50" s="153"/>
      <c r="GH50" s="153"/>
      <c r="GI50" s="153"/>
      <c r="GJ50" s="153"/>
      <c r="GK50" s="153"/>
      <c r="GL50" s="153"/>
      <c r="GM50" s="153"/>
      <c r="GN50" s="153"/>
      <c r="GO50" s="153"/>
      <c r="GP50" s="153"/>
      <c r="GQ50" s="153"/>
      <c r="GR50" s="153"/>
      <c r="GS50" s="153"/>
      <c r="GT50" s="153"/>
      <c r="GU50" s="153"/>
      <c r="GV50" s="153"/>
      <c r="GW50" s="153"/>
      <c r="GX50" s="153"/>
      <c r="GY50" s="153"/>
      <c r="GZ50" s="153"/>
      <c r="HA50" s="153"/>
      <c r="HB50" s="153"/>
      <c r="HC50" s="153"/>
      <c r="HD50" s="160"/>
      <c r="HE50" s="160"/>
      <c r="HF50" s="160"/>
      <c r="HG50" s="160"/>
      <c r="HH50" s="160"/>
      <c r="HI50" s="160"/>
    </row>
    <row r="51" spans="1:217" s="145" customFormat="1" ht="19.5" customHeight="1">
      <c r="A51" s="158" t="s">
        <v>1615</v>
      </c>
      <c r="B51" s="159">
        <v>252</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c r="FG51" s="153"/>
      <c r="FH51" s="153"/>
      <c r="FI51" s="153"/>
      <c r="FJ51" s="153"/>
      <c r="FK51" s="153"/>
      <c r="FL51" s="153"/>
      <c r="FM51" s="153"/>
      <c r="FN51" s="153"/>
      <c r="FO51" s="153"/>
      <c r="FP51" s="153"/>
      <c r="FQ51" s="153"/>
      <c r="FR51" s="153"/>
      <c r="FS51" s="153"/>
      <c r="FT51" s="153"/>
      <c r="FU51" s="153"/>
      <c r="FV51" s="153"/>
      <c r="FW51" s="153"/>
      <c r="FX51" s="153"/>
      <c r="FY51" s="153"/>
      <c r="FZ51" s="153"/>
      <c r="GA51" s="153"/>
      <c r="GB51" s="153"/>
      <c r="GC51" s="153"/>
      <c r="GD51" s="153"/>
      <c r="GE51" s="153"/>
      <c r="GF51" s="153"/>
      <c r="GG51" s="153"/>
      <c r="GH51" s="153"/>
      <c r="GI51" s="153"/>
      <c r="GJ51" s="153"/>
      <c r="GK51" s="153"/>
      <c r="GL51" s="153"/>
      <c r="GM51" s="153"/>
      <c r="GN51" s="153"/>
      <c r="GO51" s="153"/>
      <c r="GP51" s="153"/>
      <c r="GQ51" s="153"/>
      <c r="GR51" s="153"/>
      <c r="GS51" s="153"/>
      <c r="GT51" s="153"/>
      <c r="GU51" s="153"/>
      <c r="GV51" s="153"/>
      <c r="GW51" s="153"/>
      <c r="GX51" s="153"/>
      <c r="GY51" s="153"/>
      <c r="GZ51" s="153"/>
      <c r="HA51" s="153"/>
      <c r="HB51" s="153"/>
      <c r="HC51" s="153"/>
      <c r="HD51" s="160"/>
      <c r="HE51" s="160"/>
      <c r="HF51" s="160"/>
      <c r="HG51" s="160"/>
      <c r="HH51" s="160"/>
      <c r="HI51" s="160"/>
    </row>
    <row r="52" spans="1:217" s="145" customFormat="1" ht="19.5" customHeight="1">
      <c r="A52" s="158" t="s">
        <v>1637</v>
      </c>
      <c r="B52" s="159">
        <v>2</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c r="FG52" s="153"/>
      <c r="FH52" s="153"/>
      <c r="FI52" s="153"/>
      <c r="FJ52" s="153"/>
      <c r="FK52" s="153"/>
      <c r="FL52" s="153"/>
      <c r="FM52" s="153"/>
      <c r="FN52" s="153"/>
      <c r="FO52" s="153"/>
      <c r="FP52" s="153"/>
      <c r="FQ52" s="153"/>
      <c r="FR52" s="153"/>
      <c r="FS52" s="153"/>
      <c r="FT52" s="153"/>
      <c r="FU52" s="153"/>
      <c r="FV52" s="153"/>
      <c r="FW52" s="153"/>
      <c r="FX52" s="153"/>
      <c r="FY52" s="153"/>
      <c r="FZ52" s="153"/>
      <c r="GA52" s="153"/>
      <c r="GB52" s="153"/>
      <c r="GC52" s="153"/>
      <c r="GD52" s="153"/>
      <c r="GE52" s="153"/>
      <c r="GF52" s="153"/>
      <c r="GG52" s="153"/>
      <c r="GH52" s="153"/>
      <c r="GI52" s="153"/>
      <c r="GJ52" s="153"/>
      <c r="GK52" s="153"/>
      <c r="GL52" s="153"/>
      <c r="GM52" s="153"/>
      <c r="GN52" s="153"/>
      <c r="GO52" s="153"/>
      <c r="GP52" s="153"/>
      <c r="GQ52" s="153"/>
      <c r="GR52" s="153"/>
      <c r="GS52" s="153"/>
      <c r="GT52" s="153"/>
      <c r="GU52" s="153"/>
      <c r="GV52" s="153"/>
      <c r="GW52" s="153"/>
      <c r="GX52" s="153"/>
      <c r="GY52" s="153"/>
      <c r="GZ52" s="153"/>
      <c r="HA52" s="153"/>
      <c r="HB52" s="153"/>
      <c r="HC52" s="153"/>
      <c r="HD52" s="160"/>
      <c r="HE52" s="160"/>
      <c r="HF52" s="160"/>
      <c r="HG52" s="160"/>
      <c r="HH52" s="160"/>
      <c r="HI52" s="160"/>
    </row>
    <row r="53" spans="1:217" s="145" customFormat="1" ht="19.5" customHeight="1">
      <c r="A53" s="158" t="s">
        <v>1616</v>
      </c>
      <c r="B53" s="159">
        <v>7</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3"/>
      <c r="DZ53" s="153"/>
      <c r="EA53" s="153"/>
      <c r="EB53" s="153"/>
      <c r="EC53" s="153"/>
      <c r="ED53" s="153"/>
      <c r="EE53" s="153"/>
      <c r="EF53" s="153"/>
      <c r="EG53" s="153"/>
      <c r="EH53" s="153"/>
      <c r="EI53" s="153"/>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3"/>
      <c r="FU53" s="153"/>
      <c r="FV53" s="153"/>
      <c r="FW53" s="153"/>
      <c r="FX53" s="153"/>
      <c r="FY53" s="153"/>
      <c r="FZ53" s="153"/>
      <c r="GA53" s="153"/>
      <c r="GB53" s="153"/>
      <c r="GC53" s="153"/>
      <c r="GD53" s="153"/>
      <c r="GE53" s="153"/>
      <c r="GF53" s="153"/>
      <c r="GG53" s="153"/>
      <c r="GH53" s="153"/>
      <c r="GI53" s="153"/>
      <c r="GJ53" s="153"/>
      <c r="GK53" s="153"/>
      <c r="GL53" s="153"/>
      <c r="GM53" s="153"/>
      <c r="GN53" s="153"/>
      <c r="GO53" s="153"/>
      <c r="GP53" s="153"/>
      <c r="GQ53" s="153"/>
      <c r="GR53" s="153"/>
      <c r="GS53" s="153"/>
      <c r="GT53" s="153"/>
      <c r="GU53" s="153"/>
      <c r="GV53" s="153"/>
      <c r="GW53" s="153"/>
      <c r="GX53" s="153"/>
      <c r="GY53" s="153"/>
      <c r="GZ53" s="153"/>
      <c r="HA53" s="153"/>
      <c r="HB53" s="153"/>
      <c r="HC53" s="153"/>
      <c r="HD53" s="160"/>
      <c r="HE53" s="160"/>
      <c r="HF53" s="160"/>
      <c r="HG53" s="160"/>
      <c r="HH53" s="160"/>
      <c r="HI53" s="160"/>
    </row>
    <row r="54" spans="1:217" s="145" customFormat="1" ht="19.5" customHeight="1">
      <c r="A54" s="158" t="s">
        <v>1617</v>
      </c>
      <c r="B54" s="159">
        <v>26</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3"/>
      <c r="DM54" s="153"/>
      <c r="DN54" s="153"/>
      <c r="DO54" s="153"/>
      <c r="DP54" s="153"/>
      <c r="DQ54" s="153"/>
      <c r="DR54" s="153"/>
      <c r="DS54" s="153"/>
      <c r="DT54" s="153"/>
      <c r="DU54" s="153"/>
      <c r="DV54" s="153"/>
      <c r="DW54" s="153"/>
      <c r="DX54" s="153"/>
      <c r="DY54" s="153"/>
      <c r="DZ54" s="153"/>
      <c r="EA54" s="153"/>
      <c r="EB54" s="153"/>
      <c r="EC54" s="153"/>
      <c r="ED54" s="153"/>
      <c r="EE54" s="153"/>
      <c r="EF54" s="153"/>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c r="FF54" s="153"/>
      <c r="FG54" s="153"/>
      <c r="FH54" s="153"/>
      <c r="FI54" s="153"/>
      <c r="FJ54" s="153"/>
      <c r="FK54" s="153"/>
      <c r="FL54" s="153"/>
      <c r="FM54" s="153"/>
      <c r="FN54" s="153"/>
      <c r="FO54" s="153"/>
      <c r="FP54" s="153"/>
      <c r="FQ54" s="153"/>
      <c r="FR54" s="153"/>
      <c r="FS54" s="153"/>
      <c r="FT54" s="153"/>
      <c r="FU54" s="153"/>
      <c r="FV54" s="153"/>
      <c r="FW54" s="153"/>
      <c r="FX54" s="153"/>
      <c r="FY54" s="153"/>
      <c r="FZ54" s="153"/>
      <c r="GA54" s="153"/>
      <c r="GB54" s="153"/>
      <c r="GC54" s="153"/>
      <c r="GD54" s="153"/>
      <c r="GE54" s="153"/>
      <c r="GF54" s="153"/>
      <c r="GG54" s="153"/>
      <c r="GH54" s="153"/>
      <c r="GI54" s="153"/>
      <c r="GJ54" s="153"/>
      <c r="GK54" s="153"/>
      <c r="GL54" s="153"/>
      <c r="GM54" s="153"/>
      <c r="GN54" s="153"/>
      <c r="GO54" s="153"/>
      <c r="GP54" s="153"/>
      <c r="GQ54" s="153"/>
      <c r="GR54" s="153"/>
      <c r="GS54" s="153"/>
      <c r="GT54" s="153"/>
      <c r="GU54" s="153"/>
      <c r="GV54" s="153"/>
      <c r="GW54" s="153"/>
      <c r="GX54" s="153"/>
      <c r="GY54" s="153"/>
      <c r="GZ54" s="153"/>
      <c r="HA54" s="153"/>
      <c r="HB54" s="153"/>
      <c r="HC54" s="153"/>
      <c r="HD54" s="160"/>
      <c r="HE54" s="160"/>
      <c r="HF54" s="160"/>
      <c r="HG54" s="160"/>
      <c r="HH54" s="160"/>
      <c r="HI54" s="160"/>
    </row>
    <row r="55" spans="1:217" s="145" customFormat="1" ht="19.5" customHeight="1">
      <c r="A55" s="158" t="s">
        <v>1618</v>
      </c>
      <c r="B55" s="159">
        <v>25</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3"/>
      <c r="EE55" s="153"/>
      <c r="EF55" s="153"/>
      <c r="EG55" s="153"/>
      <c r="EH55" s="153"/>
      <c r="EI55" s="153"/>
      <c r="EJ55" s="153"/>
      <c r="EK55" s="153"/>
      <c r="EL55" s="153"/>
      <c r="EM55" s="153"/>
      <c r="EN55" s="153"/>
      <c r="EO55" s="153"/>
      <c r="EP55" s="153"/>
      <c r="EQ55" s="153"/>
      <c r="ER55" s="153"/>
      <c r="ES55" s="153"/>
      <c r="ET55" s="153"/>
      <c r="EU55" s="153"/>
      <c r="EV55" s="153"/>
      <c r="EW55" s="153"/>
      <c r="EX55" s="153"/>
      <c r="EY55" s="153"/>
      <c r="EZ55" s="153"/>
      <c r="FA55" s="153"/>
      <c r="FB55" s="153"/>
      <c r="FC55" s="153"/>
      <c r="FD55" s="153"/>
      <c r="FE55" s="153"/>
      <c r="FF55" s="153"/>
      <c r="FG55" s="153"/>
      <c r="FH55" s="153"/>
      <c r="FI55" s="153"/>
      <c r="FJ55" s="153"/>
      <c r="FK55" s="153"/>
      <c r="FL55" s="153"/>
      <c r="FM55" s="153"/>
      <c r="FN55" s="153"/>
      <c r="FO55" s="153"/>
      <c r="FP55" s="153"/>
      <c r="FQ55" s="153"/>
      <c r="FR55" s="153"/>
      <c r="FS55" s="153"/>
      <c r="FT55" s="153"/>
      <c r="FU55" s="153"/>
      <c r="FV55" s="153"/>
      <c r="FW55" s="153"/>
      <c r="FX55" s="153"/>
      <c r="FY55" s="153"/>
      <c r="FZ55" s="153"/>
      <c r="GA55" s="153"/>
      <c r="GB55" s="153"/>
      <c r="GC55" s="153"/>
      <c r="GD55" s="153"/>
      <c r="GE55" s="153"/>
      <c r="GF55" s="153"/>
      <c r="GG55" s="153"/>
      <c r="GH55" s="153"/>
      <c r="GI55" s="153"/>
      <c r="GJ55" s="153"/>
      <c r="GK55" s="153"/>
      <c r="GL55" s="153"/>
      <c r="GM55" s="153"/>
      <c r="GN55" s="153"/>
      <c r="GO55" s="153"/>
      <c r="GP55" s="153"/>
      <c r="GQ55" s="153"/>
      <c r="GR55" s="153"/>
      <c r="GS55" s="153"/>
      <c r="GT55" s="153"/>
      <c r="GU55" s="153"/>
      <c r="GV55" s="153"/>
      <c r="GW55" s="153"/>
      <c r="GX55" s="153"/>
      <c r="GY55" s="153"/>
      <c r="GZ55" s="153"/>
      <c r="HA55" s="153"/>
      <c r="HB55" s="153"/>
      <c r="HC55" s="153"/>
      <c r="HD55" s="160"/>
      <c r="HE55" s="160"/>
      <c r="HF55" s="160"/>
      <c r="HG55" s="160"/>
      <c r="HH55" s="160"/>
      <c r="HI55" s="160"/>
    </row>
    <row r="56" spans="1:217" s="145" customFormat="1" ht="19.5" customHeight="1">
      <c r="A56" s="158" t="s">
        <v>1619</v>
      </c>
      <c r="B56" s="159">
        <v>65</v>
      </c>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H56" s="153"/>
      <c r="DI56" s="153"/>
      <c r="DJ56" s="153"/>
      <c r="DK56" s="153"/>
      <c r="DL56" s="153"/>
      <c r="DM56" s="153"/>
      <c r="DN56" s="153"/>
      <c r="DO56" s="153"/>
      <c r="DP56" s="153"/>
      <c r="DQ56" s="153"/>
      <c r="DR56" s="153"/>
      <c r="DS56" s="153"/>
      <c r="DT56" s="153"/>
      <c r="DU56" s="153"/>
      <c r="DV56" s="153"/>
      <c r="DW56" s="153"/>
      <c r="DX56" s="153"/>
      <c r="DY56" s="153"/>
      <c r="DZ56" s="153"/>
      <c r="EA56" s="153"/>
      <c r="EB56" s="153"/>
      <c r="EC56" s="153"/>
      <c r="ED56" s="153"/>
      <c r="EE56" s="153"/>
      <c r="EF56" s="153"/>
      <c r="EG56" s="153"/>
      <c r="EH56" s="153"/>
      <c r="EI56" s="153"/>
      <c r="EJ56" s="153"/>
      <c r="EK56" s="153"/>
      <c r="EL56" s="153"/>
      <c r="EM56" s="153"/>
      <c r="EN56" s="153"/>
      <c r="EO56" s="153"/>
      <c r="EP56" s="153"/>
      <c r="EQ56" s="153"/>
      <c r="ER56" s="153"/>
      <c r="ES56" s="153"/>
      <c r="ET56" s="153"/>
      <c r="EU56" s="153"/>
      <c r="EV56" s="153"/>
      <c r="EW56" s="153"/>
      <c r="EX56" s="153"/>
      <c r="EY56" s="153"/>
      <c r="EZ56" s="153"/>
      <c r="FA56" s="153"/>
      <c r="FB56" s="153"/>
      <c r="FC56" s="153"/>
      <c r="FD56" s="153"/>
      <c r="FE56" s="153"/>
      <c r="FF56" s="153"/>
      <c r="FG56" s="153"/>
      <c r="FH56" s="153"/>
      <c r="FI56" s="153"/>
      <c r="FJ56" s="153"/>
      <c r="FK56" s="153"/>
      <c r="FL56" s="153"/>
      <c r="FM56" s="153"/>
      <c r="FN56" s="153"/>
      <c r="FO56" s="153"/>
      <c r="FP56" s="153"/>
      <c r="FQ56" s="153"/>
      <c r="FR56" s="153"/>
      <c r="FS56" s="153"/>
      <c r="FT56" s="153"/>
      <c r="FU56" s="153"/>
      <c r="FV56" s="153"/>
      <c r="FW56" s="153"/>
      <c r="FX56" s="153"/>
      <c r="FY56" s="153"/>
      <c r="FZ56" s="153"/>
      <c r="GA56" s="153"/>
      <c r="GB56" s="153"/>
      <c r="GC56" s="153"/>
      <c r="GD56" s="153"/>
      <c r="GE56" s="153"/>
      <c r="GF56" s="153"/>
      <c r="GG56" s="153"/>
      <c r="GH56" s="153"/>
      <c r="GI56" s="153"/>
      <c r="GJ56" s="153"/>
      <c r="GK56" s="153"/>
      <c r="GL56" s="153"/>
      <c r="GM56" s="153"/>
      <c r="GN56" s="153"/>
      <c r="GO56" s="153"/>
      <c r="GP56" s="153"/>
      <c r="GQ56" s="153"/>
      <c r="GR56" s="153"/>
      <c r="GS56" s="153"/>
      <c r="GT56" s="153"/>
      <c r="GU56" s="153"/>
      <c r="GV56" s="153"/>
      <c r="GW56" s="153"/>
      <c r="GX56" s="153"/>
      <c r="GY56" s="153"/>
      <c r="GZ56" s="153"/>
      <c r="HA56" s="153"/>
      <c r="HB56" s="153"/>
      <c r="HC56" s="153"/>
      <c r="HD56" s="160"/>
      <c r="HE56" s="160"/>
      <c r="HF56" s="160"/>
      <c r="HG56" s="160"/>
      <c r="HH56" s="160"/>
      <c r="HI56" s="160"/>
    </row>
    <row r="57" spans="1:217" s="145" customFormat="1" ht="19.5" customHeight="1">
      <c r="A57" s="158" t="s">
        <v>1620</v>
      </c>
      <c r="B57" s="159">
        <v>150</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c r="DG57" s="153"/>
      <c r="DH57" s="153"/>
      <c r="DI57" s="153"/>
      <c r="DJ57" s="153"/>
      <c r="DK57" s="153"/>
      <c r="DL57" s="153"/>
      <c r="DM57" s="153"/>
      <c r="DN57" s="153"/>
      <c r="DO57" s="153"/>
      <c r="DP57" s="153"/>
      <c r="DQ57" s="153"/>
      <c r="DR57" s="153"/>
      <c r="DS57" s="153"/>
      <c r="DT57" s="153"/>
      <c r="DU57" s="153"/>
      <c r="DV57" s="153"/>
      <c r="DW57" s="153"/>
      <c r="DX57" s="153"/>
      <c r="DY57" s="153"/>
      <c r="DZ57" s="153"/>
      <c r="EA57" s="153"/>
      <c r="EB57" s="153"/>
      <c r="EC57" s="153"/>
      <c r="ED57" s="153"/>
      <c r="EE57" s="153"/>
      <c r="EF57" s="153"/>
      <c r="EG57" s="153"/>
      <c r="EH57" s="153"/>
      <c r="EI57" s="153"/>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53"/>
      <c r="FG57" s="153"/>
      <c r="FH57" s="153"/>
      <c r="FI57" s="153"/>
      <c r="FJ57" s="153"/>
      <c r="FK57" s="153"/>
      <c r="FL57" s="153"/>
      <c r="FM57" s="153"/>
      <c r="FN57" s="153"/>
      <c r="FO57" s="153"/>
      <c r="FP57" s="153"/>
      <c r="FQ57" s="153"/>
      <c r="FR57" s="153"/>
      <c r="FS57" s="153"/>
      <c r="FT57" s="153"/>
      <c r="FU57" s="153"/>
      <c r="FV57" s="153"/>
      <c r="FW57" s="153"/>
      <c r="FX57" s="153"/>
      <c r="FY57" s="153"/>
      <c r="FZ57" s="153"/>
      <c r="GA57" s="153"/>
      <c r="GB57" s="153"/>
      <c r="GC57" s="153"/>
      <c r="GD57" s="153"/>
      <c r="GE57" s="153"/>
      <c r="GF57" s="153"/>
      <c r="GG57" s="153"/>
      <c r="GH57" s="153"/>
      <c r="GI57" s="153"/>
      <c r="GJ57" s="153"/>
      <c r="GK57" s="153"/>
      <c r="GL57" s="153"/>
      <c r="GM57" s="153"/>
      <c r="GN57" s="153"/>
      <c r="GO57" s="153"/>
      <c r="GP57" s="153"/>
      <c r="GQ57" s="153"/>
      <c r="GR57" s="153"/>
      <c r="GS57" s="153"/>
      <c r="GT57" s="153"/>
      <c r="GU57" s="153"/>
      <c r="GV57" s="153"/>
      <c r="GW57" s="153"/>
      <c r="GX57" s="153"/>
      <c r="GY57" s="153"/>
      <c r="GZ57" s="153"/>
      <c r="HA57" s="153"/>
      <c r="HB57" s="153"/>
      <c r="HC57" s="153"/>
      <c r="HD57" s="160"/>
      <c r="HE57" s="160"/>
      <c r="HF57" s="160"/>
      <c r="HG57" s="160"/>
      <c r="HH57" s="160"/>
      <c r="HI57" s="160"/>
    </row>
    <row r="58" spans="1:217" s="145" customFormat="1" ht="19.5" customHeight="1">
      <c r="A58" s="158" t="s">
        <v>1621</v>
      </c>
      <c r="B58" s="159">
        <v>4</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3"/>
      <c r="DM58" s="153"/>
      <c r="DN58" s="153"/>
      <c r="DO58" s="153"/>
      <c r="DP58" s="153"/>
      <c r="DQ58" s="153"/>
      <c r="DR58" s="153"/>
      <c r="DS58" s="153"/>
      <c r="DT58" s="153"/>
      <c r="DU58" s="153"/>
      <c r="DV58" s="153"/>
      <c r="DW58" s="153"/>
      <c r="DX58" s="153"/>
      <c r="DY58" s="153"/>
      <c r="DZ58" s="153"/>
      <c r="EA58" s="153"/>
      <c r="EB58" s="153"/>
      <c r="EC58" s="153"/>
      <c r="ED58" s="153"/>
      <c r="EE58" s="153"/>
      <c r="EF58" s="153"/>
      <c r="EG58" s="153"/>
      <c r="EH58" s="153"/>
      <c r="EI58" s="153"/>
      <c r="EJ58" s="153"/>
      <c r="EK58" s="153"/>
      <c r="EL58" s="153"/>
      <c r="EM58" s="153"/>
      <c r="EN58" s="153"/>
      <c r="EO58" s="153"/>
      <c r="EP58" s="153"/>
      <c r="EQ58" s="153"/>
      <c r="ER58" s="153"/>
      <c r="ES58" s="153"/>
      <c r="ET58" s="153"/>
      <c r="EU58" s="153"/>
      <c r="EV58" s="153"/>
      <c r="EW58" s="153"/>
      <c r="EX58" s="153"/>
      <c r="EY58" s="153"/>
      <c r="EZ58" s="153"/>
      <c r="FA58" s="153"/>
      <c r="FB58" s="153"/>
      <c r="FC58" s="153"/>
      <c r="FD58" s="153"/>
      <c r="FE58" s="153"/>
      <c r="FF58" s="153"/>
      <c r="FG58" s="153"/>
      <c r="FH58" s="153"/>
      <c r="FI58" s="153"/>
      <c r="FJ58" s="153"/>
      <c r="FK58" s="153"/>
      <c r="FL58" s="153"/>
      <c r="FM58" s="153"/>
      <c r="FN58" s="153"/>
      <c r="FO58" s="153"/>
      <c r="FP58" s="153"/>
      <c r="FQ58" s="153"/>
      <c r="FR58" s="153"/>
      <c r="FS58" s="153"/>
      <c r="FT58" s="153"/>
      <c r="FU58" s="153"/>
      <c r="FV58" s="153"/>
      <c r="FW58" s="153"/>
      <c r="FX58" s="153"/>
      <c r="FY58" s="153"/>
      <c r="FZ58" s="153"/>
      <c r="GA58" s="153"/>
      <c r="GB58" s="153"/>
      <c r="GC58" s="153"/>
      <c r="GD58" s="153"/>
      <c r="GE58" s="153"/>
      <c r="GF58" s="153"/>
      <c r="GG58" s="153"/>
      <c r="GH58" s="153"/>
      <c r="GI58" s="153"/>
      <c r="GJ58" s="153"/>
      <c r="GK58" s="153"/>
      <c r="GL58" s="153"/>
      <c r="GM58" s="153"/>
      <c r="GN58" s="153"/>
      <c r="GO58" s="153"/>
      <c r="GP58" s="153"/>
      <c r="GQ58" s="153"/>
      <c r="GR58" s="153"/>
      <c r="GS58" s="153"/>
      <c r="GT58" s="153"/>
      <c r="GU58" s="153"/>
      <c r="GV58" s="153"/>
      <c r="GW58" s="153"/>
      <c r="GX58" s="153"/>
      <c r="GY58" s="153"/>
      <c r="GZ58" s="153"/>
      <c r="HA58" s="153"/>
      <c r="HB58" s="153"/>
      <c r="HC58" s="153"/>
      <c r="HD58" s="160"/>
      <c r="HE58" s="160"/>
      <c r="HF58" s="160"/>
      <c r="HG58" s="160"/>
      <c r="HH58" s="160"/>
      <c r="HI58" s="160"/>
    </row>
    <row r="59" spans="1:217" s="145" customFormat="1" ht="19.5" customHeight="1">
      <c r="A59" s="158" t="s">
        <v>1622</v>
      </c>
      <c r="B59" s="159">
        <v>65</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3"/>
      <c r="EE59" s="153"/>
      <c r="EF59" s="153"/>
      <c r="EG59" s="153"/>
      <c r="EH59" s="153"/>
      <c r="EI59" s="153"/>
      <c r="EJ59" s="153"/>
      <c r="EK59" s="153"/>
      <c r="EL59" s="153"/>
      <c r="EM59" s="153"/>
      <c r="EN59" s="153"/>
      <c r="EO59" s="153"/>
      <c r="EP59" s="153"/>
      <c r="EQ59" s="153"/>
      <c r="ER59" s="153"/>
      <c r="ES59" s="153"/>
      <c r="ET59" s="153"/>
      <c r="EU59" s="153"/>
      <c r="EV59" s="153"/>
      <c r="EW59" s="153"/>
      <c r="EX59" s="153"/>
      <c r="EY59" s="153"/>
      <c r="EZ59" s="153"/>
      <c r="FA59" s="153"/>
      <c r="FB59" s="153"/>
      <c r="FC59" s="153"/>
      <c r="FD59" s="153"/>
      <c r="FE59" s="153"/>
      <c r="FF59" s="153"/>
      <c r="FG59" s="153"/>
      <c r="FH59" s="153"/>
      <c r="FI59" s="153"/>
      <c r="FJ59" s="153"/>
      <c r="FK59" s="153"/>
      <c r="FL59" s="153"/>
      <c r="FM59" s="153"/>
      <c r="FN59" s="153"/>
      <c r="FO59" s="153"/>
      <c r="FP59" s="153"/>
      <c r="FQ59" s="153"/>
      <c r="FR59" s="153"/>
      <c r="FS59" s="153"/>
      <c r="FT59" s="153"/>
      <c r="FU59" s="153"/>
      <c r="FV59" s="153"/>
      <c r="FW59" s="153"/>
      <c r="FX59" s="153"/>
      <c r="FY59" s="153"/>
      <c r="FZ59" s="153"/>
      <c r="GA59" s="153"/>
      <c r="GB59" s="153"/>
      <c r="GC59" s="153"/>
      <c r="GD59" s="153"/>
      <c r="GE59" s="153"/>
      <c r="GF59" s="153"/>
      <c r="GG59" s="153"/>
      <c r="GH59" s="153"/>
      <c r="GI59" s="153"/>
      <c r="GJ59" s="153"/>
      <c r="GK59" s="153"/>
      <c r="GL59" s="153"/>
      <c r="GM59" s="153"/>
      <c r="GN59" s="153"/>
      <c r="GO59" s="153"/>
      <c r="GP59" s="153"/>
      <c r="GQ59" s="153"/>
      <c r="GR59" s="153"/>
      <c r="GS59" s="153"/>
      <c r="GT59" s="153"/>
      <c r="GU59" s="153"/>
      <c r="GV59" s="153"/>
      <c r="GW59" s="153"/>
      <c r="GX59" s="153"/>
      <c r="GY59" s="153"/>
      <c r="GZ59" s="153"/>
      <c r="HA59" s="153"/>
      <c r="HB59" s="153"/>
      <c r="HC59" s="153"/>
      <c r="HD59" s="160"/>
      <c r="HE59" s="160"/>
      <c r="HF59" s="160"/>
      <c r="HG59" s="160"/>
      <c r="HH59" s="160"/>
      <c r="HI59" s="160"/>
    </row>
    <row r="60" spans="1:217" s="145" customFormat="1" ht="19.5" customHeight="1">
      <c r="A60" s="158" t="s">
        <v>1623</v>
      </c>
      <c r="B60" s="159">
        <v>35</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c r="DW60" s="153"/>
      <c r="DX60" s="153"/>
      <c r="DY60" s="153"/>
      <c r="DZ60" s="153"/>
      <c r="EA60" s="153"/>
      <c r="EB60" s="153"/>
      <c r="EC60" s="153"/>
      <c r="ED60" s="153"/>
      <c r="EE60" s="153"/>
      <c r="EF60" s="153"/>
      <c r="EG60" s="153"/>
      <c r="EH60" s="153"/>
      <c r="EI60" s="153"/>
      <c r="EJ60" s="153"/>
      <c r="EK60" s="153"/>
      <c r="EL60" s="153"/>
      <c r="EM60" s="153"/>
      <c r="EN60" s="153"/>
      <c r="EO60" s="153"/>
      <c r="EP60" s="153"/>
      <c r="EQ60" s="153"/>
      <c r="ER60" s="153"/>
      <c r="ES60" s="153"/>
      <c r="ET60" s="153"/>
      <c r="EU60" s="153"/>
      <c r="EV60" s="153"/>
      <c r="EW60" s="153"/>
      <c r="EX60" s="153"/>
      <c r="EY60" s="153"/>
      <c r="EZ60" s="153"/>
      <c r="FA60" s="153"/>
      <c r="FB60" s="153"/>
      <c r="FC60" s="153"/>
      <c r="FD60" s="153"/>
      <c r="FE60" s="153"/>
      <c r="FF60" s="153"/>
      <c r="FG60" s="153"/>
      <c r="FH60" s="153"/>
      <c r="FI60" s="153"/>
      <c r="FJ60" s="153"/>
      <c r="FK60" s="153"/>
      <c r="FL60" s="153"/>
      <c r="FM60" s="153"/>
      <c r="FN60" s="153"/>
      <c r="FO60" s="153"/>
      <c r="FP60" s="153"/>
      <c r="FQ60" s="153"/>
      <c r="FR60" s="153"/>
      <c r="FS60" s="153"/>
      <c r="FT60" s="153"/>
      <c r="FU60" s="153"/>
      <c r="FV60" s="153"/>
      <c r="FW60" s="153"/>
      <c r="FX60" s="153"/>
      <c r="FY60" s="153"/>
      <c r="FZ60" s="153"/>
      <c r="GA60" s="153"/>
      <c r="GB60" s="153"/>
      <c r="GC60" s="153"/>
      <c r="GD60" s="153"/>
      <c r="GE60" s="153"/>
      <c r="GF60" s="153"/>
      <c r="GG60" s="153"/>
      <c r="GH60" s="153"/>
      <c r="GI60" s="153"/>
      <c r="GJ60" s="153"/>
      <c r="GK60" s="153"/>
      <c r="GL60" s="153"/>
      <c r="GM60" s="153"/>
      <c r="GN60" s="153"/>
      <c r="GO60" s="153"/>
      <c r="GP60" s="153"/>
      <c r="GQ60" s="153"/>
      <c r="GR60" s="153"/>
      <c r="GS60" s="153"/>
      <c r="GT60" s="153"/>
      <c r="GU60" s="153"/>
      <c r="GV60" s="153"/>
      <c r="GW60" s="153"/>
      <c r="GX60" s="153"/>
      <c r="GY60" s="153"/>
      <c r="GZ60" s="153"/>
      <c r="HA60" s="153"/>
      <c r="HB60" s="153"/>
      <c r="HC60" s="153"/>
      <c r="HD60" s="160"/>
      <c r="HE60" s="160"/>
      <c r="HF60" s="160"/>
      <c r="HG60" s="160"/>
      <c r="HH60" s="160"/>
      <c r="HI60" s="160"/>
    </row>
    <row r="61" spans="1:217" s="145" customFormat="1" ht="19.5" customHeight="1">
      <c r="A61" s="158" t="s">
        <v>1624</v>
      </c>
      <c r="B61" s="159">
        <v>412</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c r="DW61" s="153"/>
      <c r="DX61" s="153"/>
      <c r="DY61" s="153"/>
      <c r="DZ61" s="153"/>
      <c r="EA61" s="153"/>
      <c r="EB61" s="153"/>
      <c r="EC61" s="153"/>
      <c r="ED61" s="153"/>
      <c r="EE61" s="153"/>
      <c r="EF61" s="153"/>
      <c r="EG61" s="153"/>
      <c r="EH61" s="153"/>
      <c r="EI61" s="153"/>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3"/>
      <c r="FU61" s="153"/>
      <c r="FV61" s="153"/>
      <c r="FW61" s="153"/>
      <c r="FX61" s="153"/>
      <c r="FY61" s="153"/>
      <c r="FZ61" s="153"/>
      <c r="GA61" s="153"/>
      <c r="GB61" s="153"/>
      <c r="GC61" s="153"/>
      <c r="GD61" s="153"/>
      <c r="GE61" s="153"/>
      <c r="GF61" s="153"/>
      <c r="GG61" s="153"/>
      <c r="GH61" s="153"/>
      <c r="GI61" s="153"/>
      <c r="GJ61" s="153"/>
      <c r="GK61" s="153"/>
      <c r="GL61" s="153"/>
      <c r="GM61" s="153"/>
      <c r="GN61" s="153"/>
      <c r="GO61" s="153"/>
      <c r="GP61" s="153"/>
      <c r="GQ61" s="153"/>
      <c r="GR61" s="153"/>
      <c r="GS61" s="153"/>
      <c r="GT61" s="153"/>
      <c r="GU61" s="153"/>
      <c r="GV61" s="153"/>
      <c r="GW61" s="153"/>
      <c r="GX61" s="153"/>
      <c r="GY61" s="153"/>
      <c r="GZ61" s="153"/>
      <c r="HA61" s="153"/>
      <c r="HB61" s="153"/>
      <c r="HC61" s="153"/>
      <c r="HD61" s="160"/>
      <c r="HE61" s="160"/>
      <c r="HF61" s="160"/>
      <c r="HG61" s="160"/>
      <c r="HH61" s="160"/>
      <c r="HI61" s="160"/>
    </row>
    <row r="62" spans="1:217" s="145" customFormat="1" ht="19.5" customHeight="1">
      <c r="A62" s="158" t="s">
        <v>1625</v>
      </c>
      <c r="B62" s="159">
        <v>61</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53"/>
      <c r="DG62" s="153"/>
      <c r="DH62" s="153"/>
      <c r="DI62" s="153"/>
      <c r="DJ62" s="153"/>
      <c r="DK62" s="153"/>
      <c r="DL62" s="153"/>
      <c r="DM62" s="153"/>
      <c r="DN62" s="153"/>
      <c r="DO62" s="153"/>
      <c r="DP62" s="153"/>
      <c r="DQ62" s="153"/>
      <c r="DR62" s="153"/>
      <c r="DS62" s="153"/>
      <c r="DT62" s="153"/>
      <c r="DU62" s="153"/>
      <c r="DV62" s="153"/>
      <c r="DW62" s="153"/>
      <c r="DX62" s="153"/>
      <c r="DY62" s="153"/>
      <c r="DZ62" s="153"/>
      <c r="EA62" s="153"/>
      <c r="EB62" s="153"/>
      <c r="EC62" s="153"/>
      <c r="ED62" s="153"/>
      <c r="EE62" s="153"/>
      <c r="EF62" s="153"/>
      <c r="EG62" s="153"/>
      <c r="EH62" s="153"/>
      <c r="EI62" s="153"/>
      <c r="EJ62" s="153"/>
      <c r="EK62" s="153"/>
      <c r="EL62" s="153"/>
      <c r="EM62" s="153"/>
      <c r="EN62" s="153"/>
      <c r="EO62" s="153"/>
      <c r="EP62" s="153"/>
      <c r="EQ62" s="153"/>
      <c r="ER62" s="153"/>
      <c r="ES62" s="153"/>
      <c r="ET62" s="153"/>
      <c r="EU62" s="153"/>
      <c r="EV62" s="153"/>
      <c r="EW62" s="153"/>
      <c r="EX62" s="153"/>
      <c r="EY62" s="153"/>
      <c r="EZ62" s="153"/>
      <c r="FA62" s="153"/>
      <c r="FB62" s="153"/>
      <c r="FC62" s="153"/>
      <c r="FD62" s="153"/>
      <c r="FE62" s="153"/>
      <c r="FF62" s="153"/>
      <c r="FG62" s="153"/>
      <c r="FH62" s="153"/>
      <c r="FI62" s="153"/>
      <c r="FJ62" s="153"/>
      <c r="FK62" s="153"/>
      <c r="FL62" s="153"/>
      <c r="FM62" s="153"/>
      <c r="FN62" s="153"/>
      <c r="FO62" s="153"/>
      <c r="FP62" s="153"/>
      <c r="FQ62" s="153"/>
      <c r="FR62" s="153"/>
      <c r="FS62" s="153"/>
      <c r="FT62" s="153"/>
      <c r="FU62" s="153"/>
      <c r="FV62" s="153"/>
      <c r="FW62" s="153"/>
      <c r="FX62" s="153"/>
      <c r="FY62" s="153"/>
      <c r="FZ62" s="153"/>
      <c r="GA62" s="153"/>
      <c r="GB62" s="153"/>
      <c r="GC62" s="153"/>
      <c r="GD62" s="153"/>
      <c r="GE62" s="153"/>
      <c r="GF62" s="153"/>
      <c r="GG62" s="153"/>
      <c r="GH62" s="153"/>
      <c r="GI62" s="153"/>
      <c r="GJ62" s="153"/>
      <c r="GK62" s="153"/>
      <c r="GL62" s="153"/>
      <c r="GM62" s="153"/>
      <c r="GN62" s="153"/>
      <c r="GO62" s="153"/>
      <c r="GP62" s="153"/>
      <c r="GQ62" s="153"/>
      <c r="GR62" s="153"/>
      <c r="GS62" s="153"/>
      <c r="GT62" s="153"/>
      <c r="GU62" s="153"/>
      <c r="GV62" s="153"/>
      <c r="GW62" s="153"/>
      <c r="GX62" s="153"/>
      <c r="GY62" s="153"/>
      <c r="GZ62" s="153"/>
      <c r="HA62" s="153"/>
      <c r="HB62" s="153"/>
      <c r="HC62" s="153"/>
      <c r="HD62" s="160"/>
      <c r="HE62" s="160"/>
      <c r="HF62" s="160"/>
      <c r="HG62" s="160"/>
      <c r="HH62" s="160"/>
      <c r="HI62" s="160"/>
    </row>
    <row r="63" spans="1:217" s="145" customFormat="1" ht="19.5" customHeight="1">
      <c r="A63" s="158" t="s">
        <v>1626</v>
      </c>
      <c r="B63" s="159">
        <v>11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3"/>
      <c r="DM63" s="153"/>
      <c r="DN63" s="153"/>
      <c r="DO63" s="153"/>
      <c r="DP63" s="153"/>
      <c r="DQ63" s="153"/>
      <c r="DR63" s="153"/>
      <c r="DS63" s="153"/>
      <c r="DT63" s="153"/>
      <c r="DU63" s="153"/>
      <c r="DV63" s="153"/>
      <c r="DW63" s="153"/>
      <c r="DX63" s="153"/>
      <c r="DY63" s="153"/>
      <c r="DZ63" s="153"/>
      <c r="EA63" s="153"/>
      <c r="EB63" s="153"/>
      <c r="EC63" s="153"/>
      <c r="ED63" s="153"/>
      <c r="EE63" s="153"/>
      <c r="EF63" s="153"/>
      <c r="EG63" s="153"/>
      <c r="EH63" s="153"/>
      <c r="EI63" s="153"/>
      <c r="EJ63" s="153"/>
      <c r="EK63" s="153"/>
      <c r="EL63" s="153"/>
      <c r="EM63" s="153"/>
      <c r="EN63" s="153"/>
      <c r="EO63" s="153"/>
      <c r="EP63" s="153"/>
      <c r="EQ63" s="153"/>
      <c r="ER63" s="153"/>
      <c r="ES63" s="153"/>
      <c r="ET63" s="153"/>
      <c r="EU63" s="153"/>
      <c r="EV63" s="153"/>
      <c r="EW63" s="153"/>
      <c r="EX63" s="153"/>
      <c r="EY63" s="153"/>
      <c r="EZ63" s="153"/>
      <c r="FA63" s="153"/>
      <c r="FB63" s="153"/>
      <c r="FC63" s="153"/>
      <c r="FD63" s="153"/>
      <c r="FE63" s="153"/>
      <c r="FF63" s="153"/>
      <c r="FG63" s="153"/>
      <c r="FH63" s="153"/>
      <c r="FI63" s="153"/>
      <c r="FJ63" s="153"/>
      <c r="FK63" s="153"/>
      <c r="FL63" s="153"/>
      <c r="FM63" s="153"/>
      <c r="FN63" s="153"/>
      <c r="FO63" s="153"/>
      <c r="FP63" s="153"/>
      <c r="FQ63" s="153"/>
      <c r="FR63" s="153"/>
      <c r="FS63" s="153"/>
      <c r="FT63" s="153"/>
      <c r="FU63" s="153"/>
      <c r="FV63" s="153"/>
      <c r="FW63" s="153"/>
      <c r="FX63" s="153"/>
      <c r="FY63" s="153"/>
      <c r="FZ63" s="153"/>
      <c r="GA63" s="153"/>
      <c r="GB63" s="153"/>
      <c r="GC63" s="153"/>
      <c r="GD63" s="153"/>
      <c r="GE63" s="153"/>
      <c r="GF63" s="153"/>
      <c r="GG63" s="153"/>
      <c r="GH63" s="153"/>
      <c r="GI63" s="153"/>
      <c r="GJ63" s="153"/>
      <c r="GK63" s="153"/>
      <c r="GL63" s="153"/>
      <c r="GM63" s="153"/>
      <c r="GN63" s="153"/>
      <c r="GO63" s="153"/>
      <c r="GP63" s="153"/>
      <c r="GQ63" s="153"/>
      <c r="GR63" s="153"/>
      <c r="GS63" s="153"/>
      <c r="GT63" s="153"/>
      <c r="GU63" s="153"/>
      <c r="GV63" s="153"/>
      <c r="GW63" s="153"/>
      <c r="GX63" s="153"/>
      <c r="GY63" s="153"/>
      <c r="GZ63" s="153"/>
      <c r="HA63" s="153"/>
      <c r="HB63" s="153"/>
      <c r="HC63" s="153"/>
      <c r="HD63" s="160"/>
      <c r="HE63" s="160"/>
      <c r="HF63" s="160"/>
      <c r="HG63" s="160"/>
      <c r="HH63" s="160"/>
      <c r="HI63" s="160"/>
    </row>
    <row r="64" spans="1:217" s="145" customFormat="1" ht="19.5" customHeight="1">
      <c r="A64" s="158" t="s">
        <v>1627</v>
      </c>
      <c r="B64" s="159">
        <v>53</v>
      </c>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c r="CW64" s="153"/>
      <c r="CX64" s="153"/>
      <c r="CY64" s="153"/>
      <c r="CZ64" s="153"/>
      <c r="DA64" s="153"/>
      <c r="DB64" s="153"/>
      <c r="DC64" s="153"/>
      <c r="DD64" s="153"/>
      <c r="DE64" s="153"/>
      <c r="DF64" s="153"/>
      <c r="DG64" s="153"/>
      <c r="DH64" s="153"/>
      <c r="DI64" s="153"/>
      <c r="DJ64" s="153"/>
      <c r="DK64" s="153"/>
      <c r="DL64" s="153"/>
      <c r="DM64" s="153"/>
      <c r="DN64" s="153"/>
      <c r="DO64" s="153"/>
      <c r="DP64" s="153"/>
      <c r="DQ64" s="153"/>
      <c r="DR64" s="153"/>
      <c r="DS64" s="153"/>
      <c r="DT64" s="153"/>
      <c r="DU64" s="153"/>
      <c r="DV64" s="153"/>
      <c r="DW64" s="153"/>
      <c r="DX64" s="153"/>
      <c r="DY64" s="153"/>
      <c r="DZ64" s="153"/>
      <c r="EA64" s="153"/>
      <c r="EB64" s="153"/>
      <c r="EC64" s="153"/>
      <c r="ED64" s="153"/>
      <c r="EE64" s="153"/>
      <c r="EF64" s="153"/>
      <c r="EG64" s="153"/>
      <c r="EH64" s="153"/>
      <c r="EI64" s="153"/>
      <c r="EJ64" s="153"/>
      <c r="EK64" s="153"/>
      <c r="EL64" s="153"/>
      <c r="EM64" s="153"/>
      <c r="EN64" s="153"/>
      <c r="EO64" s="153"/>
      <c r="EP64" s="153"/>
      <c r="EQ64" s="153"/>
      <c r="ER64" s="153"/>
      <c r="ES64" s="153"/>
      <c r="ET64" s="153"/>
      <c r="EU64" s="153"/>
      <c r="EV64" s="153"/>
      <c r="EW64" s="153"/>
      <c r="EX64" s="153"/>
      <c r="EY64" s="153"/>
      <c r="EZ64" s="153"/>
      <c r="FA64" s="153"/>
      <c r="FB64" s="153"/>
      <c r="FC64" s="153"/>
      <c r="FD64" s="153"/>
      <c r="FE64" s="153"/>
      <c r="FF64" s="153"/>
      <c r="FG64" s="153"/>
      <c r="FH64" s="153"/>
      <c r="FI64" s="153"/>
      <c r="FJ64" s="153"/>
      <c r="FK64" s="153"/>
      <c r="FL64" s="153"/>
      <c r="FM64" s="153"/>
      <c r="FN64" s="153"/>
      <c r="FO64" s="153"/>
      <c r="FP64" s="153"/>
      <c r="FQ64" s="153"/>
      <c r="FR64" s="153"/>
      <c r="FS64" s="153"/>
      <c r="FT64" s="153"/>
      <c r="FU64" s="153"/>
      <c r="FV64" s="153"/>
      <c r="FW64" s="153"/>
      <c r="FX64" s="153"/>
      <c r="FY64" s="153"/>
      <c r="FZ64" s="153"/>
      <c r="GA64" s="153"/>
      <c r="GB64" s="153"/>
      <c r="GC64" s="153"/>
      <c r="GD64" s="153"/>
      <c r="GE64" s="153"/>
      <c r="GF64" s="153"/>
      <c r="GG64" s="153"/>
      <c r="GH64" s="153"/>
      <c r="GI64" s="153"/>
      <c r="GJ64" s="153"/>
      <c r="GK64" s="153"/>
      <c r="GL64" s="153"/>
      <c r="GM64" s="153"/>
      <c r="GN64" s="153"/>
      <c r="GO64" s="153"/>
      <c r="GP64" s="153"/>
      <c r="GQ64" s="153"/>
      <c r="GR64" s="153"/>
      <c r="GS64" s="153"/>
      <c r="GT64" s="153"/>
      <c r="GU64" s="153"/>
      <c r="GV64" s="153"/>
      <c r="GW64" s="153"/>
      <c r="GX64" s="153"/>
      <c r="GY64" s="153"/>
      <c r="GZ64" s="153"/>
      <c r="HA64" s="153"/>
      <c r="HB64" s="153"/>
      <c r="HC64" s="153"/>
      <c r="HD64" s="160"/>
      <c r="HE64" s="160"/>
      <c r="HF64" s="160"/>
      <c r="HG64" s="160"/>
      <c r="HH64" s="160"/>
      <c r="HI64" s="160"/>
    </row>
    <row r="65" spans="1:217" s="145" customFormat="1" ht="19.5" customHeight="1">
      <c r="A65" s="158" t="s">
        <v>1628</v>
      </c>
      <c r="B65" s="159">
        <v>294</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c r="DG65" s="153"/>
      <c r="DH65" s="153"/>
      <c r="DI65" s="153"/>
      <c r="DJ65" s="153"/>
      <c r="DK65" s="153"/>
      <c r="DL65" s="153"/>
      <c r="DM65" s="153"/>
      <c r="DN65" s="153"/>
      <c r="DO65" s="153"/>
      <c r="DP65" s="153"/>
      <c r="DQ65" s="153"/>
      <c r="DR65" s="153"/>
      <c r="DS65" s="153"/>
      <c r="DT65" s="153"/>
      <c r="DU65" s="153"/>
      <c r="DV65" s="153"/>
      <c r="DW65" s="153"/>
      <c r="DX65" s="153"/>
      <c r="DY65" s="153"/>
      <c r="DZ65" s="153"/>
      <c r="EA65" s="153"/>
      <c r="EB65" s="153"/>
      <c r="EC65" s="153"/>
      <c r="ED65" s="153"/>
      <c r="EE65" s="153"/>
      <c r="EF65" s="153"/>
      <c r="EG65" s="153"/>
      <c r="EH65" s="153"/>
      <c r="EI65" s="153"/>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3"/>
      <c r="FU65" s="153"/>
      <c r="FV65" s="153"/>
      <c r="FW65" s="153"/>
      <c r="FX65" s="153"/>
      <c r="FY65" s="153"/>
      <c r="FZ65" s="153"/>
      <c r="GA65" s="153"/>
      <c r="GB65" s="153"/>
      <c r="GC65" s="153"/>
      <c r="GD65" s="153"/>
      <c r="GE65" s="153"/>
      <c r="GF65" s="153"/>
      <c r="GG65" s="153"/>
      <c r="GH65" s="153"/>
      <c r="GI65" s="153"/>
      <c r="GJ65" s="153"/>
      <c r="GK65" s="153"/>
      <c r="GL65" s="153"/>
      <c r="GM65" s="153"/>
      <c r="GN65" s="153"/>
      <c r="GO65" s="153"/>
      <c r="GP65" s="153"/>
      <c r="GQ65" s="153"/>
      <c r="GR65" s="153"/>
      <c r="GS65" s="153"/>
      <c r="GT65" s="153"/>
      <c r="GU65" s="153"/>
      <c r="GV65" s="153"/>
      <c r="GW65" s="153"/>
      <c r="GX65" s="153"/>
      <c r="GY65" s="153"/>
      <c r="GZ65" s="153"/>
      <c r="HA65" s="153"/>
      <c r="HB65" s="153"/>
      <c r="HC65" s="153"/>
      <c r="HD65" s="160"/>
      <c r="HE65" s="160"/>
      <c r="HF65" s="160"/>
      <c r="HG65" s="160"/>
      <c r="HH65" s="160"/>
      <c r="HI65" s="160"/>
    </row>
    <row r="66" spans="1:217" s="145" customFormat="1" ht="19.5" customHeight="1">
      <c r="A66" s="158" t="s">
        <v>1629</v>
      </c>
      <c r="B66" s="159">
        <v>63</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3"/>
      <c r="DM66" s="153"/>
      <c r="DN66" s="153"/>
      <c r="DO66" s="153"/>
      <c r="DP66" s="153"/>
      <c r="DQ66" s="153"/>
      <c r="DR66" s="153"/>
      <c r="DS66" s="153"/>
      <c r="DT66" s="153"/>
      <c r="DU66" s="153"/>
      <c r="DV66" s="153"/>
      <c r="DW66" s="153"/>
      <c r="DX66" s="153"/>
      <c r="DY66" s="153"/>
      <c r="DZ66" s="153"/>
      <c r="EA66" s="153"/>
      <c r="EB66" s="153"/>
      <c r="EC66" s="153"/>
      <c r="ED66" s="153"/>
      <c r="EE66" s="153"/>
      <c r="EF66" s="153"/>
      <c r="EG66" s="153"/>
      <c r="EH66" s="153"/>
      <c r="EI66" s="153"/>
      <c r="EJ66" s="153"/>
      <c r="EK66" s="153"/>
      <c r="EL66" s="153"/>
      <c r="EM66" s="153"/>
      <c r="EN66" s="153"/>
      <c r="EO66" s="153"/>
      <c r="EP66" s="153"/>
      <c r="EQ66" s="153"/>
      <c r="ER66" s="153"/>
      <c r="ES66" s="153"/>
      <c r="ET66" s="153"/>
      <c r="EU66" s="153"/>
      <c r="EV66" s="153"/>
      <c r="EW66" s="153"/>
      <c r="EX66" s="153"/>
      <c r="EY66" s="153"/>
      <c r="EZ66" s="153"/>
      <c r="FA66" s="153"/>
      <c r="FB66" s="153"/>
      <c r="FC66" s="153"/>
      <c r="FD66" s="153"/>
      <c r="FE66" s="153"/>
      <c r="FF66" s="153"/>
      <c r="FG66" s="153"/>
      <c r="FH66" s="153"/>
      <c r="FI66" s="153"/>
      <c r="FJ66" s="153"/>
      <c r="FK66" s="153"/>
      <c r="FL66" s="153"/>
      <c r="FM66" s="153"/>
      <c r="FN66" s="153"/>
      <c r="FO66" s="153"/>
      <c r="FP66" s="153"/>
      <c r="FQ66" s="153"/>
      <c r="FR66" s="153"/>
      <c r="FS66" s="153"/>
      <c r="FT66" s="153"/>
      <c r="FU66" s="153"/>
      <c r="FV66" s="153"/>
      <c r="FW66" s="153"/>
      <c r="FX66" s="153"/>
      <c r="FY66" s="153"/>
      <c r="FZ66" s="153"/>
      <c r="GA66" s="153"/>
      <c r="GB66" s="153"/>
      <c r="GC66" s="153"/>
      <c r="GD66" s="153"/>
      <c r="GE66" s="153"/>
      <c r="GF66" s="153"/>
      <c r="GG66" s="153"/>
      <c r="GH66" s="153"/>
      <c r="GI66" s="153"/>
      <c r="GJ66" s="153"/>
      <c r="GK66" s="153"/>
      <c r="GL66" s="153"/>
      <c r="GM66" s="153"/>
      <c r="GN66" s="153"/>
      <c r="GO66" s="153"/>
      <c r="GP66" s="153"/>
      <c r="GQ66" s="153"/>
      <c r="GR66" s="153"/>
      <c r="GS66" s="153"/>
      <c r="GT66" s="153"/>
      <c r="GU66" s="153"/>
      <c r="GV66" s="153"/>
      <c r="GW66" s="153"/>
      <c r="GX66" s="153"/>
      <c r="GY66" s="153"/>
      <c r="GZ66" s="153"/>
      <c r="HA66" s="153"/>
      <c r="HB66" s="153"/>
      <c r="HC66" s="153"/>
      <c r="HD66" s="160"/>
      <c r="HE66" s="160"/>
      <c r="HF66" s="160"/>
      <c r="HG66" s="160"/>
      <c r="HH66" s="160"/>
      <c r="HI66" s="160"/>
    </row>
    <row r="67" spans="1:217" s="145" customFormat="1" ht="19.5" customHeight="1">
      <c r="A67" s="158" t="s">
        <v>1630</v>
      </c>
      <c r="B67" s="159">
        <v>8</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53"/>
      <c r="EE67" s="153"/>
      <c r="EF67" s="153"/>
      <c r="EG67" s="153"/>
      <c r="EH67" s="153"/>
      <c r="EI67" s="153"/>
      <c r="EJ67" s="153"/>
      <c r="EK67" s="153"/>
      <c r="EL67" s="153"/>
      <c r="EM67" s="153"/>
      <c r="EN67" s="153"/>
      <c r="EO67" s="153"/>
      <c r="EP67" s="153"/>
      <c r="EQ67" s="153"/>
      <c r="ER67" s="153"/>
      <c r="ES67" s="153"/>
      <c r="ET67" s="153"/>
      <c r="EU67" s="153"/>
      <c r="EV67" s="153"/>
      <c r="EW67" s="153"/>
      <c r="EX67" s="153"/>
      <c r="EY67" s="153"/>
      <c r="EZ67" s="153"/>
      <c r="FA67" s="153"/>
      <c r="FB67" s="153"/>
      <c r="FC67" s="153"/>
      <c r="FD67" s="153"/>
      <c r="FE67" s="153"/>
      <c r="FF67" s="153"/>
      <c r="FG67" s="153"/>
      <c r="FH67" s="153"/>
      <c r="FI67" s="153"/>
      <c r="FJ67" s="153"/>
      <c r="FK67" s="153"/>
      <c r="FL67" s="153"/>
      <c r="FM67" s="153"/>
      <c r="FN67" s="153"/>
      <c r="FO67" s="153"/>
      <c r="FP67" s="153"/>
      <c r="FQ67" s="153"/>
      <c r="FR67" s="153"/>
      <c r="FS67" s="153"/>
      <c r="FT67" s="153"/>
      <c r="FU67" s="153"/>
      <c r="FV67" s="153"/>
      <c r="FW67" s="153"/>
      <c r="FX67" s="153"/>
      <c r="FY67" s="153"/>
      <c r="FZ67" s="153"/>
      <c r="GA67" s="153"/>
      <c r="GB67" s="153"/>
      <c r="GC67" s="153"/>
      <c r="GD67" s="153"/>
      <c r="GE67" s="153"/>
      <c r="GF67" s="153"/>
      <c r="GG67" s="153"/>
      <c r="GH67" s="153"/>
      <c r="GI67" s="153"/>
      <c r="GJ67" s="153"/>
      <c r="GK67" s="153"/>
      <c r="GL67" s="153"/>
      <c r="GM67" s="153"/>
      <c r="GN67" s="153"/>
      <c r="GO67" s="153"/>
      <c r="GP67" s="153"/>
      <c r="GQ67" s="153"/>
      <c r="GR67" s="153"/>
      <c r="GS67" s="153"/>
      <c r="GT67" s="153"/>
      <c r="GU67" s="153"/>
      <c r="GV67" s="153"/>
      <c r="GW67" s="153"/>
      <c r="GX67" s="153"/>
      <c r="GY67" s="153"/>
      <c r="GZ67" s="153"/>
      <c r="HA67" s="153"/>
      <c r="HB67" s="153"/>
      <c r="HC67" s="153"/>
      <c r="HD67" s="160"/>
      <c r="HE67" s="160"/>
      <c r="HF67" s="160"/>
      <c r="HG67" s="160"/>
      <c r="HH67" s="160"/>
      <c r="HI67" s="160"/>
    </row>
    <row r="68" spans="1:217" s="145" customFormat="1" ht="19.5" customHeight="1">
      <c r="A68" s="158" t="s">
        <v>1631</v>
      </c>
      <c r="B68" s="159">
        <v>25</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153"/>
      <c r="DS68" s="153"/>
      <c r="DT68" s="153"/>
      <c r="DU68" s="153"/>
      <c r="DV68" s="153"/>
      <c r="DW68" s="153"/>
      <c r="DX68" s="153"/>
      <c r="DY68" s="153"/>
      <c r="DZ68" s="153"/>
      <c r="EA68" s="153"/>
      <c r="EB68" s="153"/>
      <c r="EC68" s="153"/>
      <c r="ED68" s="153"/>
      <c r="EE68" s="153"/>
      <c r="EF68" s="153"/>
      <c r="EG68" s="153"/>
      <c r="EH68" s="153"/>
      <c r="EI68" s="153"/>
      <c r="EJ68" s="153"/>
      <c r="EK68" s="153"/>
      <c r="EL68" s="153"/>
      <c r="EM68" s="153"/>
      <c r="EN68" s="153"/>
      <c r="EO68" s="153"/>
      <c r="EP68" s="153"/>
      <c r="EQ68" s="153"/>
      <c r="ER68" s="153"/>
      <c r="ES68" s="153"/>
      <c r="ET68" s="153"/>
      <c r="EU68" s="153"/>
      <c r="EV68" s="153"/>
      <c r="EW68" s="153"/>
      <c r="EX68" s="153"/>
      <c r="EY68" s="153"/>
      <c r="EZ68" s="153"/>
      <c r="FA68" s="153"/>
      <c r="FB68" s="153"/>
      <c r="FC68" s="153"/>
      <c r="FD68" s="153"/>
      <c r="FE68" s="153"/>
      <c r="FF68" s="153"/>
      <c r="FG68" s="153"/>
      <c r="FH68" s="153"/>
      <c r="FI68" s="153"/>
      <c r="FJ68" s="153"/>
      <c r="FK68" s="153"/>
      <c r="FL68" s="153"/>
      <c r="FM68" s="153"/>
      <c r="FN68" s="153"/>
      <c r="FO68" s="153"/>
      <c r="FP68" s="153"/>
      <c r="FQ68" s="153"/>
      <c r="FR68" s="153"/>
      <c r="FS68" s="153"/>
      <c r="FT68" s="153"/>
      <c r="FU68" s="153"/>
      <c r="FV68" s="153"/>
      <c r="FW68" s="153"/>
      <c r="FX68" s="153"/>
      <c r="FY68" s="153"/>
      <c r="FZ68" s="153"/>
      <c r="GA68" s="153"/>
      <c r="GB68" s="153"/>
      <c r="GC68" s="153"/>
      <c r="GD68" s="153"/>
      <c r="GE68" s="153"/>
      <c r="GF68" s="153"/>
      <c r="GG68" s="153"/>
      <c r="GH68" s="153"/>
      <c r="GI68" s="153"/>
      <c r="GJ68" s="153"/>
      <c r="GK68" s="153"/>
      <c r="GL68" s="153"/>
      <c r="GM68" s="153"/>
      <c r="GN68" s="153"/>
      <c r="GO68" s="153"/>
      <c r="GP68" s="153"/>
      <c r="GQ68" s="153"/>
      <c r="GR68" s="153"/>
      <c r="GS68" s="153"/>
      <c r="GT68" s="153"/>
      <c r="GU68" s="153"/>
      <c r="GV68" s="153"/>
      <c r="GW68" s="153"/>
      <c r="GX68" s="153"/>
      <c r="GY68" s="153"/>
      <c r="GZ68" s="153"/>
      <c r="HA68" s="153"/>
      <c r="HB68" s="153"/>
      <c r="HC68" s="153"/>
      <c r="HD68" s="160"/>
      <c r="HE68" s="160"/>
      <c r="HF68" s="160"/>
      <c r="HG68" s="160"/>
      <c r="HH68" s="160"/>
      <c r="HI68" s="160"/>
    </row>
    <row r="69" spans="1:217" s="145" customFormat="1" ht="19.5" customHeight="1">
      <c r="A69" s="158" t="s">
        <v>1639</v>
      </c>
      <c r="B69" s="159">
        <v>3</v>
      </c>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3"/>
      <c r="DM69" s="153"/>
      <c r="DN69" s="153"/>
      <c r="DO69" s="153"/>
      <c r="DP69" s="153"/>
      <c r="DQ69" s="153"/>
      <c r="DR69" s="153"/>
      <c r="DS69" s="153"/>
      <c r="DT69" s="153"/>
      <c r="DU69" s="153"/>
      <c r="DV69" s="153"/>
      <c r="DW69" s="153"/>
      <c r="DX69" s="153"/>
      <c r="DY69" s="153"/>
      <c r="DZ69" s="153"/>
      <c r="EA69" s="153"/>
      <c r="EB69" s="153"/>
      <c r="EC69" s="153"/>
      <c r="ED69" s="153"/>
      <c r="EE69" s="153"/>
      <c r="EF69" s="153"/>
      <c r="EG69" s="153"/>
      <c r="EH69" s="153"/>
      <c r="EI69" s="153"/>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3"/>
      <c r="FU69" s="153"/>
      <c r="FV69" s="153"/>
      <c r="FW69" s="153"/>
      <c r="FX69" s="153"/>
      <c r="FY69" s="153"/>
      <c r="FZ69" s="153"/>
      <c r="GA69" s="153"/>
      <c r="GB69" s="153"/>
      <c r="GC69" s="153"/>
      <c r="GD69" s="153"/>
      <c r="GE69" s="153"/>
      <c r="GF69" s="153"/>
      <c r="GG69" s="153"/>
      <c r="GH69" s="153"/>
      <c r="GI69" s="153"/>
      <c r="GJ69" s="153"/>
      <c r="GK69" s="153"/>
      <c r="GL69" s="153"/>
      <c r="GM69" s="153"/>
      <c r="GN69" s="153"/>
      <c r="GO69" s="153"/>
      <c r="GP69" s="153"/>
      <c r="GQ69" s="153"/>
      <c r="GR69" s="153"/>
      <c r="GS69" s="153"/>
      <c r="GT69" s="153"/>
      <c r="GU69" s="153"/>
      <c r="GV69" s="153"/>
      <c r="GW69" s="153"/>
      <c r="GX69" s="153"/>
      <c r="GY69" s="153"/>
      <c r="GZ69" s="153"/>
      <c r="HA69" s="153"/>
      <c r="HB69" s="153"/>
      <c r="HC69" s="153"/>
      <c r="HD69" s="160"/>
      <c r="HE69" s="160"/>
      <c r="HF69" s="160"/>
      <c r="HG69" s="160"/>
      <c r="HH69" s="160"/>
      <c r="HI69" s="160"/>
    </row>
    <row r="70" spans="1:217" s="145" customFormat="1" ht="19.5" customHeight="1">
      <c r="A70" s="158" t="s">
        <v>1632</v>
      </c>
      <c r="B70" s="159">
        <v>76</v>
      </c>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c r="DK70" s="153"/>
      <c r="DL70" s="153"/>
      <c r="DM70" s="153"/>
      <c r="DN70" s="153"/>
      <c r="DO70" s="153"/>
      <c r="DP70" s="153"/>
      <c r="DQ70" s="153"/>
      <c r="DR70" s="153"/>
      <c r="DS70" s="153"/>
      <c r="DT70" s="153"/>
      <c r="DU70" s="153"/>
      <c r="DV70" s="153"/>
      <c r="DW70" s="153"/>
      <c r="DX70" s="153"/>
      <c r="DY70" s="153"/>
      <c r="DZ70" s="153"/>
      <c r="EA70" s="153"/>
      <c r="EB70" s="153"/>
      <c r="EC70" s="153"/>
      <c r="ED70" s="153"/>
      <c r="EE70" s="153"/>
      <c r="EF70" s="153"/>
      <c r="EG70" s="153"/>
      <c r="EH70" s="153"/>
      <c r="EI70" s="153"/>
      <c r="EJ70" s="153"/>
      <c r="EK70" s="153"/>
      <c r="EL70" s="153"/>
      <c r="EM70" s="153"/>
      <c r="EN70" s="153"/>
      <c r="EO70" s="153"/>
      <c r="EP70" s="153"/>
      <c r="EQ70" s="153"/>
      <c r="ER70" s="153"/>
      <c r="ES70" s="153"/>
      <c r="ET70" s="153"/>
      <c r="EU70" s="153"/>
      <c r="EV70" s="153"/>
      <c r="EW70" s="153"/>
      <c r="EX70" s="153"/>
      <c r="EY70" s="153"/>
      <c r="EZ70" s="153"/>
      <c r="FA70" s="153"/>
      <c r="FB70" s="153"/>
      <c r="FC70" s="153"/>
      <c r="FD70" s="153"/>
      <c r="FE70" s="153"/>
      <c r="FF70" s="153"/>
      <c r="FG70" s="153"/>
      <c r="FH70" s="153"/>
      <c r="FI70" s="153"/>
      <c r="FJ70" s="153"/>
      <c r="FK70" s="153"/>
      <c r="FL70" s="153"/>
      <c r="FM70" s="153"/>
      <c r="FN70" s="153"/>
      <c r="FO70" s="153"/>
      <c r="FP70" s="153"/>
      <c r="FQ70" s="153"/>
      <c r="FR70" s="153"/>
      <c r="FS70" s="153"/>
      <c r="FT70" s="153"/>
      <c r="FU70" s="153"/>
      <c r="FV70" s="153"/>
      <c r="FW70" s="153"/>
      <c r="FX70" s="153"/>
      <c r="FY70" s="153"/>
      <c r="FZ70" s="153"/>
      <c r="GA70" s="153"/>
      <c r="GB70" s="153"/>
      <c r="GC70" s="153"/>
      <c r="GD70" s="153"/>
      <c r="GE70" s="153"/>
      <c r="GF70" s="153"/>
      <c r="GG70" s="153"/>
      <c r="GH70" s="153"/>
      <c r="GI70" s="153"/>
      <c r="GJ70" s="153"/>
      <c r="GK70" s="153"/>
      <c r="GL70" s="153"/>
      <c r="GM70" s="153"/>
      <c r="GN70" s="153"/>
      <c r="GO70" s="153"/>
      <c r="GP70" s="153"/>
      <c r="GQ70" s="153"/>
      <c r="GR70" s="153"/>
      <c r="GS70" s="153"/>
      <c r="GT70" s="153"/>
      <c r="GU70" s="153"/>
      <c r="GV70" s="153"/>
      <c r="GW70" s="153"/>
      <c r="GX70" s="153"/>
      <c r="GY70" s="153"/>
      <c r="GZ70" s="153"/>
      <c r="HA70" s="153"/>
      <c r="HB70" s="153"/>
      <c r="HC70" s="153"/>
      <c r="HD70" s="160"/>
      <c r="HE70" s="160"/>
      <c r="HF70" s="160"/>
      <c r="HG70" s="160"/>
      <c r="HH70" s="160"/>
      <c r="HI70" s="160"/>
    </row>
    <row r="71" spans="1:217" s="145" customFormat="1" ht="19.5" customHeight="1">
      <c r="A71" s="158" t="s">
        <v>1633</v>
      </c>
      <c r="B71" s="159">
        <v>255</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c r="FI71" s="153"/>
      <c r="FJ71" s="153"/>
      <c r="FK71" s="153"/>
      <c r="FL71" s="153"/>
      <c r="FM71" s="153"/>
      <c r="FN71" s="153"/>
      <c r="FO71" s="153"/>
      <c r="FP71" s="153"/>
      <c r="FQ71" s="153"/>
      <c r="FR71" s="153"/>
      <c r="FS71" s="153"/>
      <c r="FT71" s="153"/>
      <c r="FU71" s="153"/>
      <c r="FV71" s="153"/>
      <c r="FW71" s="153"/>
      <c r="FX71" s="153"/>
      <c r="FY71" s="153"/>
      <c r="FZ71" s="153"/>
      <c r="GA71" s="153"/>
      <c r="GB71" s="153"/>
      <c r="GC71" s="153"/>
      <c r="GD71" s="153"/>
      <c r="GE71" s="153"/>
      <c r="GF71" s="153"/>
      <c r="GG71" s="153"/>
      <c r="GH71" s="153"/>
      <c r="GI71" s="153"/>
      <c r="GJ71" s="153"/>
      <c r="GK71" s="153"/>
      <c r="GL71" s="153"/>
      <c r="GM71" s="153"/>
      <c r="GN71" s="153"/>
      <c r="GO71" s="153"/>
      <c r="GP71" s="153"/>
      <c r="GQ71" s="153"/>
      <c r="GR71" s="153"/>
      <c r="GS71" s="153"/>
      <c r="GT71" s="153"/>
      <c r="GU71" s="153"/>
      <c r="GV71" s="153"/>
      <c r="GW71" s="153"/>
      <c r="GX71" s="153"/>
      <c r="GY71" s="153"/>
      <c r="GZ71" s="153"/>
      <c r="HA71" s="153"/>
      <c r="HB71" s="153"/>
      <c r="HC71" s="153"/>
      <c r="HD71" s="160"/>
      <c r="HE71" s="160"/>
      <c r="HF71" s="160"/>
      <c r="HG71" s="160"/>
      <c r="HH71" s="160"/>
      <c r="HI71" s="160"/>
    </row>
    <row r="72" spans="1:217" s="145" customFormat="1" ht="19.5" customHeight="1">
      <c r="A72" s="158" t="s">
        <v>1638</v>
      </c>
      <c r="B72" s="159">
        <v>2</v>
      </c>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c r="DG72" s="153"/>
      <c r="DH72" s="153"/>
      <c r="DI72" s="153"/>
      <c r="DJ72" s="153"/>
      <c r="DK72" s="153"/>
      <c r="DL72" s="153"/>
      <c r="DM72" s="153"/>
      <c r="DN72" s="153"/>
      <c r="DO72" s="153"/>
      <c r="DP72" s="153"/>
      <c r="DQ72" s="153"/>
      <c r="DR72" s="153"/>
      <c r="DS72" s="153"/>
      <c r="DT72" s="153"/>
      <c r="DU72" s="153"/>
      <c r="DV72" s="153"/>
      <c r="DW72" s="153"/>
      <c r="DX72" s="153"/>
      <c r="DY72" s="153"/>
      <c r="DZ72" s="153"/>
      <c r="EA72" s="153"/>
      <c r="EB72" s="153"/>
      <c r="EC72" s="153"/>
      <c r="ED72" s="153"/>
      <c r="EE72" s="153"/>
      <c r="EF72" s="153"/>
      <c r="EG72" s="153"/>
      <c r="EH72" s="153"/>
      <c r="EI72" s="153"/>
      <c r="EJ72" s="153"/>
      <c r="EK72" s="153"/>
      <c r="EL72" s="153"/>
      <c r="EM72" s="153"/>
      <c r="EN72" s="153"/>
      <c r="EO72" s="153"/>
      <c r="EP72" s="153"/>
      <c r="EQ72" s="153"/>
      <c r="ER72" s="153"/>
      <c r="ES72" s="153"/>
      <c r="ET72" s="153"/>
      <c r="EU72" s="153"/>
      <c r="EV72" s="153"/>
      <c r="EW72" s="153"/>
      <c r="EX72" s="153"/>
      <c r="EY72" s="153"/>
      <c r="EZ72" s="153"/>
      <c r="FA72" s="153"/>
      <c r="FB72" s="153"/>
      <c r="FC72" s="153"/>
      <c r="FD72" s="153"/>
      <c r="FE72" s="153"/>
      <c r="FF72" s="153"/>
      <c r="FG72" s="153"/>
      <c r="FH72" s="153"/>
      <c r="FI72" s="153"/>
      <c r="FJ72" s="153"/>
      <c r="FK72" s="153"/>
      <c r="FL72" s="153"/>
      <c r="FM72" s="153"/>
      <c r="FN72" s="153"/>
      <c r="FO72" s="153"/>
      <c r="FP72" s="153"/>
      <c r="FQ72" s="153"/>
      <c r="FR72" s="153"/>
      <c r="FS72" s="153"/>
      <c r="FT72" s="153"/>
      <c r="FU72" s="153"/>
      <c r="FV72" s="153"/>
      <c r="FW72" s="153"/>
      <c r="FX72" s="153"/>
      <c r="FY72" s="153"/>
      <c r="FZ72" s="153"/>
      <c r="GA72" s="153"/>
      <c r="GB72" s="153"/>
      <c r="GC72" s="153"/>
      <c r="GD72" s="153"/>
      <c r="GE72" s="153"/>
      <c r="GF72" s="153"/>
      <c r="GG72" s="153"/>
      <c r="GH72" s="153"/>
      <c r="GI72" s="153"/>
      <c r="GJ72" s="153"/>
      <c r="GK72" s="153"/>
      <c r="GL72" s="153"/>
      <c r="GM72" s="153"/>
      <c r="GN72" s="153"/>
      <c r="GO72" s="153"/>
      <c r="GP72" s="153"/>
      <c r="GQ72" s="153"/>
      <c r="GR72" s="153"/>
      <c r="GS72" s="153"/>
      <c r="GT72" s="153"/>
      <c r="GU72" s="153"/>
      <c r="GV72" s="153"/>
      <c r="GW72" s="153"/>
      <c r="GX72" s="153"/>
      <c r="GY72" s="153"/>
      <c r="GZ72" s="153"/>
      <c r="HA72" s="153"/>
      <c r="HB72" s="153"/>
      <c r="HC72" s="153"/>
      <c r="HD72" s="160"/>
      <c r="HE72" s="160"/>
      <c r="HF72" s="160"/>
      <c r="HG72" s="160"/>
      <c r="HH72" s="160"/>
      <c r="HI72" s="160"/>
    </row>
    <row r="73" spans="1:217" s="145" customFormat="1" ht="19.5" customHeight="1">
      <c r="A73" s="158" t="s">
        <v>1634</v>
      </c>
      <c r="B73" s="159">
        <v>17</v>
      </c>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3"/>
      <c r="DM73" s="153"/>
      <c r="DN73" s="153"/>
      <c r="DO73" s="153"/>
      <c r="DP73" s="153"/>
      <c r="DQ73" s="153"/>
      <c r="DR73" s="153"/>
      <c r="DS73" s="153"/>
      <c r="DT73" s="153"/>
      <c r="DU73" s="153"/>
      <c r="DV73" s="153"/>
      <c r="DW73" s="153"/>
      <c r="DX73" s="153"/>
      <c r="DY73" s="153"/>
      <c r="DZ73" s="153"/>
      <c r="EA73" s="153"/>
      <c r="EB73" s="153"/>
      <c r="EC73" s="153"/>
      <c r="ED73" s="153"/>
      <c r="EE73" s="153"/>
      <c r="EF73" s="153"/>
      <c r="EG73" s="153"/>
      <c r="EH73" s="153"/>
      <c r="EI73" s="153"/>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3"/>
      <c r="FU73" s="153"/>
      <c r="FV73" s="153"/>
      <c r="FW73" s="153"/>
      <c r="FX73" s="153"/>
      <c r="FY73" s="153"/>
      <c r="FZ73" s="153"/>
      <c r="GA73" s="153"/>
      <c r="GB73" s="153"/>
      <c r="GC73" s="153"/>
      <c r="GD73" s="153"/>
      <c r="GE73" s="153"/>
      <c r="GF73" s="153"/>
      <c r="GG73" s="153"/>
      <c r="GH73" s="153"/>
      <c r="GI73" s="153"/>
      <c r="GJ73" s="153"/>
      <c r="GK73" s="153"/>
      <c r="GL73" s="153"/>
      <c r="GM73" s="153"/>
      <c r="GN73" s="153"/>
      <c r="GO73" s="153"/>
      <c r="GP73" s="153"/>
      <c r="GQ73" s="153"/>
      <c r="GR73" s="153"/>
      <c r="GS73" s="153"/>
      <c r="GT73" s="153"/>
      <c r="GU73" s="153"/>
      <c r="GV73" s="153"/>
      <c r="GW73" s="153"/>
      <c r="GX73" s="153"/>
      <c r="GY73" s="153"/>
      <c r="GZ73" s="153"/>
      <c r="HA73" s="153"/>
      <c r="HB73" s="153"/>
      <c r="HC73" s="153"/>
      <c r="HD73" s="160"/>
      <c r="HE73" s="160"/>
      <c r="HF73" s="160"/>
      <c r="HG73" s="160"/>
      <c r="HH73" s="160"/>
      <c r="HI73" s="160"/>
    </row>
    <row r="74" spans="1:217" s="145" customFormat="1" ht="19.5" customHeight="1">
      <c r="A74" s="158" t="s">
        <v>1640</v>
      </c>
      <c r="B74" s="159">
        <v>23</v>
      </c>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c r="DG74" s="153"/>
      <c r="DH74" s="153"/>
      <c r="DI74" s="153"/>
      <c r="DJ74" s="153"/>
      <c r="DK74" s="153"/>
      <c r="DL74" s="153"/>
      <c r="DM74" s="153"/>
      <c r="DN74" s="153"/>
      <c r="DO74" s="153"/>
      <c r="DP74" s="153"/>
      <c r="DQ74" s="153"/>
      <c r="DR74" s="153"/>
      <c r="DS74" s="153"/>
      <c r="DT74" s="153"/>
      <c r="DU74" s="153"/>
      <c r="DV74" s="153"/>
      <c r="DW74" s="153"/>
      <c r="DX74" s="153"/>
      <c r="DY74" s="153"/>
      <c r="DZ74" s="153"/>
      <c r="EA74" s="153"/>
      <c r="EB74" s="153"/>
      <c r="EC74" s="153"/>
      <c r="ED74" s="153"/>
      <c r="EE74" s="153"/>
      <c r="EF74" s="153"/>
      <c r="EG74" s="153"/>
      <c r="EH74" s="153"/>
      <c r="EI74" s="153"/>
      <c r="EJ74" s="153"/>
      <c r="EK74" s="153"/>
      <c r="EL74" s="153"/>
      <c r="EM74" s="153"/>
      <c r="EN74" s="153"/>
      <c r="EO74" s="153"/>
      <c r="EP74" s="153"/>
      <c r="EQ74" s="153"/>
      <c r="ER74" s="153"/>
      <c r="ES74" s="153"/>
      <c r="ET74" s="153"/>
      <c r="EU74" s="153"/>
      <c r="EV74" s="153"/>
      <c r="EW74" s="153"/>
      <c r="EX74" s="153"/>
      <c r="EY74" s="153"/>
      <c r="EZ74" s="153"/>
      <c r="FA74" s="153"/>
      <c r="FB74" s="153"/>
      <c r="FC74" s="153"/>
      <c r="FD74" s="153"/>
      <c r="FE74" s="153"/>
      <c r="FF74" s="153"/>
      <c r="FG74" s="153"/>
      <c r="FH74" s="153"/>
      <c r="FI74" s="153"/>
      <c r="FJ74" s="153"/>
      <c r="FK74" s="153"/>
      <c r="FL74" s="153"/>
      <c r="FM74" s="153"/>
      <c r="FN74" s="153"/>
      <c r="FO74" s="153"/>
      <c r="FP74" s="153"/>
      <c r="FQ74" s="153"/>
      <c r="FR74" s="153"/>
      <c r="FS74" s="153"/>
      <c r="FT74" s="153"/>
      <c r="FU74" s="153"/>
      <c r="FV74" s="153"/>
      <c r="FW74" s="153"/>
      <c r="FX74" s="153"/>
      <c r="FY74" s="153"/>
      <c r="FZ74" s="153"/>
      <c r="GA74" s="153"/>
      <c r="GB74" s="153"/>
      <c r="GC74" s="153"/>
      <c r="GD74" s="153"/>
      <c r="GE74" s="153"/>
      <c r="GF74" s="153"/>
      <c r="GG74" s="153"/>
      <c r="GH74" s="153"/>
      <c r="GI74" s="153"/>
      <c r="GJ74" s="153"/>
      <c r="GK74" s="153"/>
      <c r="GL74" s="153"/>
      <c r="GM74" s="153"/>
      <c r="GN74" s="153"/>
      <c r="GO74" s="153"/>
      <c r="GP74" s="153"/>
      <c r="GQ74" s="153"/>
      <c r="GR74" s="153"/>
      <c r="GS74" s="153"/>
      <c r="GT74" s="153"/>
      <c r="GU74" s="153"/>
      <c r="GV74" s="153"/>
      <c r="GW74" s="153"/>
      <c r="GX74" s="153"/>
      <c r="GY74" s="153"/>
      <c r="GZ74" s="153"/>
      <c r="HA74" s="153"/>
      <c r="HB74" s="153"/>
      <c r="HC74" s="153"/>
      <c r="HD74" s="160"/>
      <c r="HE74" s="160"/>
      <c r="HF74" s="160"/>
      <c r="HG74" s="160"/>
      <c r="HH74" s="160"/>
      <c r="HI74" s="160"/>
    </row>
    <row r="75" spans="1:217" s="145" customFormat="1" ht="19.5" customHeight="1">
      <c r="A75" s="156" t="s">
        <v>1605</v>
      </c>
      <c r="B75" s="161">
        <f>SUM(B76:B97)</f>
        <v>1641</v>
      </c>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3"/>
      <c r="DM75" s="153"/>
      <c r="DN75" s="153"/>
      <c r="DO75" s="153"/>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3"/>
      <c r="FS75" s="153"/>
      <c r="FT75" s="153"/>
      <c r="FU75" s="153"/>
      <c r="FV75" s="153"/>
      <c r="FW75" s="153"/>
      <c r="FX75" s="153"/>
      <c r="FY75" s="153"/>
      <c r="FZ75" s="153"/>
      <c r="GA75" s="153"/>
      <c r="GB75" s="153"/>
      <c r="GC75" s="153"/>
      <c r="GD75" s="153"/>
      <c r="GE75" s="153"/>
      <c r="GF75" s="153"/>
      <c r="GG75" s="153"/>
      <c r="GH75" s="153"/>
      <c r="GI75" s="153"/>
      <c r="GJ75" s="153"/>
      <c r="GK75" s="153"/>
      <c r="GL75" s="153"/>
      <c r="GM75" s="153"/>
      <c r="GN75" s="153"/>
      <c r="GO75" s="153"/>
      <c r="GP75" s="153"/>
      <c r="GQ75" s="153"/>
      <c r="GR75" s="153"/>
      <c r="GS75" s="153"/>
      <c r="GT75" s="153"/>
      <c r="GU75" s="153"/>
      <c r="GV75" s="153"/>
      <c r="GW75" s="153"/>
      <c r="GX75" s="153"/>
      <c r="GY75" s="153"/>
      <c r="GZ75" s="153"/>
      <c r="HA75" s="153"/>
      <c r="HB75" s="153"/>
      <c r="HC75" s="153"/>
      <c r="HD75" s="160"/>
      <c r="HE75" s="160"/>
      <c r="HF75" s="160"/>
      <c r="HG75" s="160"/>
      <c r="HH75" s="160"/>
      <c r="HI75" s="160"/>
    </row>
    <row r="76" spans="1:217" s="145" customFormat="1" ht="19.5" customHeight="1">
      <c r="A76" s="158" t="s">
        <v>1615</v>
      </c>
      <c r="B76" s="159">
        <v>250</v>
      </c>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3"/>
      <c r="FS76" s="153"/>
      <c r="FT76" s="153"/>
      <c r="FU76" s="153"/>
      <c r="FV76" s="153"/>
      <c r="FW76" s="153"/>
      <c r="FX76" s="153"/>
      <c r="FY76" s="153"/>
      <c r="FZ76" s="153"/>
      <c r="GA76" s="153"/>
      <c r="GB76" s="153"/>
      <c r="GC76" s="153"/>
      <c r="GD76" s="153"/>
      <c r="GE76" s="153"/>
      <c r="GF76" s="153"/>
      <c r="GG76" s="153"/>
      <c r="GH76" s="153"/>
      <c r="GI76" s="153"/>
      <c r="GJ76" s="153"/>
      <c r="GK76" s="153"/>
      <c r="GL76" s="153"/>
      <c r="GM76" s="153"/>
      <c r="GN76" s="153"/>
      <c r="GO76" s="153"/>
      <c r="GP76" s="153"/>
      <c r="GQ76" s="153"/>
      <c r="GR76" s="153"/>
      <c r="GS76" s="153"/>
      <c r="GT76" s="153"/>
      <c r="GU76" s="153"/>
      <c r="GV76" s="153"/>
      <c r="GW76" s="153"/>
      <c r="GX76" s="153"/>
      <c r="GY76" s="153"/>
      <c r="GZ76" s="153"/>
      <c r="HA76" s="153"/>
      <c r="HB76" s="153"/>
      <c r="HC76" s="153"/>
      <c r="HD76" s="160"/>
      <c r="HE76" s="160"/>
      <c r="HF76" s="160"/>
      <c r="HG76" s="160"/>
      <c r="HH76" s="160"/>
      <c r="HI76" s="160"/>
    </row>
    <row r="77" spans="1:217" s="145" customFormat="1" ht="19.5" customHeight="1">
      <c r="A77" s="158" t="s">
        <v>1637</v>
      </c>
      <c r="B77" s="159">
        <v>16</v>
      </c>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3"/>
      <c r="DM77" s="153"/>
      <c r="DN77" s="153"/>
      <c r="DO77" s="153"/>
      <c r="DP77" s="153"/>
      <c r="DQ77" s="153"/>
      <c r="DR77" s="153"/>
      <c r="DS77" s="153"/>
      <c r="DT77" s="153"/>
      <c r="DU77" s="153"/>
      <c r="DV77" s="153"/>
      <c r="DW77" s="153"/>
      <c r="DX77" s="153"/>
      <c r="DY77" s="153"/>
      <c r="DZ77" s="153"/>
      <c r="EA77" s="153"/>
      <c r="EB77" s="153"/>
      <c r="EC77" s="153"/>
      <c r="ED77" s="153"/>
      <c r="EE77" s="153"/>
      <c r="EF77" s="153"/>
      <c r="EG77" s="153"/>
      <c r="EH77" s="153"/>
      <c r="EI77" s="153"/>
      <c r="EJ77" s="153"/>
      <c r="EK77" s="153"/>
      <c r="EL77" s="153"/>
      <c r="EM77" s="153"/>
      <c r="EN77" s="153"/>
      <c r="EO77" s="153"/>
      <c r="EP77" s="153"/>
      <c r="EQ77" s="153"/>
      <c r="ER77" s="153"/>
      <c r="ES77" s="153"/>
      <c r="ET77" s="153"/>
      <c r="EU77" s="153"/>
      <c r="EV77" s="153"/>
      <c r="EW77" s="153"/>
      <c r="EX77" s="153"/>
      <c r="EY77" s="153"/>
      <c r="EZ77" s="153"/>
      <c r="FA77" s="153"/>
      <c r="FB77" s="153"/>
      <c r="FC77" s="153"/>
      <c r="FD77" s="153"/>
      <c r="FE77" s="153"/>
      <c r="FF77" s="153"/>
      <c r="FG77" s="153"/>
      <c r="FH77" s="153"/>
      <c r="FI77" s="153"/>
      <c r="FJ77" s="153"/>
      <c r="FK77" s="153"/>
      <c r="FL77" s="153"/>
      <c r="FM77" s="153"/>
      <c r="FN77" s="153"/>
      <c r="FO77" s="153"/>
      <c r="FP77" s="153"/>
      <c r="FQ77" s="153"/>
      <c r="FR77" s="153"/>
      <c r="FS77" s="153"/>
      <c r="FT77" s="153"/>
      <c r="FU77" s="153"/>
      <c r="FV77" s="153"/>
      <c r="FW77" s="153"/>
      <c r="FX77" s="153"/>
      <c r="FY77" s="153"/>
      <c r="FZ77" s="153"/>
      <c r="GA77" s="153"/>
      <c r="GB77" s="153"/>
      <c r="GC77" s="153"/>
      <c r="GD77" s="153"/>
      <c r="GE77" s="153"/>
      <c r="GF77" s="153"/>
      <c r="GG77" s="153"/>
      <c r="GH77" s="153"/>
      <c r="GI77" s="153"/>
      <c r="GJ77" s="153"/>
      <c r="GK77" s="153"/>
      <c r="GL77" s="153"/>
      <c r="GM77" s="153"/>
      <c r="GN77" s="153"/>
      <c r="GO77" s="153"/>
      <c r="GP77" s="153"/>
      <c r="GQ77" s="153"/>
      <c r="GR77" s="153"/>
      <c r="GS77" s="153"/>
      <c r="GT77" s="153"/>
      <c r="GU77" s="153"/>
      <c r="GV77" s="153"/>
      <c r="GW77" s="153"/>
      <c r="GX77" s="153"/>
      <c r="GY77" s="153"/>
      <c r="GZ77" s="153"/>
      <c r="HA77" s="153"/>
      <c r="HB77" s="153"/>
      <c r="HC77" s="153"/>
      <c r="HD77" s="160"/>
      <c r="HE77" s="160"/>
      <c r="HF77" s="160"/>
      <c r="HG77" s="160"/>
      <c r="HH77" s="160"/>
      <c r="HI77" s="160"/>
    </row>
    <row r="78" spans="1:217" s="145" customFormat="1" ht="19.5" customHeight="1">
      <c r="A78" s="158" t="s">
        <v>1616</v>
      </c>
      <c r="B78" s="159">
        <v>8</v>
      </c>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3"/>
      <c r="DP78" s="153"/>
      <c r="DQ78" s="153"/>
      <c r="DR78" s="153"/>
      <c r="DS78" s="153"/>
      <c r="DT78" s="153"/>
      <c r="DU78" s="153"/>
      <c r="DV78" s="153"/>
      <c r="DW78" s="153"/>
      <c r="DX78" s="153"/>
      <c r="DY78" s="153"/>
      <c r="DZ78" s="153"/>
      <c r="EA78" s="153"/>
      <c r="EB78" s="153"/>
      <c r="EC78" s="153"/>
      <c r="ED78" s="153"/>
      <c r="EE78" s="153"/>
      <c r="EF78" s="153"/>
      <c r="EG78" s="153"/>
      <c r="EH78" s="153"/>
      <c r="EI78" s="153"/>
      <c r="EJ78" s="153"/>
      <c r="EK78" s="153"/>
      <c r="EL78" s="153"/>
      <c r="EM78" s="153"/>
      <c r="EN78" s="153"/>
      <c r="EO78" s="153"/>
      <c r="EP78" s="153"/>
      <c r="EQ78" s="153"/>
      <c r="ER78" s="153"/>
      <c r="ES78" s="153"/>
      <c r="ET78" s="153"/>
      <c r="EU78" s="153"/>
      <c r="EV78" s="153"/>
      <c r="EW78" s="153"/>
      <c r="EX78" s="153"/>
      <c r="EY78" s="153"/>
      <c r="EZ78" s="153"/>
      <c r="FA78" s="153"/>
      <c r="FB78" s="153"/>
      <c r="FC78" s="153"/>
      <c r="FD78" s="153"/>
      <c r="FE78" s="153"/>
      <c r="FF78" s="153"/>
      <c r="FG78" s="153"/>
      <c r="FH78" s="153"/>
      <c r="FI78" s="153"/>
      <c r="FJ78" s="153"/>
      <c r="FK78" s="153"/>
      <c r="FL78" s="153"/>
      <c r="FM78" s="153"/>
      <c r="FN78" s="153"/>
      <c r="FO78" s="153"/>
      <c r="FP78" s="153"/>
      <c r="FQ78" s="153"/>
      <c r="FR78" s="153"/>
      <c r="FS78" s="153"/>
      <c r="FT78" s="153"/>
      <c r="FU78" s="153"/>
      <c r="FV78" s="153"/>
      <c r="FW78" s="153"/>
      <c r="FX78" s="153"/>
      <c r="FY78" s="153"/>
      <c r="FZ78" s="153"/>
      <c r="GA78" s="153"/>
      <c r="GB78" s="153"/>
      <c r="GC78" s="153"/>
      <c r="GD78" s="153"/>
      <c r="GE78" s="153"/>
      <c r="GF78" s="153"/>
      <c r="GG78" s="153"/>
      <c r="GH78" s="153"/>
      <c r="GI78" s="153"/>
      <c r="GJ78" s="153"/>
      <c r="GK78" s="153"/>
      <c r="GL78" s="153"/>
      <c r="GM78" s="153"/>
      <c r="GN78" s="153"/>
      <c r="GO78" s="153"/>
      <c r="GP78" s="153"/>
      <c r="GQ78" s="153"/>
      <c r="GR78" s="153"/>
      <c r="GS78" s="153"/>
      <c r="GT78" s="153"/>
      <c r="GU78" s="153"/>
      <c r="GV78" s="153"/>
      <c r="GW78" s="153"/>
      <c r="GX78" s="153"/>
      <c r="GY78" s="153"/>
      <c r="GZ78" s="153"/>
      <c r="HA78" s="153"/>
      <c r="HB78" s="153"/>
      <c r="HC78" s="153"/>
      <c r="HD78" s="160"/>
      <c r="HE78" s="160"/>
      <c r="HF78" s="160"/>
      <c r="HG78" s="160"/>
      <c r="HH78" s="160"/>
      <c r="HI78" s="160"/>
    </row>
    <row r="79" spans="1:217" s="145" customFormat="1" ht="19.5" customHeight="1">
      <c r="A79" s="158" t="s">
        <v>1617</v>
      </c>
      <c r="B79" s="159">
        <v>25</v>
      </c>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3"/>
      <c r="DM79" s="153"/>
      <c r="DN79" s="153"/>
      <c r="DO79" s="153"/>
      <c r="DP79" s="153"/>
      <c r="DQ79" s="153"/>
      <c r="DR79" s="153"/>
      <c r="DS79" s="153"/>
      <c r="DT79" s="153"/>
      <c r="DU79" s="153"/>
      <c r="DV79" s="153"/>
      <c r="DW79" s="153"/>
      <c r="DX79" s="153"/>
      <c r="DY79" s="153"/>
      <c r="DZ79" s="153"/>
      <c r="EA79" s="153"/>
      <c r="EB79" s="153"/>
      <c r="EC79" s="153"/>
      <c r="ED79" s="153"/>
      <c r="EE79" s="153"/>
      <c r="EF79" s="153"/>
      <c r="EG79" s="153"/>
      <c r="EH79" s="153"/>
      <c r="EI79" s="153"/>
      <c r="EJ79" s="153"/>
      <c r="EK79" s="153"/>
      <c r="EL79" s="153"/>
      <c r="EM79" s="153"/>
      <c r="EN79" s="153"/>
      <c r="EO79" s="153"/>
      <c r="EP79" s="153"/>
      <c r="EQ79" s="153"/>
      <c r="ER79" s="153"/>
      <c r="ES79" s="153"/>
      <c r="ET79" s="153"/>
      <c r="EU79" s="153"/>
      <c r="EV79" s="153"/>
      <c r="EW79" s="153"/>
      <c r="EX79" s="153"/>
      <c r="EY79" s="153"/>
      <c r="EZ79" s="153"/>
      <c r="FA79" s="153"/>
      <c r="FB79" s="153"/>
      <c r="FC79" s="153"/>
      <c r="FD79" s="153"/>
      <c r="FE79" s="153"/>
      <c r="FF79" s="153"/>
      <c r="FG79" s="153"/>
      <c r="FH79" s="153"/>
      <c r="FI79" s="153"/>
      <c r="FJ79" s="153"/>
      <c r="FK79" s="153"/>
      <c r="FL79" s="153"/>
      <c r="FM79" s="153"/>
      <c r="FN79" s="153"/>
      <c r="FO79" s="153"/>
      <c r="FP79" s="153"/>
      <c r="FQ79" s="153"/>
      <c r="FR79" s="153"/>
      <c r="FS79" s="153"/>
      <c r="FT79" s="153"/>
      <c r="FU79" s="153"/>
      <c r="FV79" s="153"/>
      <c r="FW79" s="153"/>
      <c r="FX79" s="153"/>
      <c r="FY79" s="153"/>
      <c r="FZ79" s="153"/>
      <c r="GA79" s="153"/>
      <c r="GB79" s="153"/>
      <c r="GC79" s="153"/>
      <c r="GD79" s="153"/>
      <c r="GE79" s="153"/>
      <c r="GF79" s="153"/>
      <c r="GG79" s="153"/>
      <c r="GH79" s="153"/>
      <c r="GI79" s="153"/>
      <c r="GJ79" s="153"/>
      <c r="GK79" s="153"/>
      <c r="GL79" s="153"/>
      <c r="GM79" s="153"/>
      <c r="GN79" s="153"/>
      <c r="GO79" s="153"/>
      <c r="GP79" s="153"/>
      <c r="GQ79" s="153"/>
      <c r="GR79" s="153"/>
      <c r="GS79" s="153"/>
      <c r="GT79" s="153"/>
      <c r="GU79" s="153"/>
      <c r="GV79" s="153"/>
      <c r="GW79" s="153"/>
      <c r="GX79" s="153"/>
      <c r="GY79" s="153"/>
      <c r="GZ79" s="153"/>
      <c r="HA79" s="153"/>
      <c r="HB79" s="153"/>
      <c r="HC79" s="153"/>
      <c r="HD79" s="160"/>
      <c r="HE79" s="160"/>
      <c r="HF79" s="160"/>
      <c r="HG79" s="160"/>
      <c r="HH79" s="160"/>
      <c r="HI79" s="160"/>
    </row>
    <row r="80" spans="1:217" s="145" customFormat="1" ht="19.5" customHeight="1">
      <c r="A80" s="158" t="s">
        <v>1618</v>
      </c>
      <c r="B80" s="159">
        <v>26</v>
      </c>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3"/>
      <c r="DY80" s="153"/>
      <c r="DZ80" s="153"/>
      <c r="EA80" s="153"/>
      <c r="EB80" s="153"/>
      <c r="EC80" s="153"/>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153"/>
      <c r="FE80" s="153"/>
      <c r="FF80" s="153"/>
      <c r="FG80" s="153"/>
      <c r="FH80" s="153"/>
      <c r="FI80" s="153"/>
      <c r="FJ80" s="153"/>
      <c r="FK80" s="153"/>
      <c r="FL80" s="153"/>
      <c r="FM80" s="153"/>
      <c r="FN80" s="153"/>
      <c r="FO80" s="153"/>
      <c r="FP80" s="153"/>
      <c r="FQ80" s="153"/>
      <c r="FR80" s="153"/>
      <c r="FS80" s="153"/>
      <c r="FT80" s="153"/>
      <c r="FU80" s="153"/>
      <c r="FV80" s="153"/>
      <c r="FW80" s="153"/>
      <c r="FX80" s="153"/>
      <c r="FY80" s="153"/>
      <c r="FZ80" s="153"/>
      <c r="GA80" s="153"/>
      <c r="GB80" s="153"/>
      <c r="GC80" s="153"/>
      <c r="GD80" s="153"/>
      <c r="GE80" s="153"/>
      <c r="GF80" s="153"/>
      <c r="GG80" s="153"/>
      <c r="GH80" s="153"/>
      <c r="GI80" s="153"/>
      <c r="GJ80" s="153"/>
      <c r="GK80" s="153"/>
      <c r="GL80" s="153"/>
      <c r="GM80" s="153"/>
      <c r="GN80" s="153"/>
      <c r="GO80" s="153"/>
      <c r="GP80" s="153"/>
      <c r="GQ80" s="153"/>
      <c r="GR80" s="153"/>
      <c r="GS80" s="153"/>
      <c r="GT80" s="153"/>
      <c r="GU80" s="153"/>
      <c r="GV80" s="153"/>
      <c r="GW80" s="153"/>
      <c r="GX80" s="153"/>
      <c r="GY80" s="153"/>
      <c r="GZ80" s="153"/>
      <c r="HA80" s="153"/>
      <c r="HB80" s="153"/>
      <c r="HC80" s="153"/>
      <c r="HD80" s="160"/>
      <c r="HE80" s="160"/>
      <c r="HF80" s="160"/>
      <c r="HG80" s="160"/>
      <c r="HH80" s="160"/>
      <c r="HI80" s="160"/>
    </row>
    <row r="81" spans="1:217" s="145" customFormat="1" ht="19.5" customHeight="1">
      <c r="A81" s="158" t="s">
        <v>1619</v>
      </c>
      <c r="B81" s="159">
        <v>63</v>
      </c>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c r="DC81" s="153"/>
      <c r="DD81" s="153"/>
      <c r="DE81" s="153"/>
      <c r="DF81" s="153"/>
      <c r="DG81" s="153"/>
      <c r="DH81" s="153"/>
      <c r="DI81" s="153"/>
      <c r="DJ81" s="153"/>
      <c r="DK81" s="153"/>
      <c r="DL81" s="153"/>
      <c r="DM81" s="153"/>
      <c r="DN81" s="153"/>
      <c r="DO81" s="153"/>
      <c r="DP81" s="153"/>
      <c r="DQ81" s="153"/>
      <c r="DR81" s="153"/>
      <c r="DS81" s="153"/>
      <c r="DT81" s="153"/>
      <c r="DU81" s="153"/>
      <c r="DV81" s="153"/>
      <c r="DW81" s="153"/>
      <c r="DX81" s="153"/>
      <c r="DY81" s="153"/>
      <c r="DZ81" s="153"/>
      <c r="EA81" s="153"/>
      <c r="EB81" s="153"/>
      <c r="EC81" s="153"/>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153"/>
      <c r="FE81" s="153"/>
      <c r="FF81" s="153"/>
      <c r="FG81" s="153"/>
      <c r="FH81" s="153"/>
      <c r="FI81" s="153"/>
      <c r="FJ81" s="153"/>
      <c r="FK81" s="153"/>
      <c r="FL81" s="153"/>
      <c r="FM81" s="153"/>
      <c r="FN81" s="153"/>
      <c r="FO81" s="153"/>
      <c r="FP81" s="153"/>
      <c r="FQ81" s="153"/>
      <c r="FR81" s="153"/>
      <c r="FS81" s="153"/>
      <c r="FT81" s="153"/>
      <c r="FU81" s="153"/>
      <c r="FV81" s="153"/>
      <c r="FW81" s="153"/>
      <c r="FX81" s="153"/>
      <c r="FY81" s="153"/>
      <c r="FZ81" s="153"/>
      <c r="GA81" s="153"/>
      <c r="GB81" s="153"/>
      <c r="GC81" s="153"/>
      <c r="GD81" s="153"/>
      <c r="GE81" s="153"/>
      <c r="GF81" s="153"/>
      <c r="GG81" s="153"/>
      <c r="GH81" s="153"/>
      <c r="GI81" s="153"/>
      <c r="GJ81" s="153"/>
      <c r="GK81" s="153"/>
      <c r="GL81" s="153"/>
      <c r="GM81" s="153"/>
      <c r="GN81" s="153"/>
      <c r="GO81" s="153"/>
      <c r="GP81" s="153"/>
      <c r="GQ81" s="153"/>
      <c r="GR81" s="153"/>
      <c r="GS81" s="153"/>
      <c r="GT81" s="153"/>
      <c r="GU81" s="153"/>
      <c r="GV81" s="153"/>
      <c r="GW81" s="153"/>
      <c r="GX81" s="153"/>
      <c r="GY81" s="153"/>
      <c r="GZ81" s="153"/>
      <c r="HA81" s="153"/>
      <c r="HB81" s="153"/>
      <c r="HC81" s="153"/>
      <c r="HD81" s="160"/>
      <c r="HE81" s="160"/>
      <c r="HF81" s="160"/>
      <c r="HG81" s="160"/>
      <c r="HH81" s="160"/>
      <c r="HI81" s="160"/>
    </row>
    <row r="82" spans="1:217" s="145" customFormat="1" ht="19.5" customHeight="1">
      <c r="A82" s="158" t="s">
        <v>1620</v>
      </c>
      <c r="B82" s="159">
        <v>136</v>
      </c>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53"/>
      <c r="DG82" s="153"/>
      <c r="DH82" s="153"/>
      <c r="DI82" s="153"/>
      <c r="DJ82" s="153"/>
      <c r="DK82" s="153"/>
      <c r="DL82" s="153"/>
      <c r="DM82" s="153"/>
      <c r="DN82" s="153"/>
      <c r="DO82" s="153"/>
      <c r="DP82" s="153"/>
      <c r="DQ82" s="153"/>
      <c r="DR82" s="153"/>
      <c r="DS82" s="153"/>
      <c r="DT82" s="153"/>
      <c r="DU82" s="153"/>
      <c r="DV82" s="153"/>
      <c r="DW82" s="153"/>
      <c r="DX82" s="153"/>
      <c r="DY82" s="153"/>
      <c r="DZ82" s="153"/>
      <c r="EA82" s="153"/>
      <c r="EB82" s="153"/>
      <c r="EC82" s="153"/>
      <c r="ED82" s="153"/>
      <c r="EE82" s="153"/>
      <c r="EF82" s="153"/>
      <c r="EG82" s="153"/>
      <c r="EH82" s="153"/>
      <c r="EI82" s="153"/>
      <c r="EJ82" s="153"/>
      <c r="EK82" s="153"/>
      <c r="EL82" s="153"/>
      <c r="EM82" s="153"/>
      <c r="EN82" s="153"/>
      <c r="EO82" s="153"/>
      <c r="EP82" s="153"/>
      <c r="EQ82" s="153"/>
      <c r="ER82" s="153"/>
      <c r="ES82" s="153"/>
      <c r="ET82" s="153"/>
      <c r="EU82" s="153"/>
      <c r="EV82" s="153"/>
      <c r="EW82" s="153"/>
      <c r="EX82" s="153"/>
      <c r="EY82" s="153"/>
      <c r="EZ82" s="153"/>
      <c r="FA82" s="153"/>
      <c r="FB82" s="153"/>
      <c r="FC82" s="153"/>
      <c r="FD82" s="153"/>
      <c r="FE82" s="153"/>
      <c r="FF82" s="153"/>
      <c r="FG82" s="153"/>
      <c r="FH82" s="153"/>
      <c r="FI82" s="153"/>
      <c r="FJ82" s="153"/>
      <c r="FK82" s="153"/>
      <c r="FL82" s="153"/>
      <c r="FM82" s="153"/>
      <c r="FN82" s="153"/>
      <c r="FO82" s="153"/>
      <c r="FP82" s="153"/>
      <c r="FQ82" s="153"/>
      <c r="FR82" s="153"/>
      <c r="FS82" s="153"/>
      <c r="FT82" s="153"/>
      <c r="FU82" s="153"/>
      <c r="FV82" s="153"/>
      <c r="FW82" s="153"/>
      <c r="FX82" s="153"/>
      <c r="FY82" s="153"/>
      <c r="FZ82" s="153"/>
      <c r="GA82" s="153"/>
      <c r="GB82" s="153"/>
      <c r="GC82" s="153"/>
      <c r="GD82" s="153"/>
      <c r="GE82" s="153"/>
      <c r="GF82" s="153"/>
      <c r="GG82" s="153"/>
      <c r="GH82" s="153"/>
      <c r="GI82" s="153"/>
      <c r="GJ82" s="153"/>
      <c r="GK82" s="153"/>
      <c r="GL82" s="153"/>
      <c r="GM82" s="153"/>
      <c r="GN82" s="153"/>
      <c r="GO82" s="153"/>
      <c r="GP82" s="153"/>
      <c r="GQ82" s="153"/>
      <c r="GR82" s="153"/>
      <c r="GS82" s="153"/>
      <c r="GT82" s="153"/>
      <c r="GU82" s="153"/>
      <c r="GV82" s="153"/>
      <c r="GW82" s="153"/>
      <c r="GX82" s="153"/>
      <c r="GY82" s="153"/>
      <c r="GZ82" s="153"/>
      <c r="HA82" s="153"/>
      <c r="HB82" s="153"/>
      <c r="HC82" s="153"/>
      <c r="HD82" s="160"/>
      <c r="HE82" s="160"/>
      <c r="HF82" s="160"/>
      <c r="HG82" s="160"/>
      <c r="HH82" s="160"/>
      <c r="HI82" s="160"/>
    </row>
    <row r="83" spans="1:217" s="145" customFormat="1" ht="19.5" customHeight="1">
      <c r="A83" s="158" t="s">
        <v>1621</v>
      </c>
      <c r="B83" s="159">
        <v>4</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3"/>
      <c r="DB83" s="153"/>
      <c r="DC83" s="153"/>
      <c r="DD83" s="153"/>
      <c r="DE83" s="153"/>
      <c r="DF83" s="153"/>
      <c r="DG83" s="153"/>
      <c r="DH83" s="153"/>
      <c r="DI83" s="153"/>
      <c r="DJ83" s="153"/>
      <c r="DK83" s="153"/>
      <c r="DL83" s="153"/>
      <c r="DM83" s="153"/>
      <c r="DN83" s="153"/>
      <c r="DO83" s="153"/>
      <c r="DP83" s="153"/>
      <c r="DQ83" s="153"/>
      <c r="DR83" s="153"/>
      <c r="DS83" s="153"/>
      <c r="DT83" s="153"/>
      <c r="DU83" s="153"/>
      <c r="DV83" s="153"/>
      <c r="DW83" s="153"/>
      <c r="DX83" s="153"/>
      <c r="DY83" s="153"/>
      <c r="DZ83" s="153"/>
      <c r="EA83" s="153"/>
      <c r="EB83" s="153"/>
      <c r="EC83" s="153"/>
      <c r="ED83" s="153"/>
      <c r="EE83" s="153"/>
      <c r="EF83" s="153"/>
      <c r="EG83" s="153"/>
      <c r="EH83" s="153"/>
      <c r="EI83" s="153"/>
      <c r="EJ83" s="153"/>
      <c r="EK83" s="153"/>
      <c r="EL83" s="153"/>
      <c r="EM83" s="153"/>
      <c r="EN83" s="153"/>
      <c r="EO83" s="153"/>
      <c r="EP83" s="153"/>
      <c r="EQ83" s="153"/>
      <c r="ER83" s="153"/>
      <c r="ES83" s="153"/>
      <c r="ET83" s="153"/>
      <c r="EU83" s="153"/>
      <c r="EV83" s="153"/>
      <c r="EW83" s="153"/>
      <c r="EX83" s="153"/>
      <c r="EY83" s="153"/>
      <c r="EZ83" s="153"/>
      <c r="FA83" s="153"/>
      <c r="FB83" s="153"/>
      <c r="FC83" s="153"/>
      <c r="FD83" s="153"/>
      <c r="FE83" s="153"/>
      <c r="FF83" s="153"/>
      <c r="FG83" s="153"/>
      <c r="FH83" s="153"/>
      <c r="FI83" s="153"/>
      <c r="FJ83" s="153"/>
      <c r="FK83" s="153"/>
      <c r="FL83" s="153"/>
      <c r="FM83" s="153"/>
      <c r="FN83" s="153"/>
      <c r="FO83" s="153"/>
      <c r="FP83" s="153"/>
      <c r="FQ83" s="153"/>
      <c r="FR83" s="153"/>
      <c r="FS83" s="153"/>
      <c r="FT83" s="153"/>
      <c r="FU83" s="153"/>
      <c r="FV83" s="153"/>
      <c r="FW83" s="153"/>
      <c r="FX83" s="153"/>
      <c r="FY83" s="153"/>
      <c r="FZ83" s="153"/>
      <c r="GA83" s="153"/>
      <c r="GB83" s="153"/>
      <c r="GC83" s="153"/>
      <c r="GD83" s="153"/>
      <c r="GE83" s="153"/>
      <c r="GF83" s="153"/>
      <c r="GG83" s="153"/>
      <c r="GH83" s="153"/>
      <c r="GI83" s="153"/>
      <c r="GJ83" s="153"/>
      <c r="GK83" s="153"/>
      <c r="GL83" s="153"/>
      <c r="GM83" s="153"/>
      <c r="GN83" s="153"/>
      <c r="GO83" s="153"/>
      <c r="GP83" s="153"/>
      <c r="GQ83" s="153"/>
      <c r="GR83" s="153"/>
      <c r="GS83" s="153"/>
      <c r="GT83" s="153"/>
      <c r="GU83" s="153"/>
      <c r="GV83" s="153"/>
      <c r="GW83" s="153"/>
      <c r="GX83" s="153"/>
      <c r="GY83" s="153"/>
      <c r="GZ83" s="153"/>
      <c r="HA83" s="153"/>
      <c r="HB83" s="153"/>
      <c r="HC83" s="153"/>
      <c r="HD83" s="160"/>
      <c r="HE83" s="160"/>
      <c r="HF83" s="160"/>
      <c r="HG83" s="160"/>
      <c r="HH83" s="160"/>
      <c r="HI83" s="160"/>
    </row>
    <row r="84" spans="1:217" s="145" customFormat="1" ht="19.5" customHeight="1">
      <c r="A84" s="158" t="s">
        <v>1622</v>
      </c>
      <c r="B84" s="159">
        <v>71</v>
      </c>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53"/>
      <c r="DG84" s="153"/>
      <c r="DH84" s="153"/>
      <c r="DI84" s="153"/>
      <c r="DJ84" s="153"/>
      <c r="DK84" s="153"/>
      <c r="DL84" s="153"/>
      <c r="DM84" s="153"/>
      <c r="DN84" s="153"/>
      <c r="DO84" s="153"/>
      <c r="DP84" s="153"/>
      <c r="DQ84" s="153"/>
      <c r="DR84" s="153"/>
      <c r="DS84" s="153"/>
      <c r="DT84" s="153"/>
      <c r="DU84" s="153"/>
      <c r="DV84" s="153"/>
      <c r="DW84" s="153"/>
      <c r="DX84" s="153"/>
      <c r="DY84" s="153"/>
      <c r="DZ84" s="153"/>
      <c r="EA84" s="153"/>
      <c r="EB84" s="153"/>
      <c r="EC84" s="153"/>
      <c r="ED84" s="153"/>
      <c r="EE84" s="153"/>
      <c r="EF84" s="153"/>
      <c r="EG84" s="153"/>
      <c r="EH84" s="153"/>
      <c r="EI84" s="153"/>
      <c r="EJ84" s="153"/>
      <c r="EK84" s="153"/>
      <c r="EL84" s="153"/>
      <c r="EM84" s="153"/>
      <c r="EN84" s="153"/>
      <c r="EO84" s="153"/>
      <c r="EP84" s="153"/>
      <c r="EQ84" s="153"/>
      <c r="ER84" s="153"/>
      <c r="ES84" s="153"/>
      <c r="ET84" s="153"/>
      <c r="EU84" s="153"/>
      <c r="EV84" s="153"/>
      <c r="EW84" s="153"/>
      <c r="EX84" s="153"/>
      <c r="EY84" s="153"/>
      <c r="EZ84" s="153"/>
      <c r="FA84" s="153"/>
      <c r="FB84" s="153"/>
      <c r="FC84" s="153"/>
      <c r="FD84" s="153"/>
      <c r="FE84" s="153"/>
      <c r="FF84" s="153"/>
      <c r="FG84" s="153"/>
      <c r="FH84" s="153"/>
      <c r="FI84" s="153"/>
      <c r="FJ84" s="153"/>
      <c r="FK84" s="153"/>
      <c r="FL84" s="153"/>
      <c r="FM84" s="153"/>
      <c r="FN84" s="153"/>
      <c r="FO84" s="153"/>
      <c r="FP84" s="153"/>
      <c r="FQ84" s="153"/>
      <c r="FR84" s="153"/>
      <c r="FS84" s="153"/>
      <c r="FT84" s="153"/>
      <c r="FU84" s="153"/>
      <c r="FV84" s="153"/>
      <c r="FW84" s="153"/>
      <c r="FX84" s="153"/>
      <c r="FY84" s="153"/>
      <c r="FZ84" s="153"/>
      <c r="GA84" s="153"/>
      <c r="GB84" s="153"/>
      <c r="GC84" s="153"/>
      <c r="GD84" s="153"/>
      <c r="GE84" s="153"/>
      <c r="GF84" s="153"/>
      <c r="GG84" s="153"/>
      <c r="GH84" s="153"/>
      <c r="GI84" s="153"/>
      <c r="GJ84" s="153"/>
      <c r="GK84" s="153"/>
      <c r="GL84" s="153"/>
      <c r="GM84" s="153"/>
      <c r="GN84" s="153"/>
      <c r="GO84" s="153"/>
      <c r="GP84" s="153"/>
      <c r="GQ84" s="153"/>
      <c r="GR84" s="153"/>
      <c r="GS84" s="153"/>
      <c r="GT84" s="153"/>
      <c r="GU84" s="153"/>
      <c r="GV84" s="153"/>
      <c r="GW84" s="153"/>
      <c r="GX84" s="153"/>
      <c r="GY84" s="153"/>
      <c r="GZ84" s="153"/>
      <c r="HA84" s="153"/>
      <c r="HB84" s="153"/>
      <c r="HC84" s="153"/>
      <c r="HD84" s="160"/>
      <c r="HE84" s="160"/>
      <c r="HF84" s="160"/>
      <c r="HG84" s="160"/>
      <c r="HH84" s="160"/>
      <c r="HI84" s="160"/>
    </row>
    <row r="85" spans="1:217" s="145" customFormat="1" ht="19.5" customHeight="1">
      <c r="A85" s="158" t="s">
        <v>1623</v>
      </c>
      <c r="B85" s="159">
        <v>30</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60"/>
      <c r="HE85" s="160"/>
      <c r="HF85" s="160"/>
      <c r="HG85" s="160"/>
      <c r="HH85" s="160"/>
      <c r="HI85" s="160"/>
    </row>
    <row r="86" spans="1:217" s="145" customFormat="1" ht="19.5" customHeight="1">
      <c r="A86" s="158" t="s">
        <v>1624</v>
      </c>
      <c r="B86" s="159">
        <v>304</v>
      </c>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c r="DG86" s="153"/>
      <c r="DH86" s="153"/>
      <c r="DI86" s="153"/>
      <c r="DJ86" s="153"/>
      <c r="DK86" s="153"/>
      <c r="DL86" s="153"/>
      <c r="DM86" s="153"/>
      <c r="DN86" s="153"/>
      <c r="DO86" s="153"/>
      <c r="DP86" s="153"/>
      <c r="DQ86" s="153"/>
      <c r="DR86" s="153"/>
      <c r="DS86" s="153"/>
      <c r="DT86" s="153"/>
      <c r="DU86" s="153"/>
      <c r="DV86" s="153"/>
      <c r="DW86" s="153"/>
      <c r="DX86" s="153"/>
      <c r="DY86" s="153"/>
      <c r="DZ86" s="153"/>
      <c r="EA86" s="153"/>
      <c r="EB86" s="153"/>
      <c r="EC86" s="153"/>
      <c r="ED86" s="153"/>
      <c r="EE86" s="153"/>
      <c r="EF86" s="153"/>
      <c r="EG86" s="153"/>
      <c r="EH86" s="153"/>
      <c r="EI86" s="153"/>
      <c r="EJ86" s="153"/>
      <c r="EK86" s="153"/>
      <c r="EL86" s="153"/>
      <c r="EM86" s="153"/>
      <c r="EN86" s="153"/>
      <c r="EO86" s="153"/>
      <c r="EP86" s="153"/>
      <c r="EQ86" s="153"/>
      <c r="ER86" s="153"/>
      <c r="ES86" s="153"/>
      <c r="ET86" s="153"/>
      <c r="EU86" s="153"/>
      <c r="EV86" s="153"/>
      <c r="EW86" s="153"/>
      <c r="EX86" s="153"/>
      <c r="EY86" s="153"/>
      <c r="EZ86" s="153"/>
      <c r="FA86" s="153"/>
      <c r="FB86" s="153"/>
      <c r="FC86" s="153"/>
      <c r="FD86" s="153"/>
      <c r="FE86" s="153"/>
      <c r="FF86" s="153"/>
      <c r="FG86" s="153"/>
      <c r="FH86" s="153"/>
      <c r="FI86" s="153"/>
      <c r="FJ86" s="153"/>
      <c r="FK86" s="153"/>
      <c r="FL86" s="153"/>
      <c r="FM86" s="153"/>
      <c r="FN86" s="153"/>
      <c r="FO86" s="153"/>
      <c r="FP86" s="153"/>
      <c r="FQ86" s="153"/>
      <c r="FR86" s="153"/>
      <c r="FS86" s="153"/>
      <c r="FT86" s="153"/>
      <c r="FU86" s="153"/>
      <c r="FV86" s="153"/>
      <c r="FW86" s="153"/>
      <c r="FX86" s="153"/>
      <c r="FY86" s="153"/>
      <c r="FZ86" s="153"/>
      <c r="GA86" s="153"/>
      <c r="GB86" s="153"/>
      <c r="GC86" s="153"/>
      <c r="GD86" s="153"/>
      <c r="GE86" s="153"/>
      <c r="GF86" s="153"/>
      <c r="GG86" s="153"/>
      <c r="GH86" s="153"/>
      <c r="GI86" s="153"/>
      <c r="GJ86" s="153"/>
      <c r="GK86" s="153"/>
      <c r="GL86" s="153"/>
      <c r="GM86" s="153"/>
      <c r="GN86" s="153"/>
      <c r="GO86" s="153"/>
      <c r="GP86" s="153"/>
      <c r="GQ86" s="153"/>
      <c r="GR86" s="153"/>
      <c r="GS86" s="153"/>
      <c r="GT86" s="153"/>
      <c r="GU86" s="153"/>
      <c r="GV86" s="153"/>
      <c r="GW86" s="153"/>
      <c r="GX86" s="153"/>
      <c r="GY86" s="153"/>
      <c r="GZ86" s="153"/>
      <c r="HA86" s="153"/>
      <c r="HB86" s="153"/>
      <c r="HC86" s="153"/>
      <c r="HD86" s="160"/>
      <c r="HE86" s="160"/>
      <c r="HF86" s="160"/>
      <c r="HG86" s="160"/>
      <c r="HH86" s="160"/>
      <c r="HI86" s="160"/>
    </row>
    <row r="87" spans="1:217" s="145" customFormat="1" ht="19.5" customHeight="1">
      <c r="A87" s="158" t="s">
        <v>1625</v>
      </c>
      <c r="B87" s="159">
        <v>67</v>
      </c>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3"/>
      <c r="DB87" s="153"/>
      <c r="DC87" s="153"/>
      <c r="DD87" s="153"/>
      <c r="DE87" s="153"/>
      <c r="DF87" s="153"/>
      <c r="DG87" s="153"/>
      <c r="DH87" s="153"/>
      <c r="DI87" s="153"/>
      <c r="DJ87" s="153"/>
      <c r="DK87" s="153"/>
      <c r="DL87" s="153"/>
      <c r="DM87" s="153"/>
      <c r="DN87" s="153"/>
      <c r="DO87" s="153"/>
      <c r="DP87" s="153"/>
      <c r="DQ87" s="153"/>
      <c r="DR87" s="153"/>
      <c r="DS87" s="153"/>
      <c r="DT87" s="153"/>
      <c r="DU87" s="153"/>
      <c r="DV87" s="153"/>
      <c r="DW87" s="153"/>
      <c r="DX87" s="153"/>
      <c r="DY87" s="153"/>
      <c r="DZ87" s="153"/>
      <c r="EA87" s="153"/>
      <c r="EB87" s="153"/>
      <c r="EC87" s="153"/>
      <c r="ED87" s="153"/>
      <c r="EE87" s="153"/>
      <c r="EF87" s="153"/>
      <c r="EG87" s="153"/>
      <c r="EH87" s="153"/>
      <c r="EI87" s="153"/>
      <c r="EJ87" s="153"/>
      <c r="EK87" s="153"/>
      <c r="EL87" s="153"/>
      <c r="EM87" s="153"/>
      <c r="EN87" s="153"/>
      <c r="EO87" s="153"/>
      <c r="EP87" s="153"/>
      <c r="EQ87" s="153"/>
      <c r="ER87" s="153"/>
      <c r="ES87" s="153"/>
      <c r="ET87" s="153"/>
      <c r="EU87" s="153"/>
      <c r="EV87" s="153"/>
      <c r="EW87" s="153"/>
      <c r="EX87" s="153"/>
      <c r="EY87" s="153"/>
      <c r="EZ87" s="153"/>
      <c r="FA87" s="153"/>
      <c r="FB87" s="153"/>
      <c r="FC87" s="153"/>
      <c r="FD87" s="153"/>
      <c r="FE87" s="153"/>
      <c r="FF87" s="153"/>
      <c r="FG87" s="153"/>
      <c r="FH87" s="153"/>
      <c r="FI87" s="153"/>
      <c r="FJ87" s="153"/>
      <c r="FK87" s="153"/>
      <c r="FL87" s="153"/>
      <c r="FM87" s="153"/>
      <c r="FN87" s="153"/>
      <c r="FO87" s="153"/>
      <c r="FP87" s="153"/>
      <c r="FQ87" s="153"/>
      <c r="FR87" s="153"/>
      <c r="FS87" s="153"/>
      <c r="FT87" s="153"/>
      <c r="FU87" s="153"/>
      <c r="FV87" s="153"/>
      <c r="FW87" s="153"/>
      <c r="FX87" s="153"/>
      <c r="FY87" s="153"/>
      <c r="FZ87" s="153"/>
      <c r="GA87" s="153"/>
      <c r="GB87" s="153"/>
      <c r="GC87" s="153"/>
      <c r="GD87" s="153"/>
      <c r="GE87" s="153"/>
      <c r="GF87" s="153"/>
      <c r="GG87" s="153"/>
      <c r="GH87" s="153"/>
      <c r="GI87" s="153"/>
      <c r="GJ87" s="153"/>
      <c r="GK87" s="153"/>
      <c r="GL87" s="153"/>
      <c r="GM87" s="153"/>
      <c r="GN87" s="153"/>
      <c r="GO87" s="153"/>
      <c r="GP87" s="153"/>
      <c r="GQ87" s="153"/>
      <c r="GR87" s="153"/>
      <c r="GS87" s="153"/>
      <c r="GT87" s="153"/>
      <c r="GU87" s="153"/>
      <c r="GV87" s="153"/>
      <c r="GW87" s="153"/>
      <c r="GX87" s="153"/>
      <c r="GY87" s="153"/>
      <c r="GZ87" s="153"/>
      <c r="HA87" s="153"/>
      <c r="HB87" s="153"/>
      <c r="HC87" s="153"/>
      <c r="HD87" s="160"/>
      <c r="HE87" s="160"/>
      <c r="HF87" s="160"/>
      <c r="HG87" s="160"/>
      <c r="HH87" s="160"/>
      <c r="HI87" s="160"/>
    </row>
    <row r="88" spans="1:217" s="145" customFormat="1" ht="19.5" customHeight="1">
      <c r="A88" s="158" t="s">
        <v>1626</v>
      </c>
      <c r="B88" s="159">
        <v>10</v>
      </c>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53"/>
      <c r="DG88" s="153"/>
      <c r="DH88" s="153"/>
      <c r="DI88" s="153"/>
      <c r="DJ88" s="153"/>
      <c r="DK88" s="153"/>
      <c r="DL88" s="153"/>
      <c r="DM88" s="153"/>
      <c r="DN88" s="153"/>
      <c r="DO88" s="153"/>
      <c r="DP88" s="153"/>
      <c r="DQ88" s="153"/>
      <c r="DR88" s="153"/>
      <c r="DS88" s="153"/>
      <c r="DT88" s="153"/>
      <c r="DU88" s="153"/>
      <c r="DV88" s="153"/>
      <c r="DW88" s="153"/>
      <c r="DX88" s="153"/>
      <c r="DY88" s="153"/>
      <c r="DZ88" s="153"/>
      <c r="EA88" s="153"/>
      <c r="EB88" s="153"/>
      <c r="EC88" s="153"/>
      <c r="ED88" s="153"/>
      <c r="EE88" s="153"/>
      <c r="EF88" s="153"/>
      <c r="EG88" s="153"/>
      <c r="EH88" s="153"/>
      <c r="EI88" s="153"/>
      <c r="EJ88" s="153"/>
      <c r="EK88" s="153"/>
      <c r="EL88" s="153"/>
      <c r="EM88" s="153"/>
      <c r="EN88" s="153"/>
      <c r="EO88" s="153"/>
      <c r="EP88" s="153"/>
      <c r="EQ88" s="153"/>
      <c r="ER88" s="153"/>
      <c r="ES88" s="153"/>
      <c r="ET88" s="153"/>
      <c r="EU88" s="153"/>
      <c r="EV88" s="153"/>
      <c r="EW88" s="153"/>
      <c r="EX88" s="153"/>
      <c r="EY88" s="153"/>
      <c r="EZ88" s="153"/>
      <c r="FA88" s="153"/>
      <c r="FB88" s="153"/>
      <c r="FC88" s="153"/>
      <c r="FD88" s="153"/>
      <c r="FE88" s="153"/>
      <c r="FF88" s="153"/>
      <c r="FG88" s="153"/>
      <c r="FH88" s="153"/>
      <c r="FI88" s="153"/>
      <c r="FJ88" s="153"/>
      <c r="FK88" s="153"/>
      <c r="FL88" s="153"/>
      <c r="FM88" s="153"/>
      <c r="FN88" s="153"/>
      <c r="FO88" s="153"/>
      <c r="FP88" s="153"/>
      <c r="FQ88" s="153"/>
      <c r="FR88" s="153"/>
      <c r="FS88" s="153"/>
      <c r="FT88" s="153"/>
      <c r="FU88" s="153"/>
      <c r="FV88" s="153"/>
      <c r="FW88" s="153"/>
      <c r="FX88" s="153"/>
      <c r="FY88" s="153"/>
      <c r="FZ88" s="153"/>
      <c r="GA88" s="153"/>
      <c r="GB88" s="153"/>
      <c r="GC88" s="153"/>
      <c r="GD88" s="153"/>
      <c r="GE88" s="153"/>
      <c r="GF88" s="153"/>
      <c r="GG88" s="153"/>
      <c r="GH88" s="153"/>
      <c r="GI88" s="153"/>
      <c r="GJ88" s="153"/>
      <c r="GK88" s="153"/>
      <c r="GL88" s="153"/>
      <c r="GM88" s="153"/>
      <c r="GN88" s="153"/>
      <c r="GO88" s="153"/>
      <c r="GP88" s="153"/>
      <c r="GQ88" s="153"/>
      <c r="GR88" s="153"/>
      <c r="GS88" s="153"/>
      <c r="GT88" s="153"/>
      <c r="GU88" s="153"/>
      <c r="GV88" s="153"/>
      <c r="GW88" s="153"/>
      <c r="GX88" s="153"/>
      <c r="GY88" s="153"/>
      <c r="GZ88" s="153"/>
      <c r="HA88" s="153"/>
      <c r="HB88" s="153"/>
      <c r="HC88" s="153"/>
      <c r="HD88" s="160"/>
      <c r="HE88" s="160"/>
      <c r="HF88" s="160"/>
      <c r="HG88" s="160"/>
      <c r="HH88" s="160"/>
      <c r="HI88" s="160"/>
    </row>
    <row r="89" spans="1:217" s="145" customFormat="1" ht="19.5" customHeight="1">
      <c r="A89" s="158" t="s">
        <v>1627</v>
      </c>
      <c r="B89" s="162">
        <v>48</v>
      </c>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3"/>
      <c r="DB89" s="153"/>
      <c r="DC89" s="153"/>
      <c r="DD89" s="153"/>
      <c r="DE89" s="153"/>
      <c r="DF89" s="153"/>
      <c r="DG89" s="153"/>
      <c r="DH89" s="153"/>
      <c r="DI89" s="153"/>
      <c r="DJ89" s="153"/>
      <c r="DK89" s="153"/>
      <c r="DL89" s="153"/>
      <c r="DM89" s="153"/>
      <c r="DN89" s="153"/>
      <c r="DO89" s="153"/>
      <c r="DP89" s="153"/>
      <c r="DQ89" s="153"/>
      <c r="DR89" s="153"/>
      <c r="DS89" s="153"/>
      <c r="DT89" s="153"/>
      <c r="DU89" s="153"/>
      <c r="DV89" s="153"/>
      <c r="DW89" s="153"/>
      <c r="DX89" s="153"/>
      <c r="DY89" s="153"/>
      <c r="DZ89" s="153"/>
      <c r="EA89" s="153"/>
      <c r="EB89" s="153"/>
      <c r="EC89" s="153"/>
      <c r="ED89" s="153"/>
      <c r="EE89" s="153"/>
      <c r="EF89" s="153"/>
      <c r="EG89" s="153"/>
      <c r="EH89" s="153"/>
      <c r="EI89" s="153"/>
      <c r="EJ89" s="153"/>
      <c r="EK89" s="153"/>
      <c r="EL89" s="153"/>
      <c r="EM89" s="153"/>
      <c r="EN89" s="153"/>
      <c r="EO89" s="153"/>
      <c r="EP89" s="153"/>
      <c r="EQ89" s="153"/>
      <c r="ER89" s="153"/>
      <c r="ES89" s="153"/>
      <c r="ET89" s="153"/>
      <c r="EU89" s="153"/>
      <c r="EV89" s="153"/>
      <c r="EW89" s="153"/>
      <c r="EX89" s="153"/>
      <c r="EY89" s="153"/>
      <c r="EZ89" s="153"/>
      <c r="FA89" s="153"/>
      <c r="FB89" s="153"/>
      <c r="FC89" s="153"/>
      <c r="FD89" s="153"/>
      <c r="FE89" s="153"/>
      <c r="FF89" s="153"/>
      <c r="FG89" s="153"/>
      <c r="FH89" s="153"/>
      <c r="FI89" s="153"/>
      <c r="FJ89" s="153"/>
      <c r="FK89" s="153"/>
      <c r="FL89" s="153"/>
      <c r="FM89" s="153"/>
      <c r="FN89" s="153"/>
      <c r="FO89" s="153"/>
      <c r="FP89" s="153"/>
      <c r="FQ89" s="153"/>
      <c r="FR89" s="153"/>
      <c r="FS89" s="153"/>
      <c r="FT89" s="153"/>
      <c r="FU89" s="153"/>
      <c r="FV89" s="153"/>
      <c r="FW89" s="153"/>
      <c r="FX89" s="153"/>
      <c r="FY89" s="153"/>
      <c r="FZ89" s="153"/>
      <c r="GA89" s="153"/>
      <c r="GB89" s="153"/>
      <c r="GC89" s="153"/>
      <c r="GD89" s="153"/>
      <c r="GE89" s="153"/>
      <c r="GF89" s="153"/>
      <c r="GG89" s="153"/>
      <c r="GH89" s="153"/>
      <c r="GI89" s="153"/>
      <c r="GJ89" s="153"/>
      <c r="GK89" s="153"/>
      <c r="GL89" s="153"/>
      <c r="GM89" s="153"/>
      <c r="GN89" s="153"/>
      <c r="GO89" s="153"/>
      <c r="GP89" s="153"/>
      <c r="GQ89" s="153"/>
      <c r="GR89" s="153"/>
      <c r="GS89" s="153"/>
      <c r="GT89" s="153"/>
      <c r="GU89" s="153"/>
      <c r="GV89" s="153"/>
      <c r="GW89" s="153"/>
      <c r="GX89" s="153"/>
      <c r="GY89" s="153"/>
      <c r="GZ89" s="153"/>
      <c r="HA89" s="153"/>
      <c r="HB89" s="153"/>
      <c r="HC89" s="153"/>
      <c r="HD89" s="160"/>
      <c r="HE89" s="160"/>
      <c r="HF89" s="160"/>
      <c r="HG89" s="160"/>
      <c r="HH89" s="160"/>
      <c r="HI89" s="160"/>
    </row>
    <row r="90" spans="1:217" s="145" customFormat="1" ht="19.5" customHeight="1">
      <c r="A90" s="158" t="s">
        <v>1628</v>
      </c>
      <c r="B90" s="159">
        <v>20</v>
      </c>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3"/>
      <c r="DB90" s="153"/>
      <c r="DC90" s="153"/>
      <c r="DD90" s="153"/>
      <c r="DE90" s="153"/>
      <c r="DF90" s="153"/>
      <c r="DG90" s="153"/>
      <c r="DH90" s="153"/>
      <c r="DI90" s="153"/>
      <c r="DJ90" s="153"/>
      <c r="DK90" s="153"/>
      <c r="DL90" s="153"/>
      <c r="DM90" s="153"/>
      <c r="DN90" s="153"/>
      <c r="DO90" s="153"/>
      <c r="DP90" s="153"/>
      <c r="DQ90" s="153"/>
      <c r="DR90" s="153"/>
      <c r="DS90" s="153"/>
      <c r="DT90" s="153"/>
      <c r="DU90" s="153"/>
      <c r="DV90" s="153"/>
      <c r="DW90" s="153"/>
      <c r="DX90" s="153"/>
      <c r="DY90" s="153"/>
      <c r="DZ90" s="153"/>
      <c r="EA90" s="153"/>
      <c r="EB90" s="153"/>
      <c r="EC90" s="153"/>
      <c r="ED90" s="153"/>
      <c r="EE90" s="153"/>
      <c r="EF90" s="153"/>
      <c r="EG90" s="153"/>
      <c r="EH90" s="153"/>
      <c r="EI90" s="153"/>
      <c r="EJ90" s="153"/>
      <c r="EK90" s="153"/>
      <c r="EL90" s="153"/>
      <c r="EM90" s="153"/>
      <c r="EN90" s="153"/>
      <c r="EO90" s="153"/>
      <c r="EP90" s="153"/>
      <c r="EQ90" s="153"/>
      <c r="ER90" s="153"/>
      <c r="ES90" s="153"/>
      <c r="ET90" s="153"/>
      <c r="EU90" s="153"/>
      <c r="EV90" s="153"/>
      <c r="EW90" s="153"/>
      <c r="EX90" s="153"/>
      <c r="EY90" s="153"/>
      <c r="EZ90" s="153"/>
      <c r="FA90" s="153"/>
      <c r="FB90" s="153"/>
      <c r="FC90" s="153"/>
      <c r="FD90" s="153"/>
      <c r="FE90" s="153"/>
      <c r="FF90" s="153"/>
      <c r="FG90" s="153"/>
      <c r="FH90" s="153"/>
      <c r="FI90" s="153"/>
      <c r="FJ90" s="153"/>
      <c r="FK90" s="153"/>
      <c r="FL90" s="153"/>
      <c r="FM90" s="153"/>
      <c r="FN90" s="153"/>
      <c r="FO90" s="153"/>
      <c r="FP90" s="153"/>
      <c r="FQ90" s="153"/>
      <c r="FR90" s="153"/>
      <c r="FS90" s="153"/>
      <c r="FT90" s="153"/>
      <c r="FU90" s="153"/>
      <c r="FV90" s="153"/>
      <c r="FW90" s="153"/>
      <c r="FX90" s="153"/>
      <c r="FY90" s="153"/>
      <c r="FZ90" s="153"/>
      <c r="GA90" s="153"/>
      <c r="GB90" s="153"/>
      <c r="GC90" s="153"/>
      <c r="GD90" s="153"/>
      <c r="GE90" s="153"/>
      <c r="GF90" s="153"/>
      <c r="GG90" s="153"/>
      <c r="GH90" s="153"/>
      <c r="GI90" s="153"/>
      <c r="GJ90" s="153"/>
      <c r="GK90" s="153"/>
      <c r="GL90" s="153"/>
      <c r="GM90" s="153"/>
      <c r="GN90" s="153"/>
      <c r="GO90" s="153"/>
      <c r="GP90" s="153"/>
      <c r="GQ90" s="153"/>
      <c r="GR90" s="153"/>
      <c r="GS90" s="153"/>
      <c r="GT90" s="153"/>
      <c r="GU90" s="153"/>
      <c r="GV90" s="153"/>
      <c r="GW90" s="153"/>
      <c r="GX90" s="153"/>
      <c r="GY90" s="153"/>
      <c r="GZ90" s="153"/>
      <c r="HA90" s="153"/>
      <c r="HB90" s="153"/>
      <c r="HC90" s="153"/>
      <c r="HD90" s="160"/>
      <c r="HE90" s="160"/>
      <c r="HF90" s="160"/>
      <c r="HG90" s="160"/>
      <c r="HH90" s="160"/>
      <c r="HI90" s="160"/>
    </row>
    <row r="91" spans="1:217" s="145" customFormat="1" ht="19.5" customHeight="1">
      <c r="A91" s="158" t="s">
        <v>1628</v>
      </c>
      <c r="B91" s="159">
        <v>224</v>
      </c>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3"/>
      <c r="DB91" s="153"/>
      <c r="DC91" s="153"/>
      <c r="DD91" s="153"/>
      <c r="DE91" s="153"/>
      <c r="DF91" s="153"/>
      <c r="DG91" s="153"/>
      <c r="DH91" s="153"/>
      <c r="DI91" s="153"/>
      <c r="DJ91" s="153"/>
      <c r="DK91" s="153"/>
      <c r="DL91" s="153"/>
      <c r="DM91" s="153"/>
      <c r="DN91" s="153"/>
      <c r="DO91" s="153"/>
      <c r="DP91" s="153"/>
      <c r="DQ91" s="153"/>
      <c r="DR91" s="153"/>
      <c r="DS91" s="153"/>
      <c r="DT91" s="153"/>
      <c r="DU91" s="153"/>
      <c r="DV91" s="153"/>
      <c r="DW91" s="153"/>
      <c r="DX91" s="153"/>
      <c r="DY91" s="153"/>
      <c r="DZ91" s="153"/>
      <c r="EA91" s="153"/>
      <c r="EB91" s="153"/>
      <c r="EC91" s="153"/>
      <c r="ED91" s="153"/>
      <c r="EE91" s="153"/>
      <c r="EF91" s="153"/>
      <c r="EG91" s="153"/>
      <c r="EH91" s="153"/>
      <c r="EI91" s="153"/>
      <c r="EJ91" s="153"/>
      <c r="EK91" s="153"/>
      <c r="EL91" s="153"/>
      <c r="EM91" s="153"/>
      <c r="EN91" s="153"/>
      <c r="EO91" s="153"/>
      <c r="EP91" s="153"/>
      <c r="EQ91" s="153"/>
      <c r="ER91" s="153"/>
      <c r="ES91" s="153"/>
      <c r="ET91" s="153"/>
      <c r="EU91" s="153"/>
      <c r="EV91" s="153"/>
      <c r="EW91" s="153"/>
      <c r="EX91" s="153"/>
      <c r="EY91" s="153"/>
      <c r="EZ91" s="153"/>
      <c r="FA91" s="153"/>
      <c r="FB91" s="153"/>
      <c r="FC91" s="153"/>
      <c r="FD91" s="153"/>
      <c r="FE91" s="153"/>
      <c r="FF91" s="153"/>
      <c r="FG91" s="153"/>
      <c r="FH91" s="153"/>
      <c r="FI91" s="153"/>
      <c r="FJ91" s="153"/>
      <c r="FK91" s="153"/>
      <c r="FL91" s="153"/>
      <c r="FM91" s="153"/>
      <c r="FN91" s="153"/>
      <c r="FO91" s="153"/>
      <c r="FP91" s="153"/>
      <c r="FQ91" s="153"/>
      <c r="FR91" s="153"/>
      <c r="FS91" s="153"/>
      <c r="FT91" s="153"/>
      <c r="FU91" s="153"/>
      <c r="FV91" s="153"/>
      <c r="FW91" s="153"/>
      <c r="FX91" s="153"/>
      <c r="FY91" s="153"/>
      <c r="FZ91" s="153"/>
      <c r="GA91" s="153"/>
      <c r="GB91" s="153"/>
      <c r="GC91" s="153"/>
      <c r="GD91" s="153"/>
      <c r="GE91" s="153"/>
      <c r="GF91" s="153"/>
      <c r="GG91" s="153"/>
      <c r="GH91" s="153"/>
      <c r="GI91" s="153"/>
      <c r="GJ91" s="153"/>
      <c r="GK91" s="153"/>
      <c r="GL91" s="153"/>
      <c r="GM91" s="153"/>
      <c r="GN91" s="153"/>
      <c r="GO91" s="153"/>
      <c r="GP91" s="153"/>
      <c r="GQ91" s="153"/>
      <c r="GR91" s="153"/>
      <c r="GS91" s="153"/>
      <c r="GT91" s="153"/>
      <c r="GU91" s="153"/>
      <c r="GV91" s="153"/>
      <c r="GW91" s="153"/>
      <c r="GX91" s="153"/>
      <c r="GY91" s="153"/>
      <c r="GZ91" s="153"/>
      <c r="HA91" s="153"/>
      <c r="HB91" s="153"/>
      <c r="HC91" s="153"/>
      <c r="HD91" s="160"/>
      <c r="HE91" s="160"/>
      <c r="HF91" s="160"/>
      <c r="HG91" s="160"/>
      <c r="HH91" s="160"/>
      <c r="HI91" s="160"/>
    </row>
    <row r="92" spans="1:217" s="145" customFormat="1" ht="19.5" customHeight="1">
      <c r="A92" s="158" t="s">
        <v>1629</v>
      </c>
      <c r="B92" s="159">
        <v>64</v>
      </c>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53"/>
      <c r="DG92" s="153"/>
      <c r="DH92" s="153"/>
      <c r="DI92" s="153"/>
      <c r="DJ92" s="153"/>
      <c r="DK92" s="153"/>
      <c r="DL92" s="153"/>
      <c r="DM92" s="153"/>
      <c r="DN92" s="153"/>
      <c r="DO92" s="153"/>
      <c r="DP92" s="153"/>
      <c r="DQ92" s="153"/>
      <c r="DR92" s="153"/>
      <c r="DS92" s="153"/>
      <c r="DT92" s="153"/>
      <c r="DU92" s="153"/>
      <c r="DV92" s="153"/>
      <c r="DW92" s="153"/>
      <c r="DX92" s="153"/>
      <c r="DY92" s="153"/>
      <c r="DZ92" s="153"/>
      <c r="EA92" s="153"/>
      <c r="EB92" s="153"/>
      <c r="EC92" s="153"/>
      <c r="ED92" s="153"/>
      <c r="EE92" s="153"/>
      <c r="EF92" s="153"/>
      <c r="EG92" s="153"/>
      <c r="EH92" s="153"/>
      <c r="EI92" s="153"/>
      <c r="EJ92" s="153"/>
      <c r="EK92" s="153"/>
      <c r="EL92" s="153"/>
      <c r="EM92" s="153"/>
      <c r="EN92" s="153"/>
      <c r="EO92" s="153"/>
      <c r="EP92" s="153"/>
      <c r="EQ92" s="153"/>
      <c r="ER92" s="153"/>
      <c r="ES92" s="153"/>
      <c r="ET92" s="153"/>
      <c r="EU92" s="153"/>
      <c r="EV92" s="153"/>
      <c r="EW92" s="153"/>
      <c r="EX92" s="153"/>
      <c r="EY92" s="153"/>
      <c r="EZ92" s="153"/>
      <c r="FA92" s="153"/>
      <c r="FB92" s="153"/>
      <c r="FC92" s="153"/>
      <c r="FD92" s="153"/>
      <c r="FE92" s="153"/>
      <c r="FF92" s="153"/>
      <c r="FG92" s="153"/>
      <c r="FH92" s="153"/>
      <c r="FI92" s="153"/>
      <c r="FJ92" s="153"/>
      <c r="FK92" s="153"/>
      <c r="FL92" s="153"/>
      <c r="FM92" s="153"/>
      <c r="FN92" s="153"/>
      <c r="FO92" s="153"/>
      <c r="FP92" s="153"/>
      <c r="FQ92" s="153"/>
      <c r="FR92" s="153"/>
      <c r="FS92" s="153"/>
      <c r="FT92" s="153"/>
      <c r="FU92" s="153"/>
      <c r="FV92" s="153"/>
      <c r="FW92" s="153"/>
      <c r="FX92" s="153"/>
      <c r="FY92" s="153"/>
      <c r="FZ92" s="153"/>
      <c r="GA92" s="153"/>
      <c r="GB92" s="153"/>
      <c r="GC92" s="153"/>
      <c r="GD92" s="153"/>
      <c r="GE92" s="153"/>
      <c r="GF92" s="153"/>
      <c r="GG92" s="153"/>
      <c r="GH92" s="153"/>
      <c r="GI92" s="153"/>
      <c r="GJ92" s="153"/>
      <c r="GK92" s="153"/>
      <c r="GL92" s="153"/>
      <c r="GM92" s="153"/>
      <c r="GN92" s="153"/>
      <c r="GO92" s="153"/>
      <c r="GP92" s="153"/>
      <c r="GQ92" s="153"/>
      <c r="GR92" s="153"/>
      <c r="GS92" s="153"/>
      <c r="GT92" s="153"/>
      <c r="GU92" s="153"/>
      <c r="GV92" s="153"/>
      <c r="GW92" s="153"/>
      <c r="GX92" s="153"/>
      <c r="GY92" s="153"/>
      <c r="GZ92" s="153"/>
      <c r="HA92" s="153"/>
      <c r="HB92" s="153"/>
      <c r="HC92" s="153"/>
      <c r="HD92" s="160"/>
      <c r="HE92" s="160"/>
      <c r="HF92" s="160"/>
      <c r="HG92" s="160"/>
      <c r="HH92" s="160"/>
      <c r="HI92" s="160"/>
    </row>
    <row r="93" spans="1:217" s="145" customFormat="1" ht="19.5" customHeight="1">
      <c r="A93" s="158" t="s">
        <v>1630</v>
      </c>
      <c r="B93" s="159">
        <v>6</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53"/>
      <c r="DG93" s="153"/>
      <c r="DH93" s="153"/>
      <c r="DI93" s="153"/>
      <c r="DJ93" s="153"/>
      <c r="DK93" s="153"/>
      <c r="DL93" s="153"/>
      <c r="DM93" s="153"/>
      <c r="DN93" s="153"/>
      <c r="DO93" s="153"/>
      <c r="DP93" s="153"/>
      <c r="DQ93" s="153"/>
      <c r="DR93" s="153"/>
      <c r="DS93" s="153"/>
      <c r="DT93" s="153"/>
      <c r="DU93" s="153"/>
      <c r="DV93" s="153"/>
      <c r="DW93" s="153"/>
      <c r="DX93" s="153"/>
      <c r="DY93" s="153"/>
      <c r="DZ93" s="153"/>
      <c r="EA93" s="153"/>
      <c r="EB93" s="153"/>
      <c r="EC93" s="153"/>
      <c r="ED93" s="153"/>
      <c r="EE93" s="153"/>
      <c r="EF93" s="153"/>
      <c r="EG93" s="153"/>
      <c r="EH93" s="153"/>
      <c r="EI93" s="153"/>
      <c r="EJ93" s="153"/>
      <c r="EK93" s="153"/>
      <c r="EL93" s="153"/>
      <c r="EM93" s="153"/>
      <c r="EN93" s="153"/>
      <c r="EO93" s="153"/>
      <c r="EP93" s="153"/>
      <c r="EQ93" s="153"/>
      <c r="ER93" s="153"/>
      <c r="ES93" s="153"/>
      <c r="ET93" s="153"/>
      <c r="EU93" s="153"/>
      <c r="EV93" s="153"/>
      <c r="EW93" s="153"/>
      <c r="EX93" s="153"/>
      <c r="EY93" s="153"/>
      <c r="EZ93" s="153"/>
      <c r="FA93" s="153"/>
      <c r="FB93" s="153"/>
      <c r="FC93" s="153"/>
      <c r="FD93" s="153"/>
      <c r="FE93" s="153"/>
      <c r="FF93" s="153"/>
      <c r="FG93" s="153"/>
      <c r="FH93" s="153"/>
      <c r="FI93" s="153"/>
      <c r="FJ93" s="153"/>
      <c r="FK93" s="153"/>
      <c r="FL93" s="153"/>
      <c r="FM93" s="153"/>
      <c r="FN93" s="153"/>
      <c r="FO93" s="153"/>
      <c r="FP93" s="153"/>
      <c r="FQ93" s="153"/>
      <c r="FR93" s="153"/>
      <c r="FS93" s="153"/>
      <c r="FT93" s="153"/>
      <c r="FU93" s="153"/>
      <c r="FV93" s="153"/>
      <c r="FW93" s="153"/>
      <c r="FX93" s="153"/>
      <c r="FY93" s="153"/>
      <c r="FZ93" s="153"/>
      <c r="GA93" s="153"/>
      <c r="GB93" s="153"/>
      <c r="GC93" s="153"/>
      <c r="GD93" s="153"/>
      <c r="GE93" s="153"/>
      <c r="GF93" s="153"/>
      <c r="GG93" s="153"/>
      <c r="GH93" s="153"/>
      <c r="GI93" s="153"/>
      <c r="GJ93" s="153"/>
      <c r="GK93" s="153"/>
      <c r="GL93" s="153"/>
      <c r="GM93" s="153"/>
      <c r="GN93" s="153"/>
      <c r="GO93" s="153"/>
      <c r="GP93" s="153"/>
      <c r="GQ93" s="153"/>
      <c r="GR93" s="153"/>
      <c r="GS93" s="153"/>
      <c r="GT93" s="153"/>
      <c r="GU93" s="153"/>
      <c r="GV93" s="153"/>
      <c r="GW93" s="153"/>
      <c r="GX93" s="153"/>
      <c r="GY93" s="153"/>
      <c r="GZ93" s="153"/>
      <c r="HA93" s="153"/>
      <c r="HB93" s="153"/>
      <c r="HC93" s="153"/>
      <c r="HD93" s="160"/>
      <c r="HE93" s="160"/>
      <c r="HF93" s="160"/>
      <c r="HG93" s="160"/>
      <c r="HH93" s="160"/>
      <c r="HI93" s="160"/>
    </row>
    <row r="94" spans="1:217" s="145" customFormat="1" ht="19.5" customHeight="1">
      <c r="A94" s="158" t="s">
        <v>1631</v>
      </c>
      <c r="B94" s="159">
        <v>33</v>
      </c>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c r="DG94" s="153"/>
      <c r="DH94" s="153"/>
      <c r="DI94" s="153"/>
      <c r="DJ94" s="153"/>
      <c r="DK94" s="153"/>
      <c r="DL94" s="153"/>
      <c r="DM94" s="153"/>
      <c r="DN94" s="153"/>
      <c r="DO94" s="153"/>
      <c r="DP94" s="153"/>
      <c r="DQ94" s="153"/>
      <c r="DR94" s="153"/>
      <c r="DS94" s="153"/>
      <c r="DT94" s="153"/>
      <c r="DU94" s="153"/>
      <c r="DV94" s="153"/>
      <c r="DW94" s="153"/>
      <c r="DX94" s="153"/>
      <c r="DY94" s="153"/>
      <c r="DZ94" s="153"/>
      <c r="EA94" s="153"/>
      <c r="EB94" s="153"/>
      <c r="EC94" s="153"/>
      <c r="ED94" s="153"/>
      <c r="EE94" s="153"/>
      <c r="EF94" s="153"/>
      <c r="EG94" s="153"/>
      <c r="EH94" s="153"/>
      <c r="EI94" s="153"/>
      <c r="EJ94" s="153"/>
      <c r="EK94" s="153"/>
      <c r="EL94" s="153"/>
      <c r="EM94" s="153"/>
      <c r="EN94" s="153"/>
      <c r="EO94" s="153"/>
      <c r="EP94" s="153"/>
      <c r="EQ94" s="153"/>
      <c r="ER94" s="153"/>
      <c r="ES94" s="153"/>
      <c r="ET94" s="153"/>
      <c r="EU94" s="153"/>
      <c r="EV94" s="153"/>
      <c r="EW94" s="153"/>
      <c r="EX94" s="153"/>
      <c r="EY94" s="153"/>
      <c r="EZ94" s="153"/>
      <c r="FA94" s="153"/>
      <c r="FB94" s="153"/>
      <c r="FC94" s="153"/>
      <c r="FD94" s="153"/>
      <c r="FE94" s="153"/>
      <c r="FF94" s="153"/>
      <c r="FG94" s="153"/>
      <c r="FH94" s="153"/>
      <c r="FI94" s="153"/>
      <c r="FJ94" s="153"/>
      <c r="FK94" s="153"/>
      <c r="FL94" s="153"/>
      <c r="FM94" s="153"/>
      <c r="FN94" s="153"/>
      <c r="FO94" s="153"/>
      <c r="FP94" s="153"/>
      <c r="FQ94" s="153"/>
      <c r="FR94" s="153"/>
      <c r="FS94" s="153"/>
      <c r="FT94" s="153"/>
      <c r="FU94" s="153"/>
      <c r="FV94" s="153"/>
      <c r="FW94" s="153"/>
      <c r="FX94" s="153"/>
      <c r="FY94" s="153"/>
      <c r="FZ94" s="153"/>
      <c r="GA94" s="153"/>
      <c r="GB94" s="153"/>
      <c r="GC94" s="153"/>
      <c r="GD94" s="153"/>
      <c r="GE94" s="153"/>
      <c r="GF94" s="153"/>
      <c r="GG94" s="153"/>
      <c r="GH94" s="153"/>
      <c r="GI94" s="153"/>
      <c r="GJ94" s="153"/>
      <c r="GK94" s="153"/>
      <c r="GL94" s="153"/>
      <c r="GM94" s="153"/>
      <c r="GN94" s="153"/>
      <c r="GO94" s="153"/>
      <c r="GP94" s="153"/>
      <c r="GQ94" s="153"/>
      <c r="GR94" s="153"/>
      <c r="GS94" s="153"/>
      <c r="GT94" s="153"/>
      <c r="GU94" s="153"/>
      <c r="GV94" s="153"/>
      <c r="GW94" s="153"/>
      <c r="GX94" s="153"/>
      <c r="GY94" s="153"/>
      <c r="GZ94" s="153"/>
      <c r="HA94" s="153"/>
      <c r="HB94" s="153"/>
      <c r="HC94" s="153"/>
      <c r="HD94" s="160"/>
      <c r="HE94" s="160"/>
      <c r="HF94" s="160"/>
      <c r="HG94" s="160"/>
      <c r="HH94" s="160"/>
      <c r="HI94" s="160"/>
    </row>
    <row r="95" spans="1:217" s="145" customFormat="1" ht="19.5" customHeight="1">
      <c r="A95" s="158" t="s">
        <v>1639</v>
      </c>
      <c r="B95" s="159">
        <v>5</v>
      </c>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53"/>
      <c r="DG95" s="153"/>
      <c r="DH95" s="153"/>
      <c r="DI95" s="153"/>
      <c r="DJ95" s="153"/>
      <c r="DK95" s="153"/>
      <c r="DL95" s="153"/>
      <c r="DM95" s="153"/>
      <c r="DN95" s="153"/>
      <c r="DO95" s="153"/>
      <c r="DP95" s="153"/>
      <c r="DQ95" s="153"/>
      <c r="DR95" s="153"/>
      <c r="DS95" s="153"/>
      <c r="DT95" s="153"/>
      <c r="DU95" s="153"/>
      <c r="DV95" s="153"/>
      <c r="DW95" s="153"/>
      <c r="DX95" s="153"/>
      <c r="DY95" s="153"/>
      <c r="DZ95" s="153"/>
      <c r="EA95" s="153"/>
      <c r="EB95" s="153"/>
      <c r="EC95" s="153"/>
      <c r="ED95" s="153"/>
      <c r="EE95" s="153"/>
      <c r="EF95" s="153"/>
      <c r="EG95" s="153"/>
      <c r="EH95" s="153"/>
      <c r="EI95" s="153"/>
      <c r="EJ95" s="153"/>
      <c r="EK95" s="153"/>
      <c r="EL95" s="153"/>
      <c r="EM95" s="153"/>
      <c r="EN95" s="153"/>
      <c r="EO95" s="153"/>
      <c r="EP95" s="153"/>
      <c r="EQ95" s="153"/>
      <c r="ER95" s="153"/>
      <c r="ES95" s="153"/>
      <c r="ET95" s="153"/>
      <c r="EU95" s="153"/>
      <c r="EV95" s="153"/>
      <c r="EW95" s="153"/>
      <c r="EX95" s="153"/>
      <c r="EY95" s="153"/>
      <c r="EZ95" s="153"/>
      <c r="FA95" s="153"/>
      <c r="FB95" s="153"/>
      <c r="FC95" s="153"/>
      <c r="FD95" s="153"/>
      <c r="FE95" s="153"/>
      <c r="FF95" s="153"/>
      <c r="FG95" s="153"/>
      <c r="FH95" s="153"/>
      <c r="FI95" s="153"/>
      <c r="FJ95" s="153"/>
      <c r="FK95" s="153"/>
      <c r="FL95" s="153"/>
      <c r="FM95" s="153"/>
      <c r="FN95" s="153"/>
      <c r="FO95" s="153"/>
      <c r="FP95" s="153"/>
      <c r="FQ95" s="153"/>
      <c r="FR95" s="153"/>
      <c r="FS95" s="153"/>
      <c r="FT95" s="153"/>
      <c r="FU95" s="153"/>
      <c r="FV95" s="153"/>
      <c r="FW95" s="153"/>
      <c r="FX95" s="153"/>
      <c r="FY95" s="153"/>
      <c r="FZ95" s="153"/>
      <c r="GA95" s="153"/>
      <c r="GB95" s="153"/>
      <c r="GC95" s="153"/>
      <c r="GD95" s="153"/>
      <c r="GE95" s="153"/>
      <c r="GF95" s="153"/>
      <c r="GG95" s="153"/>
      <c r="GH95" s="153"/>
      <c r="GI95" s="153"/>
      <c r="GJ95" s="153"/>
      <c r="GK95" s="153"/>
      <c r="GL95" s="153"/>
      <c r="GM95" s="153"/>
      <c r="GN95" s="153"/>
      <c r="GO95" s="153"/>
      <c r="GP95" s="153"/>
      <c r="GQ95" s="153"/>
      <c r="GR95" s="153"/>
      <c r="GS95" s="153"/>
      <c r="GT95" s="153"/>
      <c r="GU95" s="153"/>
      <c r="GV95" s="153"/>
      <c r="GW95" s="153"/>
      <c r="GX95" s="153"/>
      <c r="GY95" s="153"/>
      <c r="GZ95" s="153"/>
      <c r="HA95" s="153"/>
      <c r="HB95" s="153"/>
      <c r="HC95" s="153"/>
      <c r="HD95" s="160"/>
      <c r="HE95" s="160"/>
      <c r="HF95" s="160"/>
      <c r="HG95" s="160"/>
      <c r="HH95" s="160"/>
      <c r="HI95" s="160"/>
    </row>
    <row r="96" spans="1:217" s="145" customFormat="1" ht="19.5" customHeight="1">
      <c r="A96" s="158" t="s">
        <v>1633</v>
      </c>
      <c r="B96" s="159">
        <v>227</v>
      </c>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153"/>
      <c r="DP96" s="153"/>
      <c r="DQ96" s="153"/>
      <c r="DR96" s="153"/>
      <c r="DS96" s="153"/>
      <c r="DT96" s="153"/>
      <c r="DU96" s="153"/>
      <c r="DV96" s="153"/>
      <c r="DW96" s="153"/>
      <c r="DX96" s="153"/>
      <c r="DY96" s="153"/>
      <c r="DZ96" s="153"/>
      <c r="EA96" s="153"/>
      <c r="EB96" s="153"/>
      <c r="EC96" s="153"/>
      <c r="ED96" s="153"/>
      <c r="EE96" s="153"/>
      <c r="EF96" s="153"/>
      <c r="EG96" s="153"/>
      <c r="EH96" s="153"/>
      <c r="EI96" s="153"/>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c r="FL96" s="153"/>
      <c r="FM96" s="153"/>
      <c r="FN96" s="153"/>
      <c r="FO96" s="153"/>
      <c r="FP96" s="153"/>
      <c r="FQ96" s="153"/>
      <c r="FR96" s="153"/>
      <c r="FS96" s="153"/>
      <c r="FT96" s="153"/>
      <c r="FU96" s="153"/>
      <c r="FV96" s="153"/>
      <c r="FW96" s="153"/>
      <c r="FX96" s="153"/>
      <c r="FY96" s="153"/>
      <c r="FZ96" s="153"/>
      <c r="GA96" s="153"/>
      <c r="GB96" s="153"/>
      <c r="GC96" s="153"/>
      <c r="GD96" s="153"/>
      <c r="GE96" s="153"/>
      <c r="GF96" s="153"/>
      <c r="GG96" s="153"/>
      <c r="GH96" s="153"/>
      <c r="GI96" s="153"/>
      <c r="GJ96" s="153"/>
      <c r="GK96" s="153"/>
      <c r="GL96" s="153"/>
      <c r="GM96" s="153"/>
      <c r="GN96" s="153"/>
      <c r="GO96" s="153"/>
      <c r="GP96" s="153"/>
      <c r="GQ96" s="153"/>
      <c r="GR96" s="153"/>
      <c r="GS96" s="153"/>
      <c r="GT96" s="153"/>
      <c r="GU96" s="153"/>
      <c r="GV96" s="153"/>
      <c r="GW96" s="153"/>
      <c r="GX96" s="153"/>
      <c r="GY96" s="153"/>
      <c r="GZ96" s="153"/>
      <c r="HA96" s="153"/>
      <c r="HB96" s="153"/>
      <c r="HC96" s="153"/>
      <c r="HD96" s="160"/>
      <c r="HE96" s="160"/>
      <c r="HF96" s="160"/>
      <c r="HG96" s="160"/>
      <c r="HH96" s="160"/>
      <c r="HI96" s="160"/>
    </row>
    <row r="97" spans="1:217" s="145" customFormat="1" ht="19.5" customHeight="1">
      <c r="A97" s="158" t="s">
        <v>1634</v>
      </c>
      <c r="B97" s="159">
        <v>4</v>
      </c>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c r="DT97" s="153"/>
      <c r="DU97" s="153"/>
      <c r="DV97" s="153"/>
      <c r="DW97" s="153"/>
      <c r="DX97" s="153"/>
      <c r="DY97" s="153"/>
      <c r="DZ97" s="153"/>
      <c r="EA97" s="153"/>
      <c r="EB97" s="153"/>
      <c r="EC97" s="153"/>
      <c r="ED97" s="153"/>
      <c r="EE97" s="153"/>
      <c r="EF97" s="153"/>
      <c r="EG97" s="153"/>
      <c r="EH97" s="153"/>
      <c r="EI97" s="153"/>
      <c r="EJ97" s="153"/>
      <c r="EK97" s="153"/>
      <c r="EL97" s="153"/>
      <c r="EM97" s="153"/>
      <c r="EN97" s="153"/>
      <c r="EO97" s="153"/>
      <c r="EP97" s="153"/>
      <c r="EQ97" s="153"/>
      <c r="ER97" s="153"/>
      <c r="ES97" s="153"/>
      <c r="ET97" s="153"/>
      <c r="EU97" s="153"/>
      <c r="EV97" s="153"/>
      <c r="EW97" s="153"/>
      <c r="EX97" s="153"/>
      <c r="EY97" s="153"/>
      <c r="EZ97" s="153"/>
      <c r="FA97" s="153"/>
      <c r="FB97" s="153"/>
      <c r="FC97" s="153"/>
      <c r="FD97" s="153"/>
      <c r="FE97" s="153"/>
      <c r="FF97" s="153"/>
      <c r="FG97" s="153"/>
      <c r="FH97" s="153"/>
      <c r="FI97" s="153"/>
      <c r="FJ97" s="153"/>
      <c r="FK97" s="153"/>
      <c r="FL97" s="153"/>
      <c r="FM97" s="153"/>
      <c r="FN97" s="153"/>
      <c r="FO97" s="153"/>
      <c r="FP97" s="153"/>
      <c r="FQ97" s="153"/>
      <c r="FR97" s="153"/>
      <c r="FS97" s="153"/>
      <c r="FT97" s="153"/>
      <c r="FU97" s="153"/>
      <c r="FV97" s="153"/>
      <c r="FW97" s="153"/>
      <c r="FX97" s="153"/>
      <c r="FY97" s="153"/>
      <c r="FZ97" s="153"/>
      <c r="GA97" s="153"/>
      <c r="GB97" s="153"/>
      <c r="GC97" s="153"/>
      <c r="GD97" s="153"/>
      <c r="GE97" s="153"/>
      <c r="GF97" s="153"/>
      <c r="GG97" s="153"/>
      <c r="GH97" s="153"/>
      <c r="GI97" s="153"/>
      <c r="GJ97" s="153"/>
      <c r="GK97" s="153"/>
      <c r="GL97" s="153"/>
      <c r="GM97" s="153"/>
      <c r="GN97" s="153"/>
      <c r="GO97" s="153"/>
      <c r="GP97" s="153"/>
      <c r="GQ97" s="153"/>
      <c r="GR97" s="153"/>
      <c r="GS97" s="153"/>
      <c r="GT97" s="153"/>
      <c r="GU97" s="153"/>
      <c r="GV97" s="153"/>
      <c r="GW97" s="153"/>
      <c r="GX97" s="153"/>
      <c r="GY97" s="153"/>
      <c r="GZ97" s="153"/>
      <c r="HA97" s="153"/>
      <c r="HB97" s="153"/>
      <c r="HC97" s="153"/>
      <c r="HD97" s="160"/>
      <c r="HE97" s="160"/>
      <c r="HF97" s="160"/>
      <c r="HG97" s="160"/>
      <c r="HH97" s="160"/>
      <c r="HI97" s="160"/>
    </row>
    <row r="98" spans="1:217" s="145" customFormat="1" ht="19.5" customHeight="1">
      <c r="A98" s="156" t="s">
        <v>1606</v>
      </c>
      <c r="B98" s="157">
        <f>SUM(B99:B119)</f>
        <v>1916</v>
      </c>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c r="DT98" s="153"/>
      <c r="DU98" s="153"/>
      <c r="DV98" s="153"/>
      <c r="DW98" s="153"/>
      <c r="DX98" s="153"/>
      <c r="DY98" s="153"/>
      <c r="DZ98" s="153"/>
      <c r="EA98" s="153"/>
      <c r="EB98" s="153"/>
      <c r="EC98" s="153"/>
      <c r="ED98" s="153"/>
      <c r="EE98" s="153"/>
      <c r="EF98" s="153"/>
      <c r="EG98" s="153"/>
      <c r="EH98" s="153"/>
      <c r="EI98" s="153"/>
      <c r="EJ98" s="153"/>
      <c r="EK98" s="153"/>
      <c r="EL98" s="153"/>
      <c r="EM98" s="153"/>
      <c r="EN98" s="153"/>
      <c r="EO98" s="153"/>
      <c r="EP98" s="153"/>
      <c r="EQ98" s="153"/>
      <c r="ER98" s="153"/>
      <c r="ES98" s="153"/>
      <c r="ET98" s="153"/>
      <c r="EU98" s="153"/>
      <c r="EV98" s="153"/>
      <c r="EW98" s="153"/>
      <c r="EX98" s="153"/>
      <c r="EY98" s="153"/>
      <c r="EZ98" s="153"/>
      <c r="FA98" s="153"/>
      <c r="FB98" s="153"/>
      <c r="FC98" s="153"/>
      <c r="FD98" s="153"/>
      <c r="FE98" s="153"/>
      <c r="FF98" s="153"/>
      <c r="FG98" s="153"/>
      <c r="FH98" s="153"/>
      <c r="FI98" s="153"/>
      <c r="FJ98" s="153"/>
      <c r="FK98" s="153"/>
      <c r="FL98" s="153"/>
      <c r="FM98" s="153"/>
      <c r="FN98" s="153"/>
      <c r="FO98" s="153"/>
      <c r="FP98" s="153"/>
      <c r="FQ98" s="153"/>
      <c r="FR98" s="153"/>
      <c r="FS98" s="153"/>
      <c r="FT98" s="153"/>
      <c r="FU98" s="153"/>
      <c r="FV98" s="153"/>
      <c r="FW98" s="153"/>
      <c r="FX98" s="153"/>
      <c r="FY98" s="153"/>
      <c r="FZ98" s="153"/>
      <c r="GA98" s="153"/>
      <c r="GB98" s="153"/>
      <c r="GC98" s="153"/>
      <c r="GD98" s="153"/>
      <c r="GE98" s="153"/>
      <c r="GF98" s="153"/>
      <c r="GG98" s="153"/>
      <c r="GH98" s="153"/>
      <c r="GI98" s="153"/>
      <c r="GJ98" s="153"/>
      <c r="GK98" s="153"/>
      <c r="GL98" s="153"/>
      <c r="GM98" s="153"/>
      <c r="GN98" s="153"/>
      <c r="GO98" s="153"/>
      <c r="GP98" s="153"/>
      <c r="GQ98" s="153"/>
      <c r="GR98" s="153"/>
      <c r="GS98" s="153"/>
      <c r="GT98" s="153"/>
      <c r="GU98" s="153"/>
      <c r="GV98" s="153"/>
      <c r="GW98" s="153"/>
      <c r="GX98" s="153"/>
      <c r="GY98" s="153"/>
      <c r="GZ98" s="153"/>
      <c r="HA98" s="153"/>
      <c r="HB98" s="153"/>
      <c r="HC98" s="153"/>
      <c r="HD98" s="160"/>
      <c r="HE98" s="160"/>
      <c r="HF98" s="160"/>
      <c r="HG98" s="160"/>
      <c r="HH98" s="160"/>
      <c r="HI98" s="160"/>
    </row>
    <row r="99" spans="1:217" s="145" customFormat="1" ht="19.5" customHeight="1">
      <c r="A99" s="158" t="s">
        <v>1615</v>
      </c>
      <c r="B99" s="159">
        <v>246</v>
      </c>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53"/>
      <c r="DG99" s="153"/>
      <c r="DH99" s="153"/>
      <c r="DI99" s="153"/>
      <c r="DJ99" s="153"/>
      <c r="DK99" s="153"/>
      <c r="DL99" s="153"/>
      <c r="DM99" s="153"/>
      <c r="DN99" s="153"/>
      <c r="DO99" s="153"/>
      <c r="DP99" s="153"/>
      <c r="DQ99" s="153"/>
      <c r="DR99" s="153"/>
      <c r="DS99" s="153"/>
      <c r="DT99" s="153"/>
      <c r="DU99" s="153"/>
      <c r="DV99" s="153"/>
      <c r="DW99" s="153"/>
      <c r="DX99" s="153"/>
      <c r="DY99" s="153"/>
      <c r="DZ99" s="153"/>
      <c r="EA99" s="153"/>
      <c r="EB99" s="153"/>
      <c r="EC99" s="153"/>
      <c r="ED99" s="153"/>
      <c r="EE99" s="153"/>
      <c r="EF99" s="153"/>
      <c r="EG99" s="153"/>
      <c r="EH99" s="153"/>
      <c r="EI99" s="153"/>
      <c r="EJ99" s="153"/>
      <c r="EK99" s="153"/>
      <c r="EL99" s="153"/>
      <c r="EM99" s="153"/>
      <c r="EN99" s="153"/>
      <c r="EO99" s="153"/>
      <c r="EP99" s="153"/>
      <c r="EQ99" s="153"/>
      <c r="ER99" s="153"/>
      <c r="ES99" s="153"/>
      <c r="ET99" s="153"/>
      <c r="EU99" s="153"/>
      <c r="EV99" s="153"/>
      <c r="EW99" s="153"/>
      <c r="EX99" s="153"/>
      <c r="EY99" s="153"/>
      <c r="EZ99" s="153"/>
      <c r="FA99" s="153"/>
      <c r="FB99" s="153"/>
      <c r="FC99" s="153"/>
      <c r="FD99" s="153"/>
      <c r="FE99" s="153"/>
      <c r="FF99" s="153"/>
      <c r="FG99" s="153"/>
      <c r="FH99" s="153"/>
      <c r="FI99" s="153"/>
      <c r="FJ99" s="153"/>
      <c r="FK99" s="153"/>
      <c r="FL99" s="153"/>
      <c r="FM99" s="153"/>
      <c r="FN99" s="153"/>
      <c r="FO99" s="153"/>
      <c r="FP99" s="153"/>
      <c r="FQ99" s="153"/>
      <c r="FR99" s="153"/>
      <c r="FS99" s="153"/>
      <c r="FT99" s="153"/>
      <c r="FU99" s="153"/>
      <c r="FV99" s="153"/>
      <c r="FW99" s="153"/>
      <c r="FX99" s="153"/>
      <c r="FY99" s="153"/>
      <c r="FZ99" s="153"/>
      <c r="GA99" s="153"/>
      <c r="GB99" s="153"/>
      <c r="GC99" s="153"/>
      <c r="GD99" s="153"/>
      <c r="GE99" s="153"/>
      <c r="GF99" s="153"/>
      <c r="GG99" s="153"/>
      <c r="GH99" s="153"/>
      <c r="GI99" s="153"/>
      <c r="GJ99" s="153"/>
      <c r="GK99" s="153"/>
      <c r="GL99" s="153"/>
      <c r="GM99" s="153"/>
      <c r="GN99" s="153"/>
      <c r="GO99" s="153"/>
      <c r="GP99" s="153"/>
      <c r="GQ99" s="153"/>
      <c r="GR99" s="153"/>
      <c r="GS99" s="153"/>
      <c r="GT99" s="153"/>
      <c r="GU99" s="153"/>
      <c r="GV99" s="153"/>
      <c r="GW99" s="153"/>
      <c r="GX99" s="153"/>
      <c r="GY99" s="153"/>
      <c r="GZ99" s="153"/>
      <c r="HA99" s="153"/>
      <c r="HB99" s="153"/>
      <c r="HC99" s="153"/>
      <c r="HD99" s="160"/>
      <c r="HE99" s="160"/>
      <c r="HF99" s="160"/>
      <c r="HG99" s="160"/>
      <c r="HH99" s="160"/>
      <c r="HI99" s="160"/>
    </row>
    <row r="100" spans="1:217" s="145" customFormat="1" ht="19.5" customHeight="1">
      <c r="A100" s="158" t="s">
        <v>1637</v>
      </c>
      <c r="B100" s="159">
        <v>3</v>
      </c>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c r="DG100" s="153"/>
      <c r="DH100" s="153"/>
      <c r="DI100" s="153"/>
      <c r="DJ100" s="153"/>
      <c r="DK100" s="153"/>
      <c r="DL100" s="153"/>
      <c r="DM100" s="153"/>
      <c r="DN100" s="153"/>
      <c r="DO100" s="153"/>
      <c r="DP100" s="153"/>
      <c r="DQ100" s="153"/>
      <c r="DR100" s="153"/>
      <c r="DS100" s="153"/>
      <c r="DT100" s="153"/>
      <c r="DU100" s="153"/>
      <c r="DV100" s="153"/>
      <c r="DW100" s="153"/>
      <c r="DX100" s="153"/>
      <c r="DY100" s="153"/>
      <c r="DZ100" s="153"/>
      <c r="EA100" s="153"/>
      <c r="EB100" s="153"/>
      <c r="EC100" s="153"/>
      <c r="ED100" s="153"/>
      <c r="EE100" s="153"/>
      <c r="EF100" s="153"/>
      <c r="EG100" s="153"/>
      <c r="EH100" s="153"/>
      <c r="EI100" s="153"/>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c r="FL100" s="153"/>
      <c r="FM100" s="153"/>
      <c r="FN100" s="153"/>
      <c r="FO100" s="153"/>
      <c r="FP100" s="153"/>
      <c r="FQ100" s="153"/>
      <c r="FR100" s="153"/>
      <c r="FS100" s="153"/>
      <c r="FT100" s="153"/>
      <c r="FU100" s="153"/>
      <c r="FV100" s="153"/>
      <c r="FW100" s="153"/>
      <c r="FX100" s="153"/>
      <c r="FY100" s="153"/>
      <c r="FZ100" s="153"/>
      <c r="GA100" s="153"/>
      <c r="GB100" s="153"/>
      <c r="GC100" s="153"/>
      <c r="GD100" s="153"/>
      <c r="GE100" s="153"/>
      <c r="GF100" s="153"/>
      <c r="GG100" s="153"/>
      <c r="GH100" s="153"/>
      <c r="GI100" s="153"/>
      <c r="GJ100" s="153"/>
      <c r="GK100" s="153"/>
      <c r="GL100" s="153"/>
      <c r="GM100" s="153"/>
      <c r="GN100" s="153"/>
      <c r="GO100" s="153"/>
      <c r="GP100" s="153"/>
      <c r="GQ100" s="153"/>
      <c r="GR100" s="153"/>
      <c r="GS100" s="153"/>
      <c r="GT100" s="153"/>
      <c r="GU100" s="153"/>
      <c r="GV100" s="153"/>
      <c r="GW100" s="153"/>
      <c r="GX100" s="153"/>
      <c r="GY100" s="153"/>
      <c r="GZ100" s="153"/>
      <c r="HA100" s="153"/>
      <c r="HB100" s="153"/>
      <c r="HC100" s="153"/>
      <c r="HD100" s="160"/>
      <c r="HE100" s="160"/>
      <c r="HF100" s="160"/>
      <c r="HG100" s="160"/>
      <c r="HH100" s="160"/>
      <c r="HI100" s="160"/>
    </row>
    <row r="101" spans="1:217" s="145" customFormat="1" ht="19.5" customHeight="1">
      <c r="A101" s="158" t="s">
        <v>1616</v>
      </c>
      <c r="B101" s="159">
        <v>8</v>
      </c>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53"/>
      <c r="DA101" s="153"/>
      <c r="DB101" s="153"/>
      <c r="DC101" s="153"/>
      <c r="DD101" s="153"/>
      <c r="DE101" s="153"/>
      <c r="DF101" s="153"/>
      <c r="DG101" s="153"/>
      <c r="DH101" s="153"/>
      <c r="DI101" s="153"/>
      <c r="DJ101" s="153"/>
      <c r="DK101" s="153"/>
      <c r="DL101" s="153"/>
      <c r="DM101" s="153"/>
      <c r="DN101" s="153"/>
      <c r="DO101" s="153"/>
      <c r="DP101" s="153"/>
      <c r="DQ101" s="153"/>
      <c r="DR101" s="153"/>
      <c r="DS101" s="153"/>
      <c r="DT101" s="153"/>
      <c r="DU101" s="153"/>
      <c r="DV101" s="153"/>
      <c r="DW101" s="153"/>
      <c r="DX101" s="153"/>
      <c r="DY101" s="153"/>
      <c r="DZ101" s="153"/>
      <c r="EA101" s="153"/>
      <c r="EB101" s="153"/>
      <c r="EC101" s="153"/>
      <c r="ED101" s="153"/>
      <c r="EE101" s="153"/>
      <c r="EF101" s="153"/>
      <c r="EG101" s="153"/>
      <c r="EH101" s="153"/>
      <c r="EI101" s="153"/>
      <c r="EJ101" s="153"/>
      <c r="EK101" s="153"/>
      <c r="EL101" s="153"/>
      <c r="EM101" s="153"/>
      <c r="EN101" s="153"/>
      <c r="EO101" s="153"/>
      <c r="EP101" s="153"/>
      <c r="EQ101" s="153"/>
      <c r="ER101" s="153"/>
      <c r="ES101" s="153"/>
      <c r="ET101" s="153"/>
      <c r="EU101" s="153"/>
      <c r="EV101" s="153"/>
      <c r="EW101" s="153"/>
      <c r="EX101" s="153"/>
      <c r="EY101" s="153"/>
      <c r="EZ101" s="153"/>
      <c r="FA101" s="153"/>
      <c r="FB101" s="153"/>
      <c r="FC101" s="153"/>
      <c r="FD101" s="153"/>
      <c r="FE101" s="153"/>
      <c r="FF101" s="153"/>
      <c r="FG101" s="153"/>
      <c r="FH101" s="153"/>
      <c r="FI101" s="153"/>
      <c r="FJ101" s="153"/>
      <c r="FK101" s="153"/>
      <c r="FL101" s="153"/>
      <c r="FM101" s="153"/>
      <c r="FN101" s="153"/>
      <c r="FO101" s="153"/>
      <c r="FP101" s="153"/>
      <c r="FQ101" s="153"/>
      <c r="FR101" s="153"/>
      <c r="FS101" s="153"/>
      <c r="FT101" s="153"/>
      <c r="FU101" s="153"/>
      <c r="FV101" s="153"/>
      <c r="FW101" s="153"/>
      <c r="FX101" s="153"/>
      <c r="FY101" s="153"/>
      <c r="FZ101" s="153"/>
      <c r="GA101" s="153"/>
      <c r="GB101" s="153"/>
      <c r="GC101" s="153"/>
      <c r="GD101" s="153"/>
      <c r="GE101" s="153"/>
      <c r="GF101" s="153"/>
      <c r="GG101" s="153"/>
      <c r="GH101" s="153"/>
      <c r="GI101" s="153"/>
      <c r="GJ101" s="153"/>
      <c r="GK101" s="153"/>
      <c r="GL101" s="153"/>
      <c r="GM101" s="153"/>
      <c r="GN101" s="153"/>
      <c r="GO101" s="153"/>
      <c r="GP101" s="153"/>
      <c r="GQ101" s="153"/>
      <c r="GR101" s="153"/>
      <c r="GS101" s="153"/>
      <c r="GT101" s="153"/>
      <c r="GU101" s="153"/>
      <c r="GV101" s="153"/>
      <c r="GW101" s="153"/>
      <c r="GX101" s="153"/>
      <c r="GY101" s="153"/>
      <c r="GZ101" s="153"/>
      <c r="HA101" s="153"/>
      <c r="HB101" s="153"/>
      <c r="HC101" s="153"/>
      <c r="HD101" s="160"/>
      <c r="HE101" s="160"/>
      <c r="HF101" s="160"/>
      <c r="HG101" s="160"/>
      <c r="HH101" s="160"/>
      <c r="HI101" s="160"/>
    </row>
    <row r="102" spans="1:217" s="145" customFormat="1" ht="19.5" customHeight="1">
      <c r="A102" s="158" t="s">
        <v>1617</v>
      </c>
      <c r="B102" s="159">
        <v>25</v>
      </c>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c r="DG102" s="153"/>
      <c r="DH102" s="153"/>
      <c r="DI102" s="153"/>
      <c r="DJ102" s="153"/>
      <c r="DK102" s="153"/>
      <c r="DL102" s="153"/>
      <c r="DM102" s="153"/>
      <c r="DN102" s="153"/>
      <c r="DO102" s="153"/>
      <c r="DP102" s="153"/>
      <c r="DQ102" s="153"/>
      <c r="DR102" s="153"/>
      <c r="DS102" s="153"/>
      <c r="DT102" s="153"/>
      <c r="DU102" s="153"/>
      <c r="DV102" s="153"/>
      <c r="DW102" s="153"/>
      <c r="DX102" s="153"/>
      <c r="DY102" s="153"/>
      <c r="DZ102" s="153"/>
      <c r="EA102" s="153"/>
      <c r="EB102" s="153"/>
      <c r="EC102" s="153"/>
      <c r="ED102" s="153"/>
      <c r="EE102" s="153"/>
      <c r="EF102" s="153"/>
      <c r="EG102" s="153"/>
      <c r="EH102" s="153"/>
      <c r="EI102" s="153"/>
      <c r="EJ102" s="153"/>
      <c r="EK102" s="153"/>
      <c r="EL102" s="153"/>
      <c r="EM102" s="153"/>
      <c r="EN102" s="153"/>
      <c r="EO102" s="153"/>
      <c r="EP102" s="153"/>
      <c r="EQ102" s="153"/>
      <c r="ER102" s="153"/>
      <c r="ES102" s="153"/>
      <c r="ET102" s="153"/>
      <c r="EU102" s="153"/>
      <c r="EV102" s="153"/>
      <c r="EW102" s="153"/>
      <c r="EX102" s="153"/>
      <c r="EY102" s="153"/>
      <c r="EZ102" s="153"/>
      <c r="FA102" s="153"/>
      <c r="FB102" s="153"/>
      <c r="FC102" s="153"/>
      <c r="FD102" s="153"/>
      <c r="FE102" s="153"/>
      <c r="FF102" s="153"/>
      <c r="FG102" s="153"/>
      <c r="FH102" s="153"/>
      <c r="FI102" s="153"/>
      <c r="FJ102" s="153"/>
      <c r="FK102" s="153"/>
      <c r="FL102" s="153"/>
      <c r="FM102" s="153"/>
      <c r="FN102" s="153"/>
      <c r="FO102" s="153"/>
      <c r="FP102" s="153"/>
      <c r="FQ102" s="153"/>
      <c r="FR102" s="153"/>
      <c r="FS102" s="153"/>
      <c r="FT102" s="153"/>
      <c r="FU102" s="153"/>
      <c r="FV102" s="153"/>
      <c r="FW102" s="153"/>
      <c r="FX102" s="153"/>
      <c r="FY102" s="153"/>
      <c r="FZ102" s="153"/>
      <c r="GA102" s="153"/>
      <c r="GB102" s="153"/>
      <c r="GC102" s="153"/>
      <c r="GD102" s="153"/>
      <c r="GE102" s="153"/>
      <c r="GF102" s="153"/>
      <c r="GG102" s="153"/>
      <c r="GH102" s="153"/>
      <c r="GI102" s="153"/>
      <c r="GJ102" s="153"/>
      <c r="GK102" s="153"/>
      <c r="GL102" s="153"/>
      <c r="GM102" s="153"/>
      <c r="GN102" s="153"/>
      <c r="GO102" s="153"/>
      <c r="GP102" s="153"/>
      <c r="GQ102" s="153"/>
      <c r="GR102" s="153"/>
      <c r="GS102" s="153"/>
      <c r="GT102" s="153"/>
      <c r="GU102" s="153"/>
      <c r="GV102" s="153"/>
      <c r="GW102" s="153"/>
      <c r="GX102" s="153"/>
      <c r="GY102" s="153"/>
      <c r="GZ102" s="153"/>
      <c r="HA102" s="153"/>
      <c r="HB102" s="153"/>
      <c r="HC102" s="153"/>
      <c r="HD102" s="160"/>
      <c r="HE102" s="160"/>
      <c r="HF102" s="160"/>
      <c r="HG102" s="160"/>
      <c r="HH102" s="160"/>
      <c r="HI102" s="160"/>
    </row>
    <row r="103" spans="1:217" s="145" customFormat="1" ht="19.5" customHeight="1">
      <c r="A103" s="158" t="s">
        <v>1618</v>
      </c>
      <c r="B103" s="159">
        <v>26</v>
      </c>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53"/>
      <c r="FF103" s="153"/>
      <c r="FG103" s="153"/>
      <c r="FH103" s="153"/>
      <c r="FI103" s="153"/>
      <c r="FJ103" s="153"/>
      <c r="FK103" s="153"/>
      <c r="FL103" s="153"/>
      <c r="FM103" s="153"/>
      <c r="FN103" s="153"/>
      <c r="FO103" s="153"/>
      <c r="FP103" s="153"/>
      <c r="FQ103" s="153"/>
      <c r="FR103" s="153"/>
      <c r="FS103" s="153"/>
      <c r="FT103" s="153"/>
      <c r="FU103" s="153"/>
      <c r="FV103" s="153"/>
      <c r="FW103" s="153"/>
      <c r="FX103" s="153"/>
      <c r="FY103" s="153"/>
      <c r="FZ103" s="153"/>
      <c r="GA103" s="153"/>
      <c r="GB103" s="153"/>
      <c r="GC103" s="153"/>
      <c r="GD103" s="153"/>
      <c r="GE103" s="153"/>
      <c r="GF103" s="153"/>
      <c r="GG103" s="153"/>
      <c r="GH103" s="153"/>
      <c r="GI103" s="153"/>
      <c r="GJ103" s="153"/>
      <c r="GK103" s="153"/>
      <c r="GL103" s="153"/>
      <c r="GM103" s="153"/>
      <c r="GN103" s="153"/>
      <c r="GO103" s="153"/>
      <c r="GP103" s="153"/>
      <c r="GQ103" s="153"/>
      <c r="GR103" s="153"/>
      <c r="GS103" s="153"/>
      <c r="GT103" s="153"/>
      <c r="GU103" s="153"/>
      <c r="GV103" s="153"/>
      <c r="GW103" s="153"/>
      <c r="GX103" s="153"/>
      <c r="GY103" s="153"/>
      <c r="GZ103" s="153"/>
      <c r="HA103" s="153"/>
      <c r="HB103" s="153"/>
      <c r="HC103" s="153"/>
      <c r="HD103" s="160"/>
      <c r="HE103" s="160"/>
      <c r="HF103" s="160"/>
      <c r="HG103" s="160"/>
      <c r="HH103" s="160"/>
      <c r="HI103" s="160"/>
    </row>
    <row r="104" spans="1:217" s="145" customFormat="1" ht="19.5" customHeight="1">
      <c r="A104" s="158" t="s">
        <v>1619</v>
      </c>
      <c r="B104" s="159">
        <v>62</v>
      </c>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3"/>
      <c r="FU104" s="153"/>
      <c r="FV104" s="153"/>
      <c r="FW104" s="153"/>
      <c r="FX104" s="153"/>
      <c r="FY104" s="153"/>
      <c r="FZ104" s="153"/>
      <c r="GA104" s="153"/>
      <c r="GB104" s="153"/>
      <c r="GC104" s="153"/>
      <c r="GD104" s="153"/>
      <c r="GE104" s="153"/>
      <c r="GF104" s="153"/>
      <c r="GG104" s="153"/>
      <c r="GH104" s="153"/>
      <c r="GI104" s="153"/>
      <c r="GJ104" s="153"/>
      <c r="GK104" s="153"/>
      <c r="GL104" s="153"/>
      <c r="GM104" s="153"/>
      <c r="GN104" s="153"/>
      <c r="GO104" s="153"/>
      <c r="GP104" s="153"/>
      <c r="GQ104" s="153"/>
      <c r="GR104" s="153"/>
      <c r="GS104" s="153"/>
      <c r="GT104" s="153"/>
      <c r="GU104" s="153"/>
      <c r="GV104" s="153"/>
      <c r="GW104" s="153"/>
      <c r="GX104" s="153"/>
      <c r="GY104" s="153"/>
      <c r="GZ104" s="153"/>
      <c r="HA104" s="153"/>
      <c r="HB104" s="153"/>
      <c r="HC104" s="153"/>
      <c r="HD104" s="160"/>
      <c r="HE104" s="160"/>
      <c r="HF104" s="160"/>
      <c r="HG104" s="160"/>
      <c r="HH104" s="160"/>
      <c r="HI104" s="160"/>
    </row>
    <row r="105" spans="1:217" s="145" customFormat="1" ht="19.5" customHeight="1">
      <c r="A105" s="158" t="s">
        <v>1620</v>
      </c>
      <c r="B105" s="159">
        <v>164</v>
      </c>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c r="EB105" s="153"/>
      <c r="EC105" s="153"/>
      <c r="ED105" s="153"/>
      <c r="EE105" s="153"/>
      <c r="EF105" s="153"/>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53"/>
      <c r="FF105" s="153"/>
      <c r="FG105" s="153"/>
      <c r="FH105" s="153"/>
      <c r="FI105" s="153"/>
      <c r="FJ105" s="153"/>
      <c r="FK105" s="153"/>
      <c r="FL105" s="153"/>
      <c r="FM105" s="153"/>
      <c r="FN105" s="153"/>
      <c r="FO105" s="153"/>
      <c r="FP105" s="153"/>
      <c r="FQ105" s="153"/>
      <c r="FR105" s="153"/>
      <c r="FS105" s="153"/>
      <c r="FT105" s="153"/>
      <c r="FU105" s="153"/>
      <c r="FV105" s="153"/>
      <c r="FW105" s="153"/>
      <c r="FX105" s="153"/>
      <c r="FY105" s="153"/>
      <c r="FZ105" s="153"/>
      <c r="GA105" s="153"/>
      <c r="GB105" s="153"/>
      <c r="GC105" s="153"/>
      <c r="GD105" s="153"/>
      <c r="GE105" s="153"/>
      <c r="GF105" s="153"/>
      <c r="GG105" s="153"/>
      <c r="GH105" s="153"/>
      <c r="GI105" s="153"/>
      <c r="GJ105" s="153"/>
      <c r="GK105" s="153"/>
      <c r="GL105" s="153"/>
      <c r="GM105" s="153"/>
      <c r="GN105" s="153"/>
      <c r="GO105" s="153"/>
      <c r="GP105" s="153"/>
      <c r="GQ105" s="153"/>
      <c r="GR105" s="153"/>
      <c r="GS105" s="153"/>
      <c r="GT105" s="153"/>
      <c r="GU105" s="153"/>
      <c r="GV105" s="153"/>
      <c r="GW105" s="153"/>
      <c r="GX105" s="153"/>
      <c r="GY105" s="153"/>
      <c r="GZ105" s="153"/>
      <c r="HA105" s="153"/>
      <c r="HB105" s="153"/>
      <c r="HC105" s="153"/>
      <c r="HD105" s="160"/>
      <c r="HE105" s="160"/>
      <c r="HF105" s="160"/>
      <c r="HG105" s="160"/>
      <c r="HH105" s="160"/>
      <c r="HI105" s="160"/>
    </row>
    <row r="106" spans="1:217" s="145" customFormat="1" ht="19.5" customHeight="1">
      <c r="A106" s="158" t="s">
        <v>1621</v>
      </c>
      <c r="B106" s="159">
        <v>5</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c r="EB106" s="153"/>
      <c r="EC106" s="153"/>
      <c r="ED106" s="153"/>
      <c r="EE106" s="153"/>
      <c r="EF106" s="153"/>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53"/>
      <c r="FF106" s="153"/>
      <c r="FG106" s="153"/>
      <c r="FH106" s="153"/>
      <c r="FI106" s="153"/>
      <c r="FJ106" s="153"/>
      <c r="FK106" s="153"/>
      <c r="FL106" s="153"/>
      <c r="FM106" s="153"/>
      <c r="FN106" s="153"/>
      <c r="FO106" s="153"/>
      <c r="FP106" s="153"/>
      <c r="FQ106" s="153"/>
      <c r="FR106" s="153"/>
      <c r="FS106" s="153"/>
      <c r="FT106" s="153"/>
      <c r="FU106" s="153"/>
      <c r="FV106" s="153"/>
      <c r="FW106" s="153"/>
      <c r="FX106" s="153"/>
      <c r="FY106" s="153"/>
      <c r="FZ106" s="153"/>
      <c r="GA106" s="153"/>
      <c r="GB106" s="153"/>
      <c r="GC106" s="153"/>
      <c r="GD106" s="153"/>
      <c r="GE106" s="153"/>
      <c r="GF106" s="153"/>
      <c r="GG106" s="153"/>
      <c r="GH106" s="153"/>
      <c r="GI106" s="153"/>
      <c r="GJ106" s="153"/>
      <c r="GK106" s="153"/>
      <c r="GL106" s="153"/>
      <c r="GM106" s="153"/>
      <c r="GN106" s="153"/>
      <c r="GO106" s="153"/>
      <c r="GP106" s="153"/>
      <c r="GQ106" s="153"/>
      <c r="GR106" s="153"/>
      <c r="GS106" s="153"/>
      <c r="GT106" s="153"/>
      <c r="GU106" s="153"/>
      <c r="GV106" s="153"/>
      <c r="GW106" s="153"/>
      <c r="GX106" s="153"/>
      <c r="GY106" s="153"/>
      <c r="GZ106" s="153"/>
      <c r="HA106" s="153"/>
      <c r="HB106" s="153"/>
      <c r="HC106" s="153"/>
      <c r="HD106" s="160"/>
      <c r="HE106" s="160"/>
      <c r="HF106" s="160"/>
      <c r="HG106" s="160"/>
      <c r="HH106" s="160"/>
      <c r="HI106" s="160"/>
    </row>
    <row r="107" spans="1:217" s="145" customFormat="1" ht="19.5" customHeight="1">
      <c r="A107" s="158" t="s">
        <v>1622</v>
      </c>
      <c r="B107" s="159">
        <v>72</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c r="EA107" s="153"/>
      <c r="EB107" s="153"/>
      <c r="EC107" s="153"/>
      <c r="ED107" s="153"/>
      <c r="EE107" s="153"/>
      <c r="EF107" s="153"/>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53"/>
      <c r="FF107" s="153"/>
      <c r="FG107" s="153"/>
      <c r="FH107" s="153"/>
      <c r="FI107" s="153"/>
      <c r="FJ107" s="153"/>
      <c r="FK107" s="153"/>
      <c r="FL107" s="153"/>
      <c r="FM107" s="153"/>
      <c r="FN107" s="153"/>
      <c r="FO107" s="153"/>
      <c r="FP107" s="153"/>
      <c r="FQ107" s="153"/>
      <c r="FR107" s="153"/>
      <c r="FS107" s="153"/>
      <c r="FT107" s="153"/>
      <c r="FU107" s="153"/>
      <c r="FV107" s="153"/>
      <c r="FW107" s="153"/>
      <c r="FX107" s="153"/>
      <c r="FY107" s="153"/>
      <c r="FZ107" s="153"/>
      <c r="GA107" s="153"/>
      <c r="GB107" s="153"/>
      <c r="GC107" s="153"/>
      <c r="GD107" s="153"/>
      <c r="GE107" s="153"/>
      <c r="GF107" s="153"/>
      <c r="GG107" s="153"/>
      <c r="GH107" s="153"/>
      <c r="GI107" s="153"/>
      <c r="GJ107" s="153"/>
      <c r="GK107" s="153"/>
      <c r="GL107" s="153"/>
      <c r="GM107" s="153"/>
      <c r="GN107" s="153"/>
      <c r="GO107" s="153"/>
      <c r="GP107" s="153"/>
      <c r="GQ107" s="153"/>
      <c r="GR107" s="153"/>
      <c r="GS107" s="153"/>
      <c r="GT107" s="153"/>
      <c r="GU107" s="153"/>
      <c r="GV107" s="153"/>
      <c r="GW107" s="153"/>
      <c r="GX107" s="153"/>
      <c r="GY107" s="153"/>
      <c r="GZ107" s="153"/>
      <c r="HA107" s="153"/>
      <c r="HB107" s="153"/>
      <c r="HC107" s="153"/>
      <c r="HD107" s="160"/>
      <c r="HE107" s="160"/>
      <c r="HF107" s="160"/>
      <c r="HG107" s="160"/>
      <c r="HH107" s="160"/>
      <c r="HI107" s="160"/>
    </row>
    <row r="108" spans="1:217" s="145" customFormat="1" ht="19.5" customHeight="1">
      <c r="A108" s="158" t="s">
        <v>1623</v>
      </c>
      <c r="B108" s="159">
        <v>33</v>
      </c>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53"/>
      <c r="DG108" s="153"/>
      <c r="DH108" s="153"/>
      <c r="DI108" s="153"/>
      <c r="DJ108" s="153"/>
      <c r="DK108" s="153"/>
      <c r="DL108" s="153"/>
      <c r="DM108" s="153"/>
      <c r="DN108" s="153"/>
      <c r="DO108" s="153"/>
      <c r="DP108" s="153"/>
      <c r="DQ108" s="153"/>
      <c r="DR108" s="153"/>
      <c r="DS108" s="153"/>
      <c r="DT108" s="153"/>
      <c r="DU108" s="153"/>
      <c r="DV108" s="153"/>
      <c r="DW108" s="153"/>
      <c r="DX108" s="153"/>
      <c r="DY108" s="153"/>
      <c r="DZ108" s="153"/>
      <c r="EA108" s="153"/>
      <c r="EB108" s="153"/>
      <c r="EC108" s="153"/>
      <c r="ED108" s="153"/>
      <c r="EE108" s="153"/>
      <c r="EF108" s="153"/>
      <c r="EG108" s="153"/>
      <c r="EH108" s="153"/>
      <c r="EI108" s="153"/>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c r="FL108" s="153"/>
      <c r="FM108" s="153"/>
      <c r="FN108" s="153"/>
      <c r="FO108" s="153"/>
      <c r="FP108" s="153"/>
      <c r="FQ108" s="153"/>
      <c r="FR108" s="153"/>
      <c r="FS108" s="153"/>
      <c r="FT108" s="153"/>
      <c r="FU108" s="153"/>
      <c r="FV108" s="153"/>
      <c r="FW108" s="153"/>
      <c r="FX108" s="153"/>
      <c r="FY108" s="153"/>
      <c r="FZ108" s="153"/>
      <c r="GA108" s="153"/>
      <c r="GB108" s="153"/>
      <c r="GC108" s="153"/>
      <c r="GD108" s="153"/>
      <c r="GE108" s="153"/>
      <c r="GF108" s="153"/>
      <c r="GG108" s="153"/>
      <c r="GH108" s="153"/>
      <c r="GI108" s="153"/>
      <c r="GJ108" s="153"/>
      <c r="GK108" s="153"/>
      <c r="GL108" s="153"/>
      <c r="GM108" s="153"/>
      <c r="GN108" s="153"/>
      <c r="GO108" s="153"/>
      <c r="GP108" s="153"/>
      <c r="GQ108" s="153"/>
      <c r="GR108" s="153"/>
      <c r="GS108" s="153"/>
      <c r="GT108" s="153"/>
      <c r="GU108" s="153"/>
      <c r="GV108" s="153"/>
      <c r="GW108" s="153"/>
      <c r="GX108" s="153"/>
      <c r="GY108" s="153"/>
      <c r="GZ108" s="153"/>
      <c r="HA108" s="153"/>
      <c r="HB108" s="153"/>
      <c r="HC108" s="153"/>
      <c r="HD108" s="160"/>
      <c r="HE108" s="160"/>
      <c r="HF108" s="160"/>
      <c r="HG108" s="160"/>
      <c r="HH108" s="160"/>
      <c r="HI108" s="160"/>
    </row>
    <row r="109" spans="1:217" s="145" customFormat="1" ht="19.5" customHeight="1">
      <c r="A109" s="158" t="s">
        <v>1624</v>
      </c>
      <c r="B109" s="159">
        <v>356</v>
      </c>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3"/>
      <c r="DM109" s="153"/>
      <c r="DN109" s="153"/>
      <c r="DO109" s="153"/>
      <c r="DP109" s="153"/>
      <c r="DQ109" s="153"/>
      <c r="DR109" s="153"/>
      <c r="DS109" s="153"/>
      <c r="DT109" s="153"/>
      <c r="DU109" s="153"/>
      <c r="DV109" s="153"/>
      <c r="DW109" s="153"/>
      <c r="DX109" s="153"/>
      <c r="DY109" s="153"/>
      <c r="DZ109" s="153"/>
      <c r="EA109" s="153"/>
      <c r="EB109" s="153"/>
      <c r="EC109" s="153"/>
      <c r="ED109" s="153"/>
      <c r="EE109" s="153"/>
      <c r="EF109" s="153"/>
      <c r="EG109" s="153"/>
      <c r="EH109" s="153"/>
      <c r="EI109" s="153"/>
      <c r="EJ109" s="153"/>
      <c r="EK109" s="153"/>
      <c r="EL109" s="153"/>
      <c r="EM109" s="153"/>
      <c r="EN109" s="153"/>
      <c r="EO109" s="153"/>
      <c r="EP109" s="153"/>
      <c r="EQ109" s="153"/>
      <c r="ER109" s="153"/>
      <c r="ES109" s="153"/>
      <c r="ET109" s="153"/>
      <c r="EU109" s="153"/>
      <c r="EV109" s="153"/>
      <c r="EW109" s="153"/>
      <c r="EX109" s="153"/>
      <c r="EY109" s="153"/>
      <c r="EZ109" s="153"/>
      <c r="FA109" s="153"/>
      <c r="FB109" s="153"/>
      <c r="FC109" s="153"/>
      <c r="FD109" s="153"/>
      <c r="FE109" s="153"/>
      <c r="FF109" s="153"/>
      <c r="FG109" s="153"/>
      <c r="FH109" s="153"/>
      <c r="FI109" s="153"/>
      <c r="FJ109" s="153"/>
      <c r="FK109" s="153"/>
      <c r="FL109" s="153"/>
      <c r="FM109" s="153"/>
      <c r="FN109" s="153"/>
      <c r="FO109" s="153"/>
      <c r="FP109" s="153"/>
      <c r="FQ109" s="153"/>
      <c r="FR109" s="153"/>
      <c r="FS109" s="153"/>
      <c r="FT109" s="153"/>
      <c r="FU109" s="153"/>
      <c r="FV109" s="153"/>
      <c r="FW109" s="153"/>
      <c r="FX109" s="153"/>
      <c r="FY109" s="153"/>
      <c r="FZ109" s="153"/>
      <c r="GA109" s="153"/>
      <c r="GB109" s="153"/>
      <c r="GC109" s="153"/>
      <c r="GD109" s="153"/>
      <c r="GE109" s="153"/>
      <c r="GF109" s="153"/>
      <c r="GG109" s="153"/>
      <c r="GH109" s="153"/>
      <c r="GI109" s="153"/>
      <c r="GJ109" s="153"/>
      <c r="GK109" s="153"/>
      <c r="GL109" s="153"/>
      <c r="GM109" s="153"/>
      <c r="GN109" s="153"/>
      <c r="GO109" s="153"/>
      <c r="GP109" s="153"/>
      <c r="GQ109" s="153"/>
      <c r="GR109" s="153"/>
      <c r="GS109" s="153"/>
      <c r="GT109" s="153"/>
      <c r="GU109" s="153"/>
      <c r="GV109" s="153"/>
      <c r="GW109" s="153"/>
      <c r="GX109" s="153"/>
      <c r="GY109" s="153"/>
      <c r="GZ109" s="153"/>
      <c r="HA109" s="153"/>
      <c r="HB109" s="153"/>
      <c r="HC109" s="153"/>
      <c r="HD109" s="160"/>
      <c r="HE109" s="160"/>
      <c r="HF109" s="160"/>
      <c r="HG109" s="160"/>
      <c r="HH109" s="160"/>
      <c r="HI109" s="160"/>
    </row>
    <row r="110" spans="1:217" s="145" customFormat="1" ht="19.5" customHeight="1">
      <c r="A110" s="158" t="s">
        <v>1625</v>
      </c>
      <c r="B110" s="159">
        <v>68</v>
      </c>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53"/>
      <c r="DA110" s="153"/>
      <c r="DB110" s="153"/>
      <c r="DC110" s="153"/>
      <c r="DD110" s="153"/>
      <c r="DE110" s="153"/>
      <c r="DF110" s="153"/>
      <c r="DG110" s="153"/>
      <c r="DH110" s="153"/>
      <c r="DI110" s="153"/>
      <c r="DJ110" s="153"/>
      <c r="DK110" s="153"/>
      <c r="DL110" s="153"/>
      <c r="DM110" s="153"/>
      <c r="DN110" s="153"/>
      <c r="DO110" s="153"/>
      <c r="DP110" s="153"/>
      <c r="DQ110" s="153"/>
      <c r="DR110" s="153"/>
      <c r="DS110" s="153"/>
      <c r="DT110" s="153"/>
      <c r="DU110" s="153"/>
      <c r="DV110" s="153"/>
      <c r="DW110" s="153"/>
      <c r="DX110" s="153"/>
      <c r="DY110" s="153"/>
      <c r="DZ110" s="153"/>
      <c r="EA110" s="153"/>
      <c r="EB110" s="153"/>
      <c r="EC110" s="153"/>
      <c r="ED110" s="153"/>
      <c r="EE110" s="153"/>
      <c r="EF110" s="153"/>
      <c r="EG110" s="153"/>
      <c r="EH110" s="153"/>
      <c r="EI110" s="153"/>
      <c r="EJ110" s="153"/>
      <c r="EK110" s="153"/>
      <c r="EL110" s="153"/>
      <c r="EM110" s="153"/>
      <c r="EN110" s="153"/>
      <c r="EO110" s="153"/>
      <c r="EP110" s="153"/>
      <c r="EQ110" s="153"/>
      <c r="ER110" s="153"/>
      <c r="ES110" s="153"/>
      <c r="ET110" s="153"/>
      <c r="EU110" s="153"/>
      <c r="EV110" s="153"/>
      <c r="EW110" s="153"/>
      <c r="EX110" s="153"/>
      <c r="EY110" s="153"/>
      <c r="EZ110" s="153"/>
      <c r="FA110" s="153"/>
      <c r="FB110" s="153"/>
      <c r="FC110" s="153"/>
      <c r="FD110" s="153"/>
      <c r="FE110" s="153"/>
      <c r="FF110" s="153"/>
      <c r="FG110" s="153"/>
      <c r="FH110" s="153"/>
      <c r="FI110" s="153"/>
      <c r="FJ110" s="153"/>
      <c r="FK110" s="153"/>
      <c r="FL110" s="153"/>
      <c r="FM110" s="153"/>
      <c r="FN110" s="153"/>
      <c r="FO110" s="153"/>
      <c r="FP110" s="153"/>
      <c r="FQ110" s="153"/>
      <c r="FR110" s="153"/>
      <c r="FS110" s="153"/>
      <c r="FT110" s="153"/>
      <c r="FU110" s="153"/>
      <c r="FV110" s="153"/>
      <c r="FW110" s="153"/>
      <c r="FX110" s="153"/>
      <c r="FY110" s="153"/>
      <c r="FZ110" s="153"/>
      <c r="GA110" s="153"/>
      <c r="GB110" s="153"/>
      <c r="GC110" s="153"/>
      <c r="GD110" s="153"/>
      <c r="GE110" s="153"/>
      <c r="GF110" s="153"/>
      <c r="GG110" s="153"/>
      <c r="GH110" s="153"/>
      <c r="GI110" s="153"/>
      <c r="GJ110" s="153"/>
      <c r="GK110" s="153"/>
      <c r="GL110" s="153"/>
      <c r="GM110" s="153"/>
      <c r="GN110" s="153"/>
      <c r="GO110" s="153"/>
      <c r="GP110" s="153"/>
      <c r="GQ110" s="153"/>
      <c r="GR110" s="153"/>
      <c r="GS110" s="153"/>
      <c r="GT110" s="153"/>
      <c r="GU110" s="153"/>
      <c r="GV110" s="153"/>
      <c r="GW110" s="153"/>
      <c r="GX110" s="153"/>
      <c r="GY110" s="153"/>
      <c r="GZ110" s="153"/>
      <c r="HA110" s="153"/>
      <c r="HB110" s="153"/>
      <c r="HC110" s="153"/>
      <c r="HD110" s="160"/>
      <c r="HE110" s="160"/>
      <c r="HF110" s="160"/>
      <c r="HG110" s="160"/>
      <c r="HH110" s="160"/>
      <c r="HI110" s="160"/>
    </row>
    <row r="111" spans="1:217" s="145" customFormat="1" ht="19.5" customHeight="1">
      <c r="A111" s="158" t="s">
        <v>1626</v>
      </c>
      <c r="B111" s="159">
        <v>16</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53"/>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c r="FL111" s="153"/>
      <c r="FM111" s="153"/>
      <c r="FN111" s="153"/>
      <c r="FO111" s="153"/>
      <c r="FP111" s="153"/>
      <c r="FQ111" s="153"/>
      <c r="FR111" s="153"/>
      <c r="FS111" s="153"/>
      <c r="FT111" s="153"/>
      <c r="FU111" s="153"/>
      <c r="FV111" s="153"/>
      <c r="FW111" s="153"/>
      <c r="FX111" s="153"/>
      <c r="FY111" s="153"/>
      <c r="FZ111" s="153"/>
      <c r="GA111" s="153"/>
      <c r="GB111" s="153"/>
      <c r="GC111" s="153"/>
      <c r="GD111" s="153"/>
      <c r="GE111" s="153"/>
      <c r="GF111" s="153"/>
      <c r="GG111" s="153"/>
      <c r="GH111" s="153"/>
      <c r="GI111" s="153"/>
      <c r="GJ111" s="153"/>
      <c r="GK111" s="153"/>
      <c r="GL111" s="153"/>
      <c r="GM111" s="153"/>
      <c r="GN111" s="153"/>
      <c r="GO111" s="153"/>
      <c r="GP111" s="153"/>
      <c r="GQ111" s="153"/>
      <c r="GR111" s="153"/>
      <c r="GS111" s="153"/>
      <c r="GT111" s="153"/>
      <c r="GU111" s="153"/>
      <c r="GV111" s="153"/>
      <c r="GW111" s="153"/>
      <c r="GX111" s="153"/>
      <c r="GY111" s="153"/>
      <c r="GZ111" s="153"/>
      <c r="HA111" s="153"/>
      <c r="HB111" s="153"/>
      <c r="HC111" s="153"/>
      <c r="HD111" s="160"/>
      <c r="HE111" s="160"/>
      <c r="HF111" s="160"/>
      <c r="HG111" s="160"/>
      <c r="HH111" s="160"/>
      <c r="HI111" s="160"/>
    </row>
    <row r="112" spans="1:217" s="145" customFormat="1" ht="19.5" customHeight="1">
      <c r="A112" s="158" t="s">
        <v>1627</v>
      </c>
      <c r="B112" s="159">
        <v>53</v>
      </c>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53"/>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c r="FL112" s="153"/>
      <c r="FM112" s="153"/>
      <c r="FN112" s="153"/>
      <c r="FO112" s="153"/>
      <c r="FP112" s="153"/>
      <c r="FQ112" s="153"/>
      <c r="FR112" s="153"/>
      <c r="FS112" s="153"/>
      <c r="FT112" s="153"/>
      <c r="FU112" s="153"/>
      <c r="FV112" s="153"/>
      <c r="FW112" s="153"/>
      <c r="FX112" s="153"/>
      <c r="FY112" s="153"/>
      <c r="FZ112" s="153"/>
      <c r="GA112" s="153"/>
      <c r="GB112" s="153"/>
      <c r="GC112" s="153"/>
      <c r="GD112" s="153"/>
      <c r="GE112" s="153"/>
      <c r="GF112" s="153"/>
      <c r="GG112" s="153"/>
      <c r="GH112" s="153"/>
      <c r="GI112" s="153"/>
      <c r="GJ112" s="153"/>
      <c r="GK112" s="153"/>
      <c r="GL112" s="153"/>
      <c r="GM112" s="153"/>
      <c r="GN112" s="153"/>
      <c r="GO112" s="153"/>
      <c r="GP112" s="153"/>
      <c r="GQ112" s="153"/>
      <c r="GR112" s="153"/>
      <c r="GS112" s="153"/>
      <c r="GT112" s="153"/>
      <c r="GU112" s="153"/>
      <c r="GV112" s="153"/>
      <c r="GW112" s="153"/>
      <c r="GX112" s="153"/>
      <c r="GY112" s="153"/>
      <c r="GZ112" s="153"/>
      <c r="HA112" s="153"/>
      <c r="HB112" s="153"/>
      <c r="HC112" s="153"/>
      <c r="HD112" s="160"/>
      <c r="HE112" s="160"/>
      <c r="HF112" s="160"/>
      <c r="HG112" s="160"/>
      <c r="HH112" s="160"/>
      <c r="HI112" s="160"/>
    </row>
    <row r="113" spans="1:217" s="145" customFormat="1" ht="19.5" customHeight="1">
      <c r="A113" s="158" t="s">
        <v>1628</v>
      </c>
      <c r="B113" s="159">
        <v>158</v>
      </c>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153"/>
      <c r="CZ113" s="153"/>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3"/>
      <c r="DX113" s="153"/>
      <c r="DY113" s="153"/>
      <c r="DZ113" s="153"/>
      <c r="EA113" s="153"/>
      <c r="EB113" s="153"/>
      <c r="EC113" s="153"/>
      <c r="ED113" s="153"/>
      <c r="EE113" s="153"/>
      <c r="EF113" s="153"/>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53"/>
      <c r="FF113" s="153"/>
      <c r="FG113" s="153"/>
      <c r="FH113" s="153"/>
      <c r="FI113" s="153"/>
      <c r="FJ113" s="153"/>
      <c r="FK113" s="153"/>
      <c r="FL113" s="153"/>
      <c r="FM113" s="153"/>
      <c r="FN113" s="153"/>
      <c r="FO113" s="153"/>
      <c r="FP113" s="153"/>
      <c r="FQ113" s="153"/>
      <c r="FR113" s="153"/>
      <c r="FS113" s="153"/>
      <c r="FT113" s="153"/>
      <c r="FU113" s="153"/>
      <c r="FV113" s="153"/>
      <c r="FW113" s="153"/>
      <c r="FX113" s="153"/>
      <c r="FY113" s="153"/>
      <c r="FZ113" s="153"/>
      <c r="GA113" s="153"/>
      <c r="GB113" s="153"/>
      <c r="GC113" s="153"/>
      <c r="GD113" s="153"/>
      <c r="GE113" s="153"/>
      <c r="GF113" s="153"/>
      <c r="GG113" s="153"/>
      <c r="GH113" s="153"/>
      <c r="GI113" s="153"/>
      <c r="GJ113" s="153"/>
      <c r="GK113" s="153"/>
      <c r="GL113" s="153"/>
      <c r="GM113" s="153"/>
      <c r="GN113" s="153"/>
      <c r="GO113" s="153"/>
      <c r="GP113" s="153"/>
      <c r="GQ113" s="153"/>
      <c r="GR113" s="153"/>
      <c r="GS113" s="153"/>
      <c r="GT113" s="153"/>
      <c r="GU113" s="153"/>
      <c r="GV113" s="153"/>
      <c r="GW113" s="153"/>
      <c r="GX113" s="153"/>
      <c r="GY113" s="153"/>
      <c r="GZ113" s="153"/>
      <c r="HA113" s="153"/>
      <c r="HB113" s="153"/>
      <c r="HC113" s="153"/>
      <c r="HD113" s="160"/>
      <c r="HE113" s="160"/>
      <c r="HF113" s="160"/>
      <c r="HG113" s="160"/>
      <c r="HH113" s="160"/>
      <c r="HI113" s="160"/>
    </row>
    <row r="114" spans="1:217" s="145" customFormat="1" ht="19.5" customHeight="1">
      <c r="A114" s="158" t="s">
        <v>1629</v>
      </c>
      <c r="B114" s="159">
        <v>55</v>
      </c>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c r="CU114" s="153"/>
      <c r="CV114" s="153"/>
      <c r="CW114" s="153"/>
      <c r="CX114" s="153"/>
      <c r="CY114" s="153"/>
      <c r="CZ114" s="153"/>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3"/>
      <c r="DX114" s="153"/>
      <c r="DY114" s="153"/>
      <c r="DZ114" s="153"/>
      <c r="EA114" s="153"/>
      <c r="EB114" s="153"/>
      <c r="EC114" s="153"/>
      <c r="ED114" s="153"/>
      <c r="EE114" s="153"/>
      <c r="EF114" s="153"/>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53"/>
      <c r="FF114" s="153"/>
      <c r="FG114" s="153"/>
      <c r="FH114" s="153"/>
      <c r="FI114" s="153"/>
      <c r="FJ114" s="153"/>
      <c r="FK114" s="153"/>
      <c r="FL114" s="153"/>
      <c r="FM114" s="153"/>
      <c r="FN114" s="153"/>
      <c r="FO114" s="153"/>
      <c r="FP114" s="153"/>
      <c r="FQ114" s="153"/>
      <c r="FR114" s="153"/>
      <c r="FS114" s="153"/>
      <c r="FT114" s="153"/>
      <c r="FU114" s="153"/>
      <c r="FV114" s="153"/>
      <c r="FW114" s="153"/>
      <c r="FX114" s="153"/>
      <c r="FY114" s="153"/>
      <c r="FZ114" s="153"/>
      <c r="GA114" s="153"/>
      <c r="GB114" s="153"/>
      <c r="GC114" s="153"/>
      <c r="GD114" s="153"/>
      <c r="GE114" s="153"/>
      <c r="GF114" s="153"/>
      <c r="GG114" s="153"/>
      <c r="GH114" s="153"/>
      <c r="GI114" s="153"/>
      <c r="GJ114" s="153"/>
      <c r="GK114" s="153"/>
      <c r="GL114" s="153"/>
      <c r="GM114" s="153"/>
      <c r="GN114" s="153"/>
      <c r="GO114" s="153"/>
      <c r="GP114" s="153"/>
      <c r="GQ114" s="153"/>
      <c r="GR114" s="153"/>
      <c r="GS114" s="153"/>
      <c r="GT114" s="153"/>
      <c r="GU114" s="153"/>
      <c r="GV114" s="153"/>
      <c r="GW114" s="153"/>
      <c r="GX114" s="153"/>
      <c r="GY114" s="153"/>
      <c r="GZ114" s="153"/>
      <c r="HA114" s="153"/>
      <c r="HB114" s="153"/>
      <c r="HC114" s="153"/>
      <c r="HD114" s="160"/>
      <c r="HE114" s="160"/>
      <c r="HF114" s="160"/>
      <c r="HG114" s="160"/>
      <c r="HH114" s="160"/>
      <c r="HI114" s="160"/>
    </row>
    <row r="115" spans="1:217" s="145" customFormat="1" ht="19.5" customHeight="1">
      <c r="A115" s="158" t="s">
        <v>1630</v>
      </c>
      <c r="B115" s="159">
        <v>10</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53"/>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c r="FL115" s="153"/>
      <c r="FM115" s="153"/>
      <c r="FN115" s="153"/>
      <c r="FO115" s="153"/>
      <c r="FP115" s="153"/>
      <c r="FQ115" s="153"/>
      <c r="FR115" s="153"/>
      <c r="FS115" s="153"/>
      <c r="FT115" s="153"/>
      <c r="FU115" s="153"/>
      <c r="FV115" s="153"/>
      <c r="FW115" s="153"/>
      <c r="FX115" s="153"/>
      <c r="FY115" s="153"/>
      <c r="FZ115" s="153"/>
      <c r="GA115" s="153"/>
      <c r="GB115" s="153"/>
      <c r="GC115" s="153"/>
      <c r="GD115" s="153"/>
      <c r="GE115" s="153"/>
      <c r="GF115" s="153"/>
      <c r="GG115" s="153"/>
      <c r="GH115" s="153"/>
      <c r="GI115" s="153"/>
      <c r="GJ115" s="153"/>
      <c r="GK115" s="153"/>
      <c r="GL115" s="153"/>
      <c r="GM115" s="153"/>
      <c r="GN115" s="153"/>
      <c r="GO115" s="153"/>
      <c r="GP115" s="153"/>
      <c r="GQ115" s="153"/>
      <c r="GR115" s="153"/>
      <c r="GS115" s="153"/>
      <c r="GT115" s="153"/>
      <c r="GU115" s="153"/>
      <c r="GV115" s="153"/>
      <c r="GW115" s="153"/>
      <c r="GX115" s="153"/>
      <c r="GY115" s="153"/>
      <c r="GZ115" s="153"/>
      <c r="HA115" s="153"/>
      <c r="HB115" s="153"/>
      <c r="HC115" s="153"/>
      <c r="HD115" s="160"/>
      <c r="HE115" s="160"/>
      <c r="HF115" s="160"/>
      <c r="HG115" s="160"/>
      <c r="HH115" s="160"/>
      <c r="HI115" s="160"/>
    </row>
    <row r="116" spans="1:217" s="145" customFormat="1" ht="19.5" customHeight="1">
      <c r="A116" s="158" t="s">
        <v>1631</v>
      </c>
      <c r="B116" s="159">
        <v>3</v>
      </c>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c r="CU116" s="153"/>
      <c r="CV116" s="153"/>
      <c r="CW116" s="153"/>
      <c r="CX116" s="153"/>
      <c r="CY116" s="153"/>
      <c r="CZ116" s="153"/>
      <c r="DA116" s="153"/>
      <c r="DB116" s="153"/>
      <c r="DC116" s="153"/>
      <c r="DD116" s="153"/>
      <c r="DE116" s="153"/>
      <c r="DF116" s="153"/>
      <c r="DG116" s="153"/>
      <c r="DH116" s="153"/>
      <c r="DI116" s="153"/>
      <c r="DJ116" s="153"/>
      <c r="DK116" s="153"/>
      <c r="DL116" s="153"/>
      <c r="DM116" s="153"/>
      <c r="DN116" s="153"/>
      <c r="DO116" s="153"/>
      <c r="DP116" s="153"/>
      <c r="DQ116" s="153"/>
      <c r="DR116" s="153"/>
      <c r="DS116" s="153"/>
      <c r="DT116" s="153"/>
      <c r="DU116" s="153"/>
      <c r="DV116" s="153"/>
      <c r="DW116" s="153"/>
      <c r="DX116" s="153"/>
      <c r="DY116" s="153"/>
      <c r="DZ116" s="153"/>
      <c r="EA116" s="153"/>
      <c r="EB116" s="153"/>
      <c r="EC116" s="153"/>
      <c r="ED116" s="153"/>
      <c r="EE116" s="153"/>
      <c r="EF116" s="153"/>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c r="FL116" s="153"/>
      <c r="FM116" s="153"/>
      <c r="FN116" s="153"/>
      <c r="FO116" s="153"/>
      <c r="FP116" s="153"/>
      <c r="FQ116" s="153"/>
      <c r="FR116" s="153"/>
      <c r="FS116" s="153"/>
      <c r="FT116" s="153"/>
      <c r="FU116" s="153"/>
      <c r="FV116" s="153"/>
      <c r="FW116" s="153"/>
      <c r="FX116" s="153"/>
      <c r="FY116" s="153"/>
      <c r="FZ116" s="153"/>
      <c r="GA116" s="153"/>
      <c r="GB116" s="153"/>
      <c r="GC116" s="153"/>
      <c r="GD116" s="153"/>
      <c r="GE116" s="153"/>
      <c r="GF116" s="153"/>
      <c r="GG116" s="153"/>
      <c r="GH116" s="153"/>
      <c r="GI116" s="153"/>
      <c r="GJ116" s="153"/>
      <c r="GK116" s="153"/>
      <c r="GL116" s="153"/>
      <c r="GM116" s="153"/>
      <c r="GN116" s="153"/>
      <c r="GO116" s="153"/>
      <c r="GP116" s="153"/>
      <c r="GQ116" s="153"/>
      <c r="GR116" s="153"/>
      <c r="GS116" s="153"/>
      <c r="GT116" s="153"/>
      <c r="GU116" s="153"/>
      <c r="GV116" s="153"/>
      <c r="GW116" s="153"/>
      <c r="GX116" s="153"/>
      <c r="GY116" s="153"/>
      <c r="GZ116" s="153"/>
      <c r="HA116" s="153"/>
      <c r="HB116" s="153"/>
      <c r="HC116" s="153"/>
      <c r="HD116" s="160"/>
      <c r="HE116" s="160"/>
      <c r="HF116" s="160"/>
      <c r="HG116" s="160"/>
      <c r="HH116" s="160"/>
      <c r="HI116" s="160"/>
    </row>
    <row r="117" spans="1:217" s="145" customFormat="1" ht="19.5" customHeight="1">
      <c r="A117" s="158" t="s">
        <v>1633</v>
      </c>
      <c r="B117" s="159">
        <v>515</v>
      </c>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c r="FL117" s="153"/>
      <c r="FM117" s="153"/>
      <c r="FN117" s="153"/>
      <c r="FO117" s="153"/>
      <c r="FP117" s="153"/>
      <c r="FQ117" s="153"/>
      <c r="FR117" s="153"/>
      <c r="FS117" s="153"/>
      <c r="FT117" s="153"/>
      <c r="FU117" s="153"/>
      <c r="FV117" s="153"/>
      <c r="FW117" s="153"/>
      <c r="FX117" s="153"/>
      <c r="FY117" s="153"/>
      <c r="FZ117" s="153"/>
      <c r="GA117" s="153"/>
      <c r="GB117" s="153"/>
      <c r="GC117" s="153"/>
      <c r="GD117" s="153"/>
      <c r="GE117" s="153"/>
      <c r="GF117" s="153"/>
      <c r="GG117" s="153"/>
      <c r="GH117" s="153"/>
      <c r="GI117" s="153"/>
      <c r="GJ117" s="153"/>
      <c r="GK117" s="153"/>
      <c r="GL117" s="153"/>
      <c r="GM117" s="153"/>
      <c r="GN117" s="153"/>
      <c r="GO117" s="153"/>
      <c r="GP117" s="153"/>
      <c r="GQ117" s="153"/>
      <c r="GR117" s="153"/>
      <c r="GS117" s="153"/>
      <c r="GT117" s="153"/>
      <c r="GU117" s="153"/>
      <c r="GV117" s="153"/>
      <c r="GW117" s="153"/>
      <c r="GX117" s="153"/>
      <c r="GY117" s="153"/>
      <c r="GZ117" s="153"/>
      <c r="HA117" s="153"/>
      <c r="HB117" s="153"/>
      <c r="HC117" s="153"/>
      <c r="HD117" s="160"/>
      <c r="HE117" s="160"/>
      <c r="HF117" s="160"/>
      <c r="HG117" s="160"/>
      <c r="HH117" s="160"/>
      <c r="HI117" s="160"/>
    </row>
    <row r="118" spans="1:217" s="145" customFormat="1" ht="19.5" customHeight="1">
      <c r="A118" s="158" t="s">
        <v>1638</v>
      </c>
      <c r="B118" s="159">
        <v>4</v>
      </c>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c r="FL118" s="153"/>
      <c r="FM118" s="153"/>
      <c r="FN118" s="153"/>
      <c r="FO118" s="153"/>
      <c r="FP118" s="153"/>
      <c r="FQ118" s="153"/>
      <c r="FR118" s="153"/>
      <c r="FS118" s="153"/>
      <c r="FT118" s="153"/>
      <c r="FU118" s="153"/>
      <c r="FV118" s="153"/>
      <c r="FW118" s="153"/>
      <c r="FX118" s="153"/>
      <c r="FY118" s="153"/>
      <c r="FZ118" s="153"/>
      <c r="GA118" s="153"/>
      <c r="GB118" s="153"/>
      <c r="GC118" s="153"/>
      <c r="GD118" s="153"/>
      <c r="GE118" s="153"/>
      <c r="GF118" s="153"/>
      <c r="GG118" s="153"/>
      <c r="GH118" s="153"/>
      <c r="GI118" s="153"/>
      <c r="GJ118" s="153"/>
      <c r="GK118" s="153"/>
      <c r="GL118" s="153"/>
      <c r="GM118" s="153"/>
      <c r="GN118" s="153"/>
      <c r="GO118" s="153"/>
      <c r="GP118" s="153"/>
      <c r="GQ118" s="153"/>
      <c r="GR118" s="153"/>
      <c r="GS118" s="153"/>
      <c r="GT118" s="153"/>
      <c r="GU118" s="153"/>
      <c r="GV118" s="153"/>
      <c r="GW118" s="153"/>
      <c r="GX118" s="153"/>
      <c r="GY118" s="153"/>
      <c r="GZ118" s="153"/>
      <c r="HA118" s="153"/>
      <c r="HB118" s="153"/>
      <c r="HC118" s="153"/>
      <c r="HD118" s="160"/>
      <c r="HE118" s="160"/>
      <c r="HF118" s="160"/>
      <c r="HG118" s="160"/>
      <c r="HH118" s="160"/>
      <c r="HI118" s="160"/>
    </row>
    <row r="119" spans="1:217" s="145" customFormat="1" ht="19.5" customHeight="1">
      <c r="A119" s="158" t="s">
        <v>1634</v>
      </c>
      <c r="B119" s="159">
        <v>34</v>
      </c>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c r="FL119" s="153"/>
      <c r="FM119" s="153"/>
      <c r="FN119" s="153"/>
      <c r="FO119" s="153"/>
      <c r="FP119" s="153"/>
      <c r="FQ119" s="153"/>
      <c r="FR119" s="153"/>
      <c r="FS119" s="153"/>
      <c r="FT119" s="153"/>
      <c r="FU119" s="153"/>
      <c r="FV119" s="153"/>
      <c r="FW119" s="153"/>
      <c r="FX119" s="153"/>
      <c r="FY119" s="153"/>
      <c r="FZ119" s="153"/>
      <c r="GA119" s="153"/>
      <c r="GB119" s="153"/>
      <c r="GC119" s="153"/>
      <c r="GD119" s="153"/>
      <c r="GE119" s="153"/>
      <c r="GF119" s="153"/>
      <c r="GG119" s="153"/>
      <c r="GH119" s="153"/>
      <c r="GI119" s="153"/>
      <c r="GJ119" s="153"/>
      <c r="GK119" s="153"/>
      <c r="GL119" s="153"/>
      <c r="GM119" s="153"/>
      <c r="GN119" s="153"/>
      <c r="GO119" s="153"/>
      <c r="GP119" s="153"/>
      <c r="GQ119" s="153"/>
      <c r="GR119" s="153"/>
      <c r="GS119" s="153"/>
      <c r="GT119" s="153"/>
      <c r="GU119" s="153"/>
      <c r="GV119" s="153"/>
      <c r="GW119" s="153"/>
      <c r="GX119" s="153"/>
      <c r="GY119" s="153"/>
      <c r="GZ119" s="153"/>
      <c r="HA119" s="153"/>
      <c r="HB119" s="153"/>
      <c r="HC119" s="153"/>
      <c r="HD119" s="160"/>
      <c r="HE119" s="160"/>
      <c r="HF119" s="160"/>
      <c r="HG119" s="160"/>
      <c r="HH119" s="160"/>
      <c r="HI119" s="160"/>
    </row>
    <row r="120" spans="1:217" s="145" customFormat="1" ht="19.5" customHeight="1">
      <c r="A120" s="156" t="s">
        <v>1607</v>
      </c>
      <c r="B120" s="157">
        <f>SUM(B121:B145)</f>
        <v>2520</v>
      </c>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c r="GQ120" s="153"/>
      <c r="GR120" s="153"/>
      <c r="GS120" s="153"/>
      <c r="GT120" s="153"/>
      <c r="GU120" s="153"/>
      <c r="GV120" s="153"/>
      <c r="GW120" s="153"/>
      <c r="GX120" s="153"/>
      <c r="GY120" s="153"/>
      <c r="GZ120" s="153"/>
      <c r="HA120" s="153"/>
      <c r="HB120" s="153"/>
      <c r="HC120" s="153"/>
      <c r="HD120" s="160"/>
      <c r="HE120" s="160"/>
      <c r="HF120" s="160"/>
      <c r="HG120" s="160"/>
      <c r="HH120" s="160"/>
      <c r="HI120" s="160"/>
    </row>
    <row r="121" spans="1:217" s="145" customFormat="1" ht="19.5" customHeight="1">
      <c r="A121" s="158" t="s">
        <v>1615</v>
      </c>
      <c r="B121" s="159">
        <v>322</v>
      </c>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c r="FL121" s="153"/>
      <c r="FM121" s="153"/>
      <c r="FN121" s="153"/>
      <c r="FO121" s="153"/>
      <c r="FP121" s="153"/>
      <c r="FQ121" s="153"/>
      <c r="FR121" s="153"/>
      <c r="FS121" s="153"/>
      <c r="FT121" s="153"/>
      <c r="FU121" s="153"/>
      <c r="FV121" s="153"/>
      <c r="FW121" s="153"/>
      <c r="FX121" s="153"/>
      <c r="FY121" s="153"/>
      <c r="FZ121" s="153"/>
      <c r="GA121" s="153"/>
      <c r="GB121" s="153"/>
      <c r="GC121" s="153"/>
      <c r="GD121" s="153"/>
      <c r="GE121" s="153"/>
      <c r="GF121" s="153"/>
      <c r="GG121" s="153"/>
      <c r="GH121" s="153"/>
      <c r="GI121" s="153"/>
      <c r="GJ121" s="153"/>
      <c r="GK121" s="153"/>
      <c r="GL121" s="153"/>
      <c r="GM121" s="153"/>
      <c r="GN121" s="153"/>
      <c r="GO121" s="153"/>
      <c r="GP121" s="153"/>
      <c r="GQ121" s="153"/>
      <c r="GR121" s="153"/>
      <c r="GS121" s="153"/>
      <c r="GT121" s="153"/>
      <c r="GU121" s="153"/>
      <c r="GV121" s="153"/>
      <c r="GW121" s="153"/>
      <c r="GX121" s="153"/>
      <c r="GY121" s="153"/>
      <c r="GZ121" s="153"/>
      <c r="HA121" s="153"/>
      <c r="HB121" s="153"/>
      <c r="HC121" s="153"/>
      <c r="HD121" s="160"/>
      <c r="HE121" s="160"/>
      <c r="HF121" s="160"/>
      <c r="HG121" s="160"/>
      <c r="HH121" s="160"/>
      <c r="HI121" s="160"/>
    </row>
    <row r="122" spans="1:217" s="145" customFormat="1" ht="19.5" customHeight="1">
      <c r="A122" s="158" t="s">
        <v>1637</v>
      </c>
      <c r="B122" s="159">
        <v>1</v>
      </c>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c r="FL122" s="153"/>
      <c r="FM122" s="153"/>
      <c r="FN122" s="153"/>
      <c r="FO122" s="153"/>
      <c r="FP122" s="153"/>
      <c r="FQ122" s="153"/>
      <c r="FR122" s="153"/>
      <c r="FS122" s="153"/>
      <c r="FT122" s="153"/>
      <c r="FU122" s="153"/>
      <c r="FV122" s="153"/>
      <c r="FW122" s="153"/>
      <c r="FX122" s="153"/>
      <c r="FY122" s="153"/>
      <c r="FZ122" s="153"/>
      <c r="GA122" s="153"/>
      <c r="GB122" s="153"/>
      <c r="GC122" s="153"/>
      <c r="GD122" s="153"/>
      <c r="GE122" s="153"/>
      <c r="GF122" s="153"/>
      <c r="GG122" s="153"/>
      <c r="GH122" s="153"/>
      <c r="GI122" s="153"/>
      <c r="GJ122" s="153"/>
      <c r="GK122" s="153"/>
      <c r="GL122" s="153"/>
      <c r="GM122" s="153"/>
      <c r="GN122" s="153"/>
      <c r="GO122" s="153"/>
      <c r="GP122" s="153"/>
      <c r="GQ122" s="153"/>
      <c r="GR122" s="153"/>
      <c r="GS122" s="153"/>
      <c r="GT122" s="153"/>
      <c r="GU122" s="153"/>
      <c r="GV122" s="153"/>
      <c r="GW122" s="153"/>
      <c r="GX122" s="153"/>
      <c r="GY122" s="153"/>
      <c r="GZ122" s="153"/>
      <c r="HA122" s="153"/>
      <c r="HB122" s="153"/>
      <c r="HC122" s="153"/>
      <c r="HD122" s="160"/>
      <c r="HE122" s="160"/>
      <c r="HF122" s="160"/>
      <c r="HG122" s="160"/>
      <c r="HH122" s="160"/>
      <c r="HI122" s="160"/>
    </row>
    <row r="123" spans="1:217" s="145" customFormat="1" ht="19.5" customHeight="1">
      <c r="A123" s="158" t="s">
        <v>1616</v>
      </c>
      <c r="B123" s="159">
        <v>8</v>
      </c>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c r="FL123" s="153"/>
      <c r="FM123" s="153"/>
      <c r="FN123" s="153"/>
      <c r="FO123" s="153"/>
      <c r="FP123" s="153"/>
      <c r="FQ123" s="153"/>
      <c r="FR123" s="153"/>
      <c r="FS123" s="153"/>
      <c r="FT123" s="153"/>
      <c r="FU123" s="153"/>
      <c r="FV123" s="153"/>
      <c r="FW123" s="153"/>
      <c r="FX123" s="153"/>
      <c r="FY123" s="153"/>
      <c r="FZ123" s="153"/>
      <c r="GA123" s="153"/>
      <c r="GB123" s="153"/>
      <c r="GC123" s="153"/>
      <c r="GD123" s="153"/>
      <c r="GE123" s="153"/>
      <c r="GF123" s="153"/>
      <c r="GG123" s="153"/>
      <c r="GH123" s="153"/>
      <c r="GI123" s="153"/>
      <c r="GJ123" s="153"/>
      <c r="GK123" s="153"/>
      <c r="GL123" s="153"/>
      <c r="GM123" s="153"/>
      <c r="GN123" s="153"/>
      <c r="GO123" s="153"/>
      <c r="GP123" s="153"/>
      <c r="GQ123" s="153"/>
      <c r="GR123" s="153"/>
      <c r="GS123" s="153"/>
      <c r="GT123" s="153"/>
      <c r="GU123" s="153"/>
      <c r="GV123" s="153"/>
      <c r="GW123" s="153"/>
      <c r="GX123" s="153"/>
      <c r="GY123" s="153"/>
      <c r="GZ123" s="153"/>
      <c r="HA123" s="153"/>
      <c r="HB123" s="153"/>
      <c r="HC123" s="153"/>
      <c r="HD123" s="160"/>
      <c r="HE123" s="160"/>
      <c r="HF123" s="160"/>
      <c r="HG123" s="160"/>
      <c r="HH123" s="160"/>
      <c r="HI123" s="160"/>
    </row>
    <row r="124" spans="1:217" s="145" customFormat="1" ht="19.5" customHeight="1">
      <c r="A124" s="158" t="s">
        <v>1617</v>
      </c>
      <c r="B124" s="159">
        <v>29</v>
      </c>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c r="FL124" s="153"/>
      <c r="FM124" s="153"/>
      <c r="FN124" s="153"/>
      <c r="FO124" s="153"/>
      <c r="FP124" s="153"/>
      <c r="FQ124" s="153"/>
      <c r="FR124" s="153"/>
      <c r="FS124" s="153"/>
      <c r="FT124" s="153"/>
      <c r="FU124" s="153"/>
      <c r="FV124" s="153"/>
      <c r="FW124" s="153"/>
      <c r="FX124" s="153"/>
      <c r="FY124" s="153"/>
      <c r="FZ124" s="153"/>
      <c r="GA124" s="153"/>
      <c r="GB124" s="153"/>
      <c r="GC124" s="153"/>
      <c r="GD124" s="153"/>
      <c r="GE124" s="153"/>
      <c r="GF124" s="153"/>
      <c r="GG124" s="153"/>
      <c r="GH124" s="153"/>
      <c r="GI124" s="153"/>
      <c r="GJ124" s="153"/>
      <c r="GK124" s="153"/>
      <c r="GL124" s="153"/>
      <c r="GM124" s="153"/>
      <c r="GN124" s="153"/>
      <c r="GO124" s="153"/>
      <c r="GP124" s="153"/>
      <c r="GQ124" s="153"/>
      <c r="GR124" s="153"/>
      <c r="GS124" s="153"/>
      <c r="GT124" s="153"/>
      <c r="GU124" s="153"/>
      <c r="GV124" s="153"/>
      <c r="GW124" s="153"/>
      <c r="GX124" s="153"/>
      <c r="GY124" s="153"/>
      <c r="GZ124" s="153"/>
      <c r="HA124" s="153"/>
      <c r="HB124" s="153"/>
      <c r="HC124" s="153"/>
      <c r="HD124" s="160"/>
      <c r="HE124" s="160"/>
      <c r="HF124" s="160"/>
      <c r="HG124" s="160"/>
      <c r="HH124" s="160"/>
      <c r="HI124" s="160"/>
    </row>
    <row r="125" spans="1:217" s="145" customFormat="1" ht="19.5" customHeight="1">
      <c r="A125" s="158" t="s">
        <v>1618</v>
      </c>
      <c r="B125" s="159">
        <v>28</v>
      </c>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53"/>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c r="FL125" s="153"/>
      <c r="FM125" s="153"/>
      <c r="FN125" s="153"/>
      <c r="FO125" s="153"/>
      <c r="FP125" s="153"/>
      <c r="FQ125" s="153"/>
      <c r="FR125" s="153"/>
      <c r="FS125" s="153"/>
      <c r="FT125" s="153"/>
      <c r="FU125" s="153"/>
      <c r="FV125" s="153"/>
      <c r="FW125" s="153"/>
      <c r="FX125" s="153"/>
      <c r="FY125" s="153"/>
      <c r="FZ125" s="153"/>
      <c r="GA125" s="153"/>
      <c r="GB125" s="153"/>
      <c r="GC125" s="153"/>
      <c r="GD125" s="153"/>
      <c r="GE125" s="153"/>
      <c r="GF125" s="153"/>
      <c r="GG125" s="153"/>
      <c r="GH125" s="153"/>
      <c r="GI125" s="153"/>
      <c r="GJ125" s="153"/>
      <c r="GK125" s="153"/>
      <c r="GL125" s="153"/>
      <c r="GM125" s="153"/>
      <c r="GN125" s="153"/>
      <c r="GO125" s="153"/>
      <c r="GP125" s="153"/>
      <c r="GQ125" s="153"/>
      <c r="GR125" s="153"/>
      <c r="GS125" s="153"/>
      <c r="GT125" s="153"/>
      <c r="GU125" s="153"/>
      <c r="GV125" s="153"/>
      <c r="GW125" s="153"/>
      <c r="GX125" s="153"/>
      <c r="GY125" s="153"/>
      <c r="GZ125" s="153"/>
      <c r="HA125" s="153"/>
      <c r="HB125" s="153"/>
      <c r="HC125" s="153"/>
      <c r="HD125" s="160"/>
      <c r="HE125" s="160"/>
      <c r="HF125" s="160"/>
      <c r="HG125" s="160"/>
      <c r="HH125" s="160"/>
      <c r="HI125" s="160"/>
    </row>
    <row r="126" spans="1:217" s="145" customFormat="1" ht="19.5" customHeight="1">
      <c r="A126" s="158" t="s">
        <v>1619</v>
      </c>
      <c r="B126" s="159">
        <v>25</v>
      </c>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c r="FL126" s="153"/>
      <c r="FM126" s="153"/>
      <c r="FN126" s="153"/>
      <c r="FO126" s="153"/>
      <c r="FP126" s="153"/>
      <c r="FQ126" s="153"/>
      <c r="FR126" s="153"/>
      <c r="FS126" s="153"/>
      <c r="FT126" s="153"/>
      <c r="FU126" s="153"/>
      <c r="FV126" s="153"/>
      <c r="FW126" s="153"/>
      <c r="FX126" s="153"/>
      <c r="FY126" s="153"/>
      <c r="FZ126" s="153"/>
      <c r="GA126" s="153"/>
      <c r="GB126" s="153"/>
      <c r="GC126" s="153"/>
      <c r="GD126" s="153"/>
      <c r="GE126" s="153"/>
      <c r="GF126" s="153"/>
      <c r="GG126" s="153"/>
      <c r="GH126" s="153"/>
      <c r="GI126" s="153"/>
      <c r="GJ126" s="153"/>
      <c r="GK126" s="153"/>
      <c r="GL126" s="153"/>
      <c r="GM126" s="153"/>
      <c r="GN126" s="153"/>
      <c r="GO126" s="153"/>
      <c r="GP126" s="153"/>
      <c r="GQ126" s="153"/>
      <c r="GR126" s="153"/>
      <c r="GS126" s="153"/>
      <c r="GT126" s="153"/>
      <c r="GU126" s="153"/>
      <c r="GV126" s="153"/>
      <c r="GW126" s="153"/>
      <c r="GX126" s="153"/>
      <c r="GY126" s="153"/>
      <c r="GZ126" s="153"/>
      <c r="HA126" s="153"/>
      <c r="HB126" s="153"/>
      <c r="HC126" s="153"/>
      <c r="HD126" s="160"/>
      <c r="HE126" s="160"/>
      <c r="HF126" s="160"/>
      <c r="HG126" s="160"/>
      <c r="HH126" s="160"/>
      <c r="HI126" s="160"/>
    </row>
    <row r="127" spans="1:217" s="145" customFormat="1" ht="19.5" customHeight="1">
      <c r="A127" s="158" t="s">
        <v>1620</v>
      </c>
      <c r="B127" s="159">
        <v>212</v>
      </c>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53"/>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c r="FL127" s="153"/>
      <c r="FM127" s="153"/>
      <c r="FN127" s="153"/>
      <c r="FO127" s="153"/>
      <c r="FP127" s="153"/>
      <c r="FQ127" s="153"/>
      <c r="FR127" s="153"/>
      <c r="FS127" s="153"/>
      <c r="FT127" s="153"/>
      <c r="FU127" s="153"/>
      <c r="FV127" s="153"/>
      <c r="FW127" s="153"/>
      <c r="FX127" s="153"/>
      <c r="FY127" s="153"/>
      <c r="FZ127" s="153"/>
      <c r="GA127" s="153"/>
      <c r="GB127" s="153"/>
      <c r="GC127" s="153"/>
      <c r="GD127" s="153"/>
      <c r="GE127" s="153"/>
      <c r="GF127" s="153"/>
      <c r="GG127" s="153"/>
      <c r="GH127" s="153"/>
      <c r="GI127" s="153"/>
      <c r="GJ127" s="153"/>
      <c r="GK127" s="153"/>
      <c r="GL127" s="153"/>
      <c r="GM127" s="153"/>
      <c r="GN127" s="153"/>
      <c r="GO127" s="153"/>
      <c r="GP127" s="153"/>
      <c r="GQ127" s="153"/>
      <c r="GR127" s="153"/>
      <c r="GS127" s="153"/>
      <c r="GT127" s="153"/>
      <c r="GU127" s="153"/>
      <c r="GV127" s="153"/>
      <c r="GW127" s="153"/>
      <c r="GX127" s="153"/>
      <c r="GY127" s="153"/>
      <c r="GZ127" s="153"/>
      <c r="HA127" s="153"/>
      <c r="HB127" s="153"/>
      <c r="HC127" s="153"/>
      <c r="HD127" s="160"/>
      <c r="HE127" s="160"/>
      <c r="HF127" s="160"/>
      <c r="HG127" s="160"/>
      <c r="HH127" s="160"/>
      <c r="HI127" s="160"/>
    </row>
    <row r="128" spans="1:217" s="145" customFormat="1" ht="19.5" customHeight="1">
      <c r="A128" s="158" t="s">
        <v>1621</v>
      </c>
      <c r="B128" s="159">
        <v>6</v>
      </c>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c r="FL128" s="153"/>
      <c r="FM128" s="153"/>
      <c r="FN128" s="153"/>
      <c r="FO128" s="153"/>
      <c r="FP128" s="153"/>
      <c r="FQ128" s="153"/>
      <c r="FR128" s="153"/>
      <c r="FS128" s="153"/>
      <c r="FT128" s="153"/>
      <c r="FU128" s="153"/>
      <c r="FV128" s="153"/>
      <c r="FW128" s="153"/>
      <c r="FX128" s="153"/>
      <c r="FY128" s="153"/>
      <c r="FZ128" s="153"/>
      <c r="GA128" s="153"/>
      <c r="GB128" s="153"/>
      <c r="GC128" s="153"/>
      <c r="GD128" s="153"/>
      <c r="GE128" s="153"/>
      <c r="GF128" s="153"/>
      <c r="GG128" s="153"/>
      <c r="GH128" s="153"/>
      <c r="GI128" s="153"/>
      <c r="GJ128" s="153"/>
      <c r="GK128" s="153"/>
      <c r="GL128" s="153"/>
      <c r="GM128" s="153"/>
      <c r="GN128" s="153"/>
      <c r="GO128" s="153"/>
      <c r="GP128" s="153"/>
      <c r="GQ128" s="153"/>
      <c r="GR128" s="153"/>
      <c r="GS128" s="153"/>
      <c r="GT128" s="153"/>
      <c r="GU128" s="153"/>
      <c r="GV128" s="153"/>
      <c r="GW128" s="153"/>
      <c r="GX128" s="153"/>
      <c r="GY128" s="153"/>
      <c r="GZ128" s="153"/>
      <c r="HA128" s="153"/>
      <c r="HB128" s="153"/>
      <c r="HC128" s="153"/>
      <c r="HD128" s="160"/>
      <c r="HE128" s="160"/>
      <c r="HF128" s="160"/>
      <c r="HG128" s="160"/>
      <c r="HH128" s="160"/>
      <c r="HI128" s="160"/>
    </row>
    <row r="129" spans="1:217" s="145" customFormat="1" ht="19.5" customHeight="1">
      <c r="A129" s="158" t="s">
        <v>1622</v>
      </c>
      <c r="B129" s="159">
        <v>2</v>
      </c>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c r="FL129" s="153"/>
      <c r="FM129" s="153"/>
      <c r="FN129" s="153"/>
      <c r="FO129" s="153"/>
      <c r="FP129" s="153"/>
      <c r="FQ129" s="153"/>
      <c r="FR129" s="153"/>
      <c r="FS129" s="153"/>
      <c r="FT129" s="153"/>
      <c r="FU129" s="153"/>
      <c r="FV129" s="153"/>
      <c r="FW129" s="153"/>
      <c r="FX129" s="153"/>
      <c r="FY129" s="153"/>
      <c r="FZ129" s="153"/>
      <c r="GA129" s="153"/>
      <c r="GB129" s="153"/>
      <c r="GC129" s="153"/>
      <c r="GD129" s="153"/>
      <c r="GE129" s="153"/>
      <c r="GF129" s="153"/>
      <c r="GG129" s="153"/>
      <c r="GH129" s="153"/>
      <c r="GI129" s="153"/>
      <c r="GJ129" s="153"/>
      <c r="GK129" s="153"/>
      <c r="GL129" s="153"/>
      <c r="GM129" s="153"/>
      <c r="GN129" s="153"/>
      <c r="GO129" s="153"/>
      <c r="GP129" s="153"/>
      <c r="GQ129" s="153"/>
      <c r="GR129" s="153"/>
      <c r="GS129" s="153"/>
      <c r="GT129" s="153"/>
      <c r="GU129" s="153"/>
      <c r="GV129" s="153"/>
      <c r="GW129" s="153"/>
      <c r="GX129" s="153"/>
      <c r="GY129" s="153"/>
      <c r="GZ129" s="153"/>
      <c r="HA129" s="153"/>
      <c r="HB129" s="153"/>
      <c r="HC129" s="153"/>
      <c r="HD129" s="160"/>
      <c r="HE129" s="160"/>
      <c r="HF129" s="160"/>
      <c r="HG129" s="160"/>
      <c r="HH129" s="160"/>
      <c r="HI129" s="160"/>
    </row>
    <row r="130" spans="1:217" s="145" customFormat="1" ht="19.5" customHeight="1">
      <c r="A130" s="158" t="s">
        <v>1622</v>
      </c>
      <c r="B130" s="159">
        <v>73</v>
      </c>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c r="FL130" s="153"/>
      <c r="FM130" s="153"/>
      <c r="FN130" s="153"/>
      <c r="FO130" s="153"/>
      <c r="FP130" s="153"/>
      <c r="FQ130" s="153"/>
      <c r="FR130" s="153"/>
      <c r="FS130" s="153"/>
      <c r="FT130" s="153"/>
      <c r="FU130" s="153"/>
      <c r="FV130" s="153"/>
      <c r="FW130" s="153"/>
      <c r="FX130" s="153"/>
      <c r="FY130" s="153"/>
      <c r="FZ130" s="153"/>
      <c r="GA130" s="153"/>
      <c r="GB130" s="153"/>
      <c r="GC130" s="153"/>
      <c r="GD130" s="153"/>
      <c r="GE130" s="153"/>
      <c r="GF130" s="153"/>
      <c r="GG130" s="153"/>
      <c r="GH130" s="153"/>
      <c r="GI130" s="153"/>
      <c r="GJ130" s="153"/>
      <c r="GK130" s="153"/>
      <c r="GL130" s="153"/>
      <c r="GM130" s="153"/>
      <c r="GN130" s="153"/>
      <c r="GO130" s="153"/>
      <c r="GP130" s="153"/>
      <c r="GQ130" s="153"/>
      <c r="GR130" s="153"/>
      <c r="GS130" s="153"/>
      <c r="GT130" s="153"/>
      <c r="GU130" s="153"/>
      <c r="GV130" s="153"/>
      <c r="GW130" s="153"/>
      <c r="GX130" s="153"/>
      <c r="GY130" s="153"/>
      <c r="GZ130" s="153"/>
      <c r="HA130" s="153"/>
      <c r="HB130" s="153"/>
      <c r="HC130" s="153"/>
      <c r="HD130" s="160"/>
      <c r="HE130" s="160"/>
      <c r="HF130" s="160"/>
      <c r="HG130" s="160"/>
      <c r="HH130" s="160"/>
      <c r="HI130" s="160"/>
    </row>
    <row r="131" spans="1:217" s="145" customFormat="1" ht="19.5" customHeight="1">
      <c r="A131" s="158" t="s">
        <v>1622</v>
      </c>
      <c r="B131" s="159">
        <v>2</v>
      </c>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3"/>
      <c r="DJ131" s="153"/>
      <c r="DK131" s="153"/>
      <c r="DL131" s="153"/>
      <c r="DM131" s="153"/>
      <c r="DN131" s="153"/>
      <c r="DO131" s="153"/>
      <c r="DP131" s="153"/>
      <c r="DQ131" s="153"/>
      <c r="DR131" s="153"/>
      <c r="DS131" s="153"/>
      <c r="DT131" s="153"/>
      <c r="DU131" s="153"/>
      <c r="DV131" s="153"/>
      <c r="DW131" s="153"/>
      <c r="DX131" s="153"/>
      <c r="DY131" s="153"/>
      <c r="DZ131" s="153"/>
      <c r="EA131" s="153"/>
      <c r="EB131" s="153"/>
      <c r="EC131" s="153"/>
      <c r="ED131" s="153"/>
      <c r="EE131" s="153"/>
      <c r="EF131" s="153"/>
      <c r="EG131" s="153"/>
      <c r="EH131" s="153"/>
      <c r="EI131" s="153"/>
      <c r="EJ131" s="153"/>
      <c r="EK131" s="153"/>
      <c r="EL131" s="153"/>
      <c r="EM131" s="153"/>
      <c r="EN131" s="153"/>
      <c r="EO131" s="153"/>
      <c r="EP131" s="153"/>
      <c r="EQ131" s="153"/>
      <c r="ER131" s="153"/>
      <c r="ES131" s="153"/>
      <c r="ET131" s="153"/>
      <c r="EU131" s="153"/>
      <c r="EV131" s="153"/>
      <c r="EW131" s="153"/>
      <c r="EX131" s="153"/>
      <c r="EY131" s="153"/>
      <c r="EZ131" s="153"/>
      <c r="FA131" s="153"/>
      <c r="FB131" s="153"/>
      <c r="FC131" s="153"/>
      <c r="FD131" s="153"/>
      <c r="FE131" s="153"/>
      <c r="FF131" s="153"/>
      <c r="FG131" s="153"/>
      <c r="FH131" s="153"/>
      <c r="FI131" s="153"/>
      <c r="FJ131" s="153"/>
      <c r="FK131" s="153"/>
      <c r="FL131" s="153"/>
      <c r="FM131" s="153"/>
      <c r="FN131" s="153"/>
      <c r="FO131" s="153"/>
      <c r="FP131" s="153"/>
      <c r="FQ131" s="153"/>
      <c r="FR131" s="153"/>
      <c r="FS131" s="153"/>
      <c r="FT131" s="153"/>
      <c r="FU131" s="153"/>
      <c r="FV131" s="153"/>
      <c r="FW131" s="153"/>
      <c r="FX131" s="153"/>
      <c r="FY131" s="153"/>
      <c r="FZ131" s="153"/>
      <c r="GA131" s="153"/>
      <c r="GB131" s="153"/>
      <c r="GC131" s="153"/>
      <c r="GD131" s="153"/>
      <c r="GE131" s="153"/>
      <c r="GF131" s="153"/>
      <c r="GG131" s="153"/>
      <c r="GH131" s="153"/>
      <c r="GI131" s="153"/>
      <c r="GJ131" s="153"/>
      <c r="GK131" s="153"/>
      <c r="GL131" s="153"/>
      <c r="GM131" s="153"/>
      <c r="GN131" s="153"/>
      <c r="GO131" s="153"/>
      <c r="GP131" s="153"/>
      <c r="GQ131" s="153"/>
      <c r="GR131" s="153"/>
      <c r="GS131" s="153"/>
      <c r="GT131" s="153"/>
      <c r="GU131" s="153"/>
      <c r="GV131" s="153"/>
      <c r="GW131" s="153"/>
      <c r="GX131" s="153"/>
      <c r="GY131" s="153"/>
      <c r="GZ131" s="153"/>
      <c r="HA131" s="153"/>
      <c r="HB131" s="153"/>
      <c r="HC131" s="153"/>
      <c r="HD131" s="160"/>
      <c r="HE131" s="160"/>
      <c r="HF131" s="160"/>
      <c r="HG131" s="160"/>
      <c r="HH131" s="160"/>
      <c r="HI131" s="160"/>
    </row>
    <row r="132" spans="1:217" s="145" customFormat="1" ht="19.5" customHeight="1">
      <c r="A132" s="158" t="s">
        <v>1623</v>
      </c>
      <c r="B132" s="159">
        <v>29</v>
      </c>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53"/>
      <c r="DA132" s="153"/>
      <c r="DB132" s="153"/>
      <c r="DC132" s="153"/>
      <c r="DD132" s="153"/>
      <c r="DE132" s="153"/>
      <c r="DF132" s="153"/>
      <c r="DG132" s="153"/>
      <c r="DH132" s="153"/>
      <c r="DI132" s="153"/>
      <c r="DJ132" s="153"/>
      <c r="DK132" s="153"/>
      <c r="DL132" s="153"/>
      <c r="DM132" s="153"/>
      <c r="DN132" s="153"/>
      <c r="DO132" s="153"/>
      <c r="DP132" s="153"/>
      <c r="DQ132" s="153"/>
      <c r="DR132" s="153"/>
      <c r="DS132" s="153"/>
      <c r="DT132" s="153"/>
      <c r="DU132" s="153"/>
      <c r="DV132" s="153"/>
      <c r="DW132" s="153"/>
      <c r="DX132" s="153"/>
      <c r="DY132" s="153"/>
      <c r="DZ132" s="153"/>
      <c r="EA132" s="153"/>
      <c r="EB132" s="153"/>
      <c r="EC132" s="153"/>
      <c r="ED132" s="153"/>
      <c r="EE132" s="153"/>
      <c r="EF132" s="153"/>
      <c r="EG132" s="153"/>
      <c r="EH132" s="153"/>
      <c r="EI132" s="153"/>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c r="FL132" s="153"/>
      <c r="FM132" s="153"/>
      <c r="FN132" s="153"/>
      <c r="FO132" s="153"/>
      <c r="FP132" s="153"/>
      <c r="FQ132" s="153"/>
      <c r="FR132" s="153"/>
      <c r="FS132" s="153"/>
      <c r="FT132" s="153"/>
      <c r="FU132" s="153"/>
      <c r="FV132" s="153"/>
      <c r="FW132" s="153"/>
      <c r="FX132" s="153"/>
      <c r="FY132" s="153"/>
      <c r="FZ132" s="153"/>
      <c r="GA132" s="153"/>
      <c r="GB132" s="153"/>
      <c r="GC132" s="153"/>
      <c r="GD132" s="153"/>
      <c r="GE132" s="153"/>
      <c r="GF132" s="153"/>
      <c r="GG132" s="153"/>
      <c r="GH132" s="153"/>
      <c r="GI132" s="153"/>
      <c r="GJ132" s="153"/>
      <c r="GK132" s="153"/>
      <c r="GL132" s="153"/>
      <c r="GM132" s="153"/>
      <c r="GN132" s="153"/>
      <c r="GO132" s="153"/>
      <c r="GP132" s="153"/>
      <c r="GQ132" s="153"/>
      <c r="GR132" s="153"/>
      <c r="GS132" s="153"/>
      <c r="GT132" s="153"/>
      <c r="GU132" s="153"/>
      <c r="GV132" s="153"/>
      <c r="GW132" s="153"/>
      <c r="GX132" s="153"/>
      <c r="GY132" s="153"/>
      <c r="GZ132" s="153"/>
      <c r="HA132" s="153"/>
      <c r="HB132" s="153"/>
      <c r="HC132" s="153"/>
      <c r="HD132" s="160"/>
      <c r="HE132" s="160"/>
      <c r="HF132" s="160"/>
      <c r="HG132" s="160"/>
      <c r="HH132" s="160"/>
      <c r="HI132" s="160"/>
    </row>
    <row r="133" spans="1:217" s="145" customFormat="1" ht="19.5" customHeight="1">
      <c r="A133" s="158" t="s">
        <v>1624</v>
      </c>
      <c r="B133" s="159">
        <v>597</v>
      </c>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c r="FL133" s="153"/>
      <c r="FM133" s="153"/>
      <c r="FN133" s="153"/>
      <c r="FO133" s="153"/>
      <c r="FP133" s="153"/>
      <c r="FQ133" s="153"/>
      <c r="FR133" s="153"/>
      <c r="FS133" s="153"/>
      <c r="FT133" s="153"/>
      <c r="FU133" s="153"/>
      <c r="FV133" s="153"/>
      <c r="FW133" s="153"/>
      <c r="FX133" s="153"/>
      <c r="FY133" s="153"/>
      <c r="FZ133" s="153"/>
      <c r="GA133" s="153"/>
      <c r="GB133" s="153"/>
      <c r="GC133" s="153"/>
      <c r="GD133" s="153"/>
      <c r="GE133" s="153"/>
      <c r="GF133" s="153"/>
      <c r="GG133" s="153"/>
      <c r="GH133" s="153"/>
      <c r="GI133" s="153"/>
      <c r="GJ133" s="153"/>
      <c r="GK133" s="153"/>
      <c r="GL133" s="153"/>
      <c r="GM133" s="153"/>
      <c r="GN133" s="153"/>
      <c r="GO133" s="153"/>
      <c r="GP133" s="153"/>
      <c r="GQ133" s="153"/>
      <c r="GR133" s="153"/>
      <c r="GS133" s="153"/>
      <c r="GT133" s="153"/>
      <c r="GU133" s="153"/>
      <c r="GV133" s="153"/>
      <c r="GW133" s="153"/>
      <c r="GX133" s="153"/>
      <c r="GY133" s="153"/>
      <c r="GZ133" s="153"/>
      <c r="HA133" s="153"/>
      <c r="HB133" s="153"/>
      <c r="HC133" s="153"/>
      <c r="HD133" s="160"/>
      <c r="HE133" s="160"/>
      <c r="HF133" s="160"/>
      <c r="HG133" s="160"/>
      <c r="HH133" s="160"/>
      <c r="HI133" s="160"/>
    </row>
    <row r="134" spans="1:217" s="145" customFormat="1" ht="19.5" customHeight="1">
      <c r="A134" s="158" t="s">
        <v>1625</v>
      </c>
      <c r="B134" s="159">
        <v>88</v>
      </c>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53"/>
      <c r="DG134" s="153"/>
      <c r="DH134" s="153"/>
      <c r="DI134" s="153"/>
      <c r="DJ134" s="153"/>
      <c r="DK134" s="153"/>
      <c r="DL134" s="153"/>
      <c r="DM134" s="153"/>
      <c r="DN134" s="153"/>
      <c r="DO134" s="153"/>
      <c r="DP134" s="153"/>
      <c r="DQ134" s="153"/>
      <c r="DR134" s="153"/>
      <c r="DS134" s="153"/>
      <c r="DT134" s="153"/>
      <c r="DU134" s="153"/>
      <c r="DV134" s="153"/>
      <c r="DW134" s="153"/>
      <c r="DX134" s="153"/>
      <c r="DY134" s="153"/>
      <c r="DZ134" s="153"/>
      <c r="EA134" s="153"/>
      <c r="EB134" s="153"/>
      <c r="EC134" s="153"/>
      <c r="ED134" s="153"/>
      <c r="EE134" s="153"/>
      <c r="EF134" s="153"/>
      <c r="EG134" s="153"/>
      <c r="EH134" s="153"/>
      <c r="EI134" s="153"/>
      <c r="EJ134" s="153"/>
      <c r="EK134" s="153"/>
      <c r="EL134" s="153"/>
      <c r="EM134" s="153"/>
      <c r="EN134" s="153"/>
      <c r="EO134" s="153"/>
      <c r="EP134" s="153"/>
      <c r="EQ134" s="153"/>
      <c r="ER134" s="153"/>
      <c r="ES134" s="153"/>
      <c r="ET134" s="153"/>
      <c r="EU134" s="153"/>
      <c r="EV134" s="153"/>
      <c r="EW134" s="153"/>
      <c r="EX134" s="153"/>
      <c r="EY134" s="153"/>
      <c r="EZ134" s="153"/>
      <c r="FA134" s="153"/>
      <c r="FB134" s="153"/>
      <c r="FC134" s="153"/>
      <c r="FD134" s="153"/>
      <c r="FE134" s="153"/>
      <c r="FF134" s="153"/>
      <c r="FG134" s="153"/>
      <c r="FH134" s="153"/>
      <c r="FI134" s="153"/>
      <c r="FJ134" s="153"/>
      <c r="FK134" s="153"/>
      <c r="FL134" s="153"/>
      <c r="FM134" s="153"/>
      <c r="FN134" s="153"/>
      <c r="FO134" s="153"/>
      <c r="FP134" s="153"/>
      <c r="FQ134" s="153"/>
      <c r="FR134" s="153"/>
      <c r="FS134" s="153"/>
      <c r="FT134" s="153"/>
      <c r="FU134" s="153"/>
      <c r="FV134" s="153"/>
      <c r="FW134" s="153"/>
      <c r="FX134" s="153"/>
      <c r="FY134" s="153"/>
      <c r="FZ134" s="153"/>
      <c r="GA134" s="153"/>
      <c r="GB134" s="153"/>
      <c r="GC134" s="153"/>
      <c r="GD134" s="153"/>
      <c r="GE134" s="153"/>
      <c r="GF134" s="153"/>
      <c r="GG134" s="153"/>
      <c r="GH134" s="153"/>
      <c r="GI134" s="153"/>
      <c r="GJ134" s="153"/>
      <c r="GK134" s="153"/>
      <c r="GL134" s="153"/>
      <c r="GM134" s="153"/>
      <c r="GN134" s="153"/>
      <c r="GO134" s="153"/>
      <c r="GP134" s="153"/>
      <c r="GQ134" s="153"/>
      <c r="GR134" s="153"/>
      <c r="GS134" s="153"/>
      <c r="GT134" s="153"/>
      <c r="GU134" s="153"/>
      <c r="GV134" s="153"/>
      <c r="GW134" s="153"/>
      <c r="GX134" s="153"/>
      <c r="GY134" s="153"/>
      <c r="GZ134" s="153"/>
      <c r="HA134" s="153"/>
      <c r="HB134" s="153"/>
      <c r="HC134" s="153"/>
      <c r="HD134" s="160"/>
      <c r="HE134" s="160"/>
      <c r="HF134" s="160"/>
      <c r="HG134" s="160"/>
      <c r="HH134" s="160"/>
      <c r="HI134" s="160"/>
    </row>
    <row r="135" spans="1:217" s="145" customFormat="1" ht="19.5" customHeight="1">
      <c r="A135" s="158" t="s">
        <v>1626</v>
      </c>
      <c r="B135" s="159">
        <v>17</v>
      </c>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c r="FL135" s="153"/>
      <c r="FM135" s="153"/>
      <c r="FN135" s="153"/>
      <c r="FO135" s="153"/>
      <c r="FP135" s="153"/>
      <c r="FQ135" s="153"/>
      <c r="FR135" s="153"/>
      <c r="FS135" s="153"/>
      <c r="FT135" s="153"/>
      <c r="FU135" s="153"/>
      <c r="FV135" s="153"/>
      <c r="FW135" s="153"/>
      <c r="FX135" s="153"/>
      <c r="FY135" s="153"/>
      <c r="FZ135" s="153"/>
      <c r="GA135" s="153"/>
      <c r="GB135" s="153"/>
      <c r="GC135" s="153"/>
      <c r="GD135" s="153"/>
      <c r="GE135" s="153"/>
      <c r="GF135" s="153"/>
      <c r="GG135" s="153"/>
      <c r="GH135" s="153"/>
      <c r="GI135" s="153"/>
      <c r="GJ135" s="153"/>
      <c r="GK135" s="153"/>
      <c r="GL135" s="153"/>
      <c r="GM135" s="153"/>
      <c r="GN135" s="153"/>
      <c r="GO135" s="153"/>
      <c r="GP135" s="153"/>
      <c r="GQ135" s="153"/>
      <c r="GR135" s="153"/>
      <c r="GS135" s="153"/>
      <c r="GT135" s="153"/>
      <c r="GU135" s="153"/>
      <c r="GV135" s="153"/>
      <c r="GW135" s="153"/>
      <c r="GX135" s="153"/>
      <c r="GY135" s="153"/>
      <c r="GZ135" s="153"/>
      <c r="HA135" s="153"/>
      <c r="HB135" s="153"/>
      <c r="HC135" s="153"/>
      <c r="HD135" s="160"/>
      <c r="HE135" s="160"/>
      <c r="HF135" s="160"/>
      <c r="HG135" s="160"/>
      <c r="HH135" s="160"/>
      <c r="HI135" s="160"/>
    </row>
    <row r="136" spans="1:217" s="145" customFormat="1" ht="19.5" customHeight="1">
      <c r="A136" s="158" t="s">
        <v>1627</v>
      </c>
      <c r="B136" s="159">
        <v>74</v>
      </c>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c r="FL136" s="153"/>
      <c r="FM136" s="153"/>
      <c r="FN136" s="153"/>
      <c r="FO136" s="153"/>
      <c r="FP136" s="153"/>
      <c r="FQ136" s="153"/>
      <c r="FR136" s="153"/>
      <c r="FS136" s="153"/>
      <c r="FT136" s="153"/>
      <c r="FU136" s="153"/>
      <c r="FV136" s="153"/>
      <c r="FW136" s="153"/>
      <c r="FX136" s="153"/>
      <c r="FY136" s="153"/>
      <c r="FZ136" s="153"/>
      <c r="GA136" s="153"/>
      <c r="GB136" s="153"/>
      <c r="GC136" s="153"/>
      <c r="GD136" s="153"/>
      <c r="GE136" s="153"/>
      <c r="GF136" s="153"/>
      <c r="GG136" s="153"/>
      <c r="GH136" s="153"/>
      <c r="GI136" s="153"/>
      <c r="GJ136" s="153"/>
      <c r="GK136" s="153"/>
      <c r="GL136" s="153"/>
      <c r="GM136" s="153"/>
      <c r="GN136" s="153"/>
      <c r="GO136" s="153"/>
      <c r="GP136" s="153"/>
      <c r="GQ136" s="153"/>
      <c r="GR136" s="153"/>
      <c r="GS136" s="153"/>
      <c r="GT136" s="153"/>
      <c r="GU136" s="153"/>
      <c r="GV136" s="153"/>
      <c r="GW136" s="153"/>
      <c r="GX136" s="153"/>
      <c r="GY136" s="153"/>
      <c r="GZ136" s="153"/>
      <c r="HA136" s="153"/>
      <c r="HB136" s="153"/>
      <c r="HC136" s="153"/>
      <c r="HD136" s="160"/>
      <c r="HE136" s="160"/>
      <c r="HF136" s="160"/>
      <c r="HG136" s="160"/>
      <c r="HH136" s="160"/>
      <c r="HI136" s="160"/>
    </row>
    <row r="137" spans="1:217" s="145" customFormat="1" ht="19.5" customHeight="1">
      <c r="A137" s="158" t="s">
        <v>1628</v>
      </c>
      <c r="B137" s="159">
        <v>205</v>
      </c>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53"/>
      <c r="DA137" s="153"/>
      <c r="DB137" s="153"/>
      <c r="DC137" s="153"/>
      <c r="DD137" s="153"/>
      <c r="DE137" s="153"/>
      <c r="DF137" s="153"/>
      <c r="DG137" s="153"/>
      <c r="DH137" s="153"/>
      <c r="DI137" s="153"/>
      <c r="DJ137" s="153"/>
      <c r="DK137" s="153"/>
      <c r="DL137" s="153"/>
      <c r="DM137" s="153"/>
      <c r="DN137" s="153"/>
      <c r="DO137" s="153"/>
      <c r="DP137" s="153"/>
      <c r="DQ137" s="153"/>
      <c r="DR137" s="153"/>
      <c r="DS137" s="153"/>
      <c r="DT137" s="153"/>
      <c r="DU137" s="153"/>
      <c r="DV137" s="153"/>
      <c r="DW137" s="153"/>
      <c r="DX137" s="153"/>
      <c r="DY137" s="153"/>
      <c r="DZ137" s="153"/>
      <c r="EA137" s="153"/>
      <c r="EB137" s="153"/>
      <c r="EC137" s="153"/>
      <c r="ED137" s="153"/>
      <c r="EE137" s="153"/>
      <c r="EF137" s="153"/>
      <c r="EG137" s="153"/>
      <c r="EH137" s="153"/>
      <c r="EI137" s="153"/>
      <c r="EJ137" s="153"/>
      <c r="EK137" s="153"/>
      <c r="EL137" s="153"/>
      <c r="EM137" s="153"/>
      <c r="EN137" s="153"/>
      <c r="EO137" s="153"/>
      <c r="EP137" s="153"/>
      <c r="EQ137" s="153"/>
      <c r="ER137" s="153"/>
      <c r="ES137" s="153"/>
      <c r="ET137" s="153"/>
      <c r="EU137" s="153"/>
      <c r="EV137" s="153"/>
      <c r="EW137" s="153"/>
      <c r="EX137" s="153"/>
      <c r="EY137" s="153"/>
      <c r="EZ137" s="153"/>
      <c r="FA137" s="153"/>
      <c r="FB137" s="153"/>
      <c r="FC137" s="153"/>
      <c r="FD137" s="153"/>
      <c r="FE137" s="153"/>
      <c r="FF137" s="153"/>
      <c r="FG137" s="153"/>
      <c r="FH137" s="153"/>
      <c r="FI137" s="153"/>
      <c r="FJ137" s="153"/>
      <c r="FK137" s="153"/>
      <c r="FL137" s="153"/>
      <c r="FM137" s="153"/>
      <c r="FN137" s="153"/>
      <c r="FO137" s="153"/>
      <c r="FP137" s="153"/>
      <c r="FQ137" s="153"/>
      <c r="FR137" s="153"/>
      <c r="FS137" s="153"/>
      <c r="FT137" s="153"/>
      <c r="FU137" s="153"/>
      <c r="FV137" s="153"/>
      <c r="FW137" s="153"/>
      <c r="FX137" s="153"/>
      <c r="FY137" s="153"/>
      <c r="FZ137" s="153"/>
      <c r="GA137" s="153"/>
      <c r="GB137" s="153"/>
      <c r="GC137" s="153"/>
      <c r="GD137" s="153"/>
      <c r="GE137" s="153"/>
      <c r="GF137" s="153"/>
      <c r="GG137" s="153"/>
      <c r="GH137" s="153"/>
      <c r="GI137" s="153"/>
      <c r="GJ137" s="153"/>
      <c r="GK137" s="153"/>
      <c r="GL137" s="153"/>
      <c r="GM137" s="153"/>
      <c r="GN137" s="153"/>
      <c r="GO137" s="153"/>
      <c r="GP137" s="153"/>
      <c r="GQ137" s="153"/>
      <c r="GR137" s="153"/>
      <c r="GS137" s="153"/>
      <c r="GT137" s="153"/>
      <c r="GU137" s="153"/>
      <c r="GV137" s="153"/>
      <c r="GW137" s="153"/>
      <c r="GX137" s="153"/>
      <c r="GY137" s="153"/>
      <c r="GZ137" s="153"/>
      <c r="HA137" s="153"/>
      <c r="HB137" s="153"/>
      <c r="HC137" s="153"/>
      <c r="HD137" s="160"/>
      <c r="HE137" s="160"/>
      <c r="HF137" s="160"/>
      <c r="HG137" s="160"/>
      <c r="HH137" s="160"/>
      <c r="HI137" s="160"/>
    </row>
    <row r="138" spans="1:217" s="145" customFormat="1" ht="19.5" customHeight="1">
      <c r="A138" s="158" t="s">
        <v>1629</v>
      </c>
      <c r="B138" s="159">
        <v>73</v>
      </c>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c r="FL138" s="153"/>
      <c r="FM138" s="153"/>
      <c r="FN138" s="153"/>
      <c r="FO138" s="153"/>
      <c r="FP138" s="153"/>
      <c r="FQ138" s="153"/>
      <c r="FR138" s="153"/>
      <c r="FS138" s="153"/>
      <c r="FT138" s="153"/>
      <c r="FU138" s="153"/>
      <c r="FV138" s="153"/>
      <c r="FW138" s="153"/>
      <c r="FX138" s="153"/>
      <c r="FY138" s="153"/>
      <c r="FZ138" s="153"/>
      <c r="GA138" s="153"/>
      <c r="GB138" s="153"/>
      <c r="GC138" s="153"/>
      <c r="GD138" s="153"/>
      <c r="GE138" s="153"/>
      <c r="GF138" s="153"/>
      <c r="GG138" s="153"/>
      <c r="GH138" s="153"/>
      <c r="GI138" s="153"/>
      <c r="GJ138" s="153"/>
      <c r="GK138" s="153"/>
      <c r="GL138" s="153"/>
      <c r="GM138" s="153"/>
      <c r="GN138" s="153"/>
      <c r="GO138" s="153"/>
      <c r="GP138" s="153"/>
      <c r="GQ138" s="153"/>
      <c r="GR138" s="153"/>
      <c r="GS138" s="153"/>
      <c r="GT138" s="153"/>
      <c r="GU138" s="153"/>
      <c r="GV138" s="153"/>
      <c r="GW138" s="153"/>
      <c r="GX138" s="153"/>
      <c r="GY138" s="153"/>
      <c r="GZ138" s="153"/>
      <c r="HA138" s="153"/>
      <c r="HB138" s="153"/>
      <c r="HC138" s="153"/>
      <c r="HD138" s="160"/>
      <c r="HE138" s="160"/>
      <c r="HF138" s="160"/>
      <c r="HG138" s="160"/>
      <c r="HH138" s="160"/>
      <c r="HI138" s="160"/>
    </row>
    <row r="139" spans="1:217" s="145" customFormat="1" ht="19.5" customHeight="1">
      <c r="A139" s="158" t="s">
        <v>1630</v>
      </c>
      <c r="B139" s="159">
        <v>13</v>
      </c>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c r="FL139" s="153"/>
      <c r="FM139" s="153"/>
      <c r="FN139" s="153"/>
      <c r="FO139" s="153"/>
      <c r="FP139" s="153"/>
      <c r="FQ139" s="153"/>
      <c r="FR139" s="153"/>
      <c r="FS139" s="153"/>
      <c r="FT139" s="153"/>
      <c r="FU139" s="153"/>
      <c r="FV139" s="153"/>
      <c r="FW139" s="153"/>
      <c r="FX139" s="153"/>
      <c r="FY139" s="153"/>
      <c r="FZ139" s="153"/>
      <c r="GA139" s="153"/>
      <c r="GB139" s="153"/>
      <c r="GC139" s="153"/>
      <c r="GD139" s="153"/>
      <c r="GE139" s="153"/>
      <c r="GF139" s="153"/>
      <c r="GG139" s="153"/>
      <c r="GH139" s="153"/>
      <c r="GI139" s="153"/>
      <c r="GJ139" s="153"/>
      <c r="GK139" s="153"/>
      <c r="GL139" s="153"/>
      <c r="GM139" s="153"/>
      <c r="GN139" s="153"/>
      <c r="GO139" s="153"/>
      <c r="GP139" s="153"/>
      <c r="GQ139" s="153"/>
      <c r="GR139" s="153"/>
      <c r="GS139" s="153"/>
      <c r="GT139" s="153"/>
      <c r="GU139" s="153"/>
      <c r="GV139" s="153"/>
      <c r="GW139" s="153"/>
      <c r="GX139" s="153"/>
      <c r="GY139" s="153"/>
      <c r="GZ139" s="153"/>
      <c r="HA139" s="153"/>
      <c r="HB139" s="153"/>
      <c r="HC139" s="153"/>
      <c r="HD139" s="160"/>
      <c r="HE139" s="160"/>
      <c r="HF139" s="160"/>
      <c r="HG139" s="160"/>
      <c r="HH139" s="160"/>
      <c r="HI139" s="160"/>
    </row>
    <row r="140" spans="1:217" s="145" customFormat="1" ht="19.5" customHeight="1">
      <c r="A140" s="158" t="s">
        <v>1631</v>
      </c>
      <c r="B140" s="159">
        <v>33</v>
      </c>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c r="FL140" s="153"/>
      <c r="FM140" s="153"/>
      <c r="FN140" s="153"/>
      <c r="FO140" s="153"/>
      <c r="FP140" s="153"/>
      <c r="FQ140" s="153"/>
      <c r="FR140" s="153"/>
      <c r="FS140" s="153"/>
      <c r="FT140" s="153"/>
      <c r="FU140" s="153"/>
      <c r="FV140" s="153"/>
      <c r="FW140" s="153"/>
      <c r="FX140" s="153"/>
      <c r="FY140" s="153"/>
      <c r="FZ140" s="153"/>
      <c r="GA140" s="153"/>
      <c r="GB140" s="153"/>
      <c r="GC140" s="153"/>
      <c r="GD140" s="153"/>
      <c r="GE140" s="153"/>
      <c r="GF140" s="153"/>
      <c r="GG140" s="153"/>
      <c r="GH140" s="153"/>
      <c r="GI140" s="153"/>
      <c r="GJ140" s="153"/>
      <c r="GK140" s="153"/>
      <c r="GL140" s="153"/>
      <c r="GM140" s="153"/>
      <c r="GN140" s="153"/>
      <c r="GO140" s="153"/>
      <c r="GP140" s="153"/>
      <c r="GQ140" s="153"/>
      <c r="GR140" s="153"/>
      <c r="GS140" s="153"/>
      <c r="GT140" s="153"/>
      <c r="GU140" s="153"/>
      <c r="GV140" s="153"/>
      <c r="GW140" s="153"/>
      <c r="GX140" s="153"/>
      <c r="GY140" s="153"/>
      <c r="GZ140" s="153"/>
      <c r="HA140" s="153"/>
      <c r="HB140" s="153"/>
      <c r="HC140" s="153"/>
      <c r="HD140" s="160"/>
      <c r="HE140" s="160"/>
      <c r="HF140" s="160"/>
      <c r="HG140" s="160"/>
      <c r="HH140" s="160"/>
      <c r="HI140" s="160"/>
    </row>
    <row r="141" spans="1:217" s="145" customFormat="1" ht="19.5" customHeight="1">
      <c r="A141" s="158" t="s">
        <v>1632</v>
      </c>
      <c r="B141" s="159">
        <v>113</v>
      </c>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c r="FL141" s="153"/>
      <c r="FM141" s="153"/>
      <c r="FN141" s="153"/>
      <c r="FO141" s="153"/>
      <c r="FP141" s="153"/>
      <c r="FQ141" s="153"/>
      <c r="FR141" s="153"/>
      <c r="FS141" s="153"/>
      <c r="FT141" s="153"/>
      <c r="FU141" s="153"/>
      <c r="FV141" s="153"/>
      <c r="FW141" s="153"/>
      <c r="FX141" s="153"/>
      <c r="FY141" s="153"/>
      <c r="FZ141" s="153"/>
      <c r="GA141" s="153"/>
      <c r="GB141" s="153"/>
      <c r="GC141" s="153"/>
      <c r="GD141" s="153"/>
      <c r="GE141" s="153"/>
      <c r="GF141" s="153"/>
      <c r="GG141" s="153"/>
      <c r="GH141" s="153"/>
      <c r="GI141" s="153"/>
      <c r="GJ141" s="153"/>
      <c r="GK141" s="153"/>
      <c r="GL141" s="153"/>
      <c r="GM141" s="153"/>
      <c r="GN141" s="153"/>
      <c r="GO141" s="153"/>
      <c r="GP141" s="153"/>
      <c r="GQ141" s="153"/>
      <c r="GR141" s="153"/>
      <c r="GS141" s="153"/>
      <c r="GT141" s="153"/>
      <c r="GU141" s="153"/>
      <c r="GV141" s="153"/>
      <c r="GW141" s="153"/>
      <c r="GX141" s="153"/>
      <c r="GY141" s="153"/>
      <c r="GZ141" s="153"/>
      <c r="HA141" s="153"/>
      <c r="HB141" s="153"/>
      <c r="HC141" s="153"/>
      <c r="HD141" s="160"/>
      <c r="HE141" s="160"/>
      <c r="HF141" s="160"/>
      <c r="HG141" s="160"/>
      <c r="HH141" s="160"/>
      <c r="HI141" s="160"/>
    </row>
    <row r="142" spans="1:217" s="145" customFormat="1" ht="19.5" customHeight="1">
      <c r="A142" s="158" t="s">
        <v>1633</v>
      </c>
      <c r="B142" s="159">
        <v>521</v>
      </c>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c r="EQ142" s="153"/>
      <c r="ER142" s="153"/>
      <c r="ES142" s="153"/>
      <c r="ET142" s="153"/>
      <c r="EU142" s="153"/>
      <c r="EV142" s="153"/>
      <c r="EW142" s="153"/>
      <c r="EX142" s="153"/>
      <c r="EY142" s="153"/>
      <c r="EZ142" s="153"/>
      <c r="FA142" s="153"/>
      <c r="FB142" s="153"/>
      <c r="FC142" s="153"/>
      <c r="FD142" s="153"/>
      <c r="FE142" s="153"/>
      <c r="FF142" s="153"/>
      <c r="FG142" s="153"/>
      <c r="FH142" s="153"/>
      <c r="FI142" s="153"/>
      <c r="FJ142" s="153"/>
      <c r="FK142" s="153"/>
      <c r="FL142" s="153"/>
      <c r="FM142" s="153"/>
      <c r="FN142" s="153"/>
      <c r="FO142" s="153"/>
      <c r="FP142" s="153"/>
      <c r="FQ142" s="153"/>
      <c r="FR142" s="153"/>
      <c r="FS142" s="153"/>
      <c r="FT142" s="153"/>
      <c r="FU142" s="153"/>
      <c r="FV142" s="153"/>
      <c r="FW142" s="153"/>
      <c r="FX142" s="153"/>
      <c r="FY142" s="153"/>
      <c r="FZ142" s="153"/>
      <c r="GA142" s="153"/>
      <c r="GB142" s="153"/>
      <c r="GC142" s="153"/>
      <c r="GD142" s="153"/>
      <c r="GE142" s="153"/>
      <c r="GF142" s="153"/>
      <c r="GG142" s="153"/>
      <c r="GH142" s="153"/>
      <c r="GI142" s="153"/>
      <c r="GJ142" s="153"/>
      <c r="GK142" s="153"/>
      <c r="GL142" s="153"/>
      <c r="GM142" s="153"/>
      <c r="GN142" s="153"/>
      <c r="GO142" s="153"/>
      <c r="GP142" s="153"/>
      <c r="GQ142" s="153"/>
      <c r="GR142" s="153"/>
      <c r="GS142" s="153"/>
      <c r="GT142" s="153"/>
      <c r="GU142" s="153"/>
      <c r="GV142" s="153"/>
      <c r="GW142" s="153"/>
      <c r="GX142" s="153"/>
      <c r="GY142" s="153"/>
      <c r="GZ142" s="153"/>
      <c r="HA142" s="153"/>
      <c r="HB142" s="153"/>
      <c r="HC142" s="153"/>
      <c r="HD142" s="160"/>
      <c r="HE142" s="160"/>
      <c r="HF142" s="160"/>
      <c r="HG142" s="160"/>
      <c r="HH142" s="160"/>
      <c r="HI142" s="160"/>
    </row>
    <row r="143" spans="1:217" s="145" customFormat="1" ht="19.5" customHeight="1">
      <c r="A143" s="158" t="s">
        <v>1638</v>
      </c>
      <c r="B143" s="159">
        <v>4</v>
      </c>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53"/>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153"/>
      <c r="FG143" s="153"/>
      <c r="FH143" s="153"/>
      <c r="FI143" s="153"/>
      <c r="FJ143" s="153"/>
      <c r="FK143" s="153"/>
      <c r="FL143" s="153"/>
      <c r="FM143" s="153"/>
      <c r="FN143" s="153"/>
      <c r="FO143" s="153"/>
      <c r="FP143" s="153"/>
      <c r="FQ143" s="153"/>
      <c r="FR143" s="153"/>
      <c r="FS143" s="153"/>
      <c r="FT143" s="153"/>
      <c r="FU143" s="153"/>
      <c r="FV143" s="153"/>
      <c r="FW143" s="153"/>
      <c r="FX143" s="153"/>
      <c r="FY143" s="153"/>
      <c r="FZ143" s="153"/>
      <c r="GA143" s="153"/>
      <c r="GB143" s="153"/>
      <c r="GC143" s="153"/>
      <c r="GD143" s="153"/>
      <c r="GE143" s="153"/>
      <c r="GF143" s="153"/>
      <c r="GG143" s="153"/>
      <c r="GH143" s="153"/>
      <c r="GI143" s="153"/>
      <c r="GJ143" s="153"/>
      <c r="GK143" s="153"/>
      <c r="GL143" s="153"/>
      <c r="GM143" s="153"/>
      <c r="GN143" s="153"/>
      <c r="GO143" s="153"/>
      <c r="GP143" s="153"/>
      <c r="GQ143" s="153"/>
      <c r="GR143" s="153"/>
      <c r="GS143" s="153"/>
      <c r="GT143" s="153"/>
      <c r="GU143" s="153"/>
      <c r="GV143" s="153"/>
      <c r="GW143" s="153"/>
      <c r="GX143" s="153"/>
      <c r="GY143" s="153"/>
      <c r="GZ143" s="153"/>
      <c r="HA143" s="153"/>
      <c r="HB143" s="153"/>
      <c r="HC143" s="153"/>
      <c r="HD143" s="160"/>
      <c r="HE143" s="160"/>
      <c r="HF143" s="160"/>
      <c r="HG143" s="160"/>
      <c r="HH143" s="160"/>
      <c r="HI143" s="160"/>
    </row>
    <row r="144" spans="1:217" s="145" customFormat="1" ht="19.5" customHeight="1">
      <c r="A144" s="158" t="s">
        <v>1634</v>
      </c>
      <c r="B144" s="159">
        <v>40</v>
      </c>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53"/>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c r="FL144" s="153"/>
      <c r="FM144" s="153"/>
      <c r="FN144" s="153"/>
      <c r="FO144" s="153"/>
      <c r="FP144" s="153"/>
      <c r="FQ144" s="153"/>
      <c r="FR144" s="153"/>
      <c r="FS144" s="153"/>
      <c r="FT144" s="153"/>
      <c r="FU144" s="153"/>
      <c r="FV144" s="153"/>
      <c r="FW144" s="153"/>
      <c r="FX144" s="153"/>
      <c r="FY144" s="153"/>
      <c r="FZ144" s="153"/>
      <c r="GA144" s="153"/>
      <c r="GB144" s="153"/>
      <c r="GC144" s="153"/>
      <c r="GD144" s="153"/>
      <c r="GE144" s="153"/>
      <c r="GF144" s="153"/>
      <c r="GG144" s="153"/>
      <c r="GH144" s="153"/>
      <c r="GI144" s="153"/>
      <c r="GJ144" s="153"/>
      <c r="GK144" s="153"/>
      <c r="GL144" s="153"/>
      <c r="GM144" s="153"/>
      <c r="GN144" s="153"/>
      <c r="GO144" s="153"/>
      <c r="GP144" s="153"/>
      <c r="GQ144" s="153"/>
      <c r="GR144" s="153"/>
      <c r="GS144" s="153"/>
      <c r="GT144" s="153"/>
      <c r="GU144" s="153"/>
      <c r="GV144" s="153"/>
      <c r="GW144" s="153"/>
      <c r="GX144" s="153"/>
      <c r="GY144" s="153"/>
      <c r="GZ144" s="153"/>
      <c r="HA144" s="153"/>
      <c r="HB144" s="153"/>
      <c r="HC144" s="153"/>
      <c r="HD144" s="160"/>
      <c r="HE144" s="160"/>
      <c r="HF144" s="160"/>
      <c r="HG144" s="160"/>
      <c r="HH144" s="160"/>
      <c r="HI144" s="160"/>
    </row>
    <row r="145" spans="1:217" s="145" customFormat="1" ht="19.5" customHeight="1">
      <c r="A145" s="158" t="s">
        <v>1641</v>
      </c>
      <c r="B145" s="159">
        <v>5</v>
      </c>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153"/>
      <c r="CY145" s="153"/>
      <c r="CZ145" s="153"/>
      <c r="DA145" s="153"/>
      <c r="DB145" s="153"/>
      <c r="DC145" s="153"/>
      <c r="DD145" s="153"/>
      <c r="DE145" s="153"/>
      <c r="DF145" s="153"/>
      <c r="DG145" s="153"/>
      <c r="DH145" s="153"/>
      <c r="DI145" s="153"/>
      <c r="DJ145" s="153"/>
      <c r="DK145" s="153"/>
      <c r="DL145" s="153"/>
      <c r="DM145" s="153"/>
      <c r="DN145" s="153"/>
      <c r="DO145" s="153"/>
      <c r="DP145" s="153"/>
      <c r="DQ145" s="153"/>
      <c r="DR145" s="153"/>
      <c r="DS145" s="153"/>
      <c r="DT145" s="153"/>
      <c r="DU145" s="153"/>
      <c r="DV145" s="153"/>
      <c r="DW145" s="153"/>
      <c r="DX145" s="153"/>
      <c r="DY145" s="153"/>
      <c r="DZ145" s="153"/>
      <c r="EA145" s="153"/>
      <c r="EB145" s="153"/>
      <c r="EC145" s="153"/>
      <c r="ED145" s="153"/>
      <c r="EE145" s="153"/>
      <c r="EF145" s="153"/>
      <c r="EG145" s="153"/>
      <c r="EH145" s="153"/>
      <c r="EI145" s="153"/>
      <c r="EJ145" s="153"/>
      <c r="EK145" s="153"/>
      <c r="EL145" s="153"/>
      <c r="EM145" s="153"/>
      <c r="EN145" s="153"/>
      <c r="EO145" s="153"/>
      <c r="EP145" s="153"/>
      <c r="EQ145" s="153"/>
      <c r="ER145" s="153"/>
      <c r="ES145" s="153"/>
      <c r="ET145" s="153"/>
      <c r="EU145" s="153"/>
      <c r="EV145" s="153"/>
      <c r="EW145" s="153"/>
      <c r="EX145" s="153"/>
      <c r="EY145" s="153"/>
      <c r="EZ145" s="153"/>
      <c r="FA145" s="153"/>
      <c r="FB145" s="153"/>
      <c r="FC145" s="153"/>
      <c r="FD145" s="153"/>
      <c r="FE145" s="153"/>
      <c r="FF145" s="153"/>
      <c r="FG145" s="153"/>
      <c r="FH145" s="153"/>
      <c r="FI145" s="153"/>
      <c r="FJ145" s="153"/>
      <c r="FK145" s="153"/>
      <c r="FL145" s="153"/>
      <c r="FM145" s="153"/>
      <c r="FN145" s="153"/>
      <c r="FO145" s="153"/>
      <c r="FP145" s="153"/>
      <c r="FQ145" s="153"/>
      <c r="FR145" s="153"/>
      <c r="FS145" s="153"/>
      <c r="FT145" s="153"/>
      <c r="FU145" s="153"/>
      <c r="FV145" s="153"/>
      <c r="FW145" s="153"/>
      <c r="FX145" s="153"/>
      <c r="FY145" s="153"/>
      <c r="FZ145" s="153"/>
      <c r="GA145" s="153"/>
      <c r="GB145" s="153"/>
      <c r="GC145" s="153"/>
      <c r="GD145" s="153"/>
      <c r="GE145" s="153"/>
      <c r="GF145" s="153"/>
      <c r="GG145" s="153"/>
      <c r="GH145" s="153"/>
      <c r="GI145" s="153"/>
      <c r="GJ145" s="153"/>
      <c r="GK145" s="153"/>
      <c r="GL145" s="153"/>
      <c r="GM145" s="153"/>
      <c r="GN145" s="153"/>
      <c r="GO145" s="153"/>
      <c r="GP145" s="153"/>
      <c r="GQ145" s="153"/>
      <c r="GR145" s="153"/>
      <c r="GS145" s="153"/>
      <c r="GT145" s="153"/>
      <c r="GU145" s="153"/>
      <c r="GV145" s="153"/>
      <c r="GW145" s="153"/>
      <c r="GX145" s="153"/>
      <c r="GY145" s="153"/>
      <c r="GZ145" s="153"/>
      <c r="HA145" s="153"/>
      <c r="HB145" s="153"/>
      <c r="HC145" s="153"/>
      <c r="HD145" s="160"/>
      <c r="HE145" s="160"/>
      <c r="HF145" s="160"/>
      <c r="HG145" s="160"/>
      <c r="HH145" s="160"/>
      <c r="HI145" s="160"/>
    </row>
    <row r="146" spans="1:217" s="145" customFormat="1" ht="19.5" customHeight="1">
      <c r="A146" s="156" t="s">
        <v>1608</v>
      </c>
      <c r="B146" s="157">
        <f>SUM(B147:B170)</f>
        <v>1595</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53"/>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c r="FL146" s="153"/>
      <c r="FM146" s="153"/>
      <c r="FN146" s="153"/>
      <c r="FO146" s="153"/>
      <c r="FP146" s="153"/>
      <c r="FQ146" s="153"/>
      <c r="FR146" s="153"/>
      <c r="FS146" s="153"/>
      <c r="FT146" s="153"/>
      <c r="FU146" s="153"/>
      <c r="FV146" s="153"/>
      <c r="FW146" s="153"/>
      <c r="FX146" s="153"/>
      <c r="FY146" s="153"/>
      <c r="FZ146" s="153"/>
      <c r="GA146" s="153"/>
      <c r="GB146" s="153"/>
      <c r="GC146" s="153"/>
      <c r="GD146" s="153"/>
      <c r="GE146" s="153"/>
      <c r="GF146" s="153"/>
      <c r="GG146" s="153"/>
      <c r="GH146" s="153"/>
      <c r="GI146" s="153"/>
      <c r="GJ146" s="153"/>
      <c r="GK146" s="153"/>
      <c r="GL146" s="153"/>
      <c r="GM146" s="153"/>
      <c r="GN146" s="153"/>
      <c r="GO146" s="153"/>
      <c r="GP146" s="153"/>
      <c r="GQ146" s="153"/>
      <c r="GR146" s="153"/>
      <c r="GS146" s="153"/>
      <c r="GT146" s="153"/>
      <c r="GU146" s="153"/>
      <c r="GV146" s="153"/>
      <c r="GW146" s="153"/>
      <c r="GX146" s="153"/>
      <c r="GY146" s="153"/>
      <c r="GZ146" s="153"/>
      <c r="HA146" s="153"/>
      <c r="HB146" s="153"/>
      <c r="HC146" s="153"/>
      <c r="HD146" s="160"/>
      <c r="HE146" s="160"/>
      <c r="HF146" s="160"/>
      <c r="HG146" s="160"/>
      <c r="HH146" s="160"/>
      <c r="HI146" s="160"/>
    </row>
    <row r="147" spans="1:217" s="145" customFormat="1" ht="24" customHeight="1">
      <c r="A147" s="158" t="s">
        <v>1642</v>
      </c>
      <c r="B147" s="159">
        <v>4</v>
      </c>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53"/>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c r="FL147" s="153"/>
      <c r="FM147" s="153"/>
      <c r="FN147" s="153"/>
      <c r="FO147" s="153"/>
      <c r="FP147" s="153"/>
      <c r="FQ147" s="153"/>
      <c r="FR147" s="153"/>
      <c r="FS147" s="153"/>
      <c r="FT147" s="153"/>
      <c r="FU147" s="153"/>
      <c r="FV147" s="153"/>
      <c r="FW147" s="153"/>
      <c r="FX147" s="153"/>
      <c r="FY147" s="153"/>
      <c r="FZ147" s="153"/>
      <c r="GA147" s="153"/>
      <c r="GB147" s="153"/>
      <c r="GC147" s="153"/>
      <c r="GD147" s="153"/>
      <c r="GE147" s="153"/>
      <c r="GF147" s="153"/>
      <c r="GG147" s="153"/>
      <c r="GH147" s="153"/>
      <c r="GI147" s="153"/>
      <c r="GJ147" s="153"/>
      <c r="GK147" s="153"/>
      <c r="GL147" s="153"/>
      <c r="GM147" s="153"/>
      <c r="GN147" s="153"/>
      <c r="GO147" s="153"/>
      <c r="GP147" s="153"/>
      <c r="GQ147" s="153"/>
      <c r="GR147" s="153"/>
      <c r="GS147" s="153"/>
      <c r="GT147" s="153"/>
      <c r="GU147" s="153"/>
      <c r="GV147" s="153"/>
      <c r="GW147" s="153"/>
      <c r="GX147" s="153"/>
      <c r="GY147" s="153"/>
      <c r="GZ147" s="153"/>
      <c r="HA147" s="153"/>
      <c r="HB147" s="153"/>
      <c r="HC147" s="153"/>
      <c r="HD147" s="160"/>
      <c r="HE147" s="160"/>
      <c r="HF147" s="160"/>
      <c r="HG147" s="160"/>
      <c r="HH147" s="160"/>
      <c r="HI147" s="160"/>
    </row>
    <row r="148" spans="1:217" s="145" customFormat="1" ht="19.5" customHeight="1">
      <c r="A148" s="158" t="s">
        <v>1636</v>
      </c>
      <c r="B148" s="159">
        <v>3</v>
      </c>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c r="FL148" s="153"/>
      <c r="FM148" s="153"/>
      <c r="FN148" s="153"/>
      <c r="FO148" s="153"/>
      <c r="FP148" s="153"/>
      <c r="FQ148" s="153"/>
      <c r="FR148" s="153"/>
      <c r="FS148" s="153"/>
      <c r="FT148" s="153"/>
      <c r="FU148" s="153"/>
      <c r="FV148" s="153"/>
      <c r="FW148" s="153"/>
      <c r="FX148" s="153"/>
      <c r="FY148" s="153"/>
      <c r="FZ148" s="153"/>
      <c r="GA148" s="153"/>
      <c r="GB148" s="153"/>
      <c r="GC148" s="153"/>
      <c r="GD148" s="153"/>
      <c r="GE148" s="153"/>
      <c r="GF148" s="153"/>
      <c r="GG148" s="153"/>
      <c r="GH148" s="153"/>
      <c r="GI148" s="153"/>
      <c r="GJ148" s="153"/>
      <c r="GK148" s="153"/>
      <c r="GL148" s="153"/>
      <c r="GM148" s="153"/>
      <c r="GN148" s="153"/>
      <c r="GO148" s="153"/>
      <c r="GP148" s="153"/>
      <c r="GQ148" s="153"/>
      <c r="GR148" s="153"/>
      <c r="GS148" s="153"/>
      <c r="GT148" s="153"/>
      <c r="GU148" s="153"/>
      <c r="GV148" s="153"/>
      <c r="GW148" s="153"/>
      <c r="GX148" s="153"/>
      <c r="GY148" s="153"/>
      <c r="GZ148" s="153"/>
      <c r="HA148" s="153"/>
      <c r="HB148" s="153"/>
      <c r="HC148" s="153"/>
      <c r="HD148" s="160"/>
      <c r="HE148" s="160"/>
      <c r="HF148" s="160"/>
      <c r="HG148" s="160"/>
      <c r="HH148" s="160"/>
      <c r="HI148" s="160"/>
    </row>
    <row r="149" spans="1:217" s="145" customFormat="1" ht="19.5" customHeight="1">
      <c r="A149" s="158" t="s">
        <v>1615</v>
      </c>
      <c r="B149" s="159">
        <v>88</v>
      </c>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c r="FL149" s="153"/>
      <c r="FM149" s="153"/>
      <c r="FN149" s="153"/>
      <c r="FO149" s="153"/>
      <c r="FP149" s="153"/>
      <c r="FQ149" s="153"/>
      <c r="FR149" s="153"/>
      <c r="FS149" s="153"/>
      <c r="FT149" s="153"/>
      <c r="FU149" s="153"/>
      <c r="FV149" s="153"/>
      <c r="FW149" s="153"/>
      <c r="FX149" s="153"/>
      <c r="FY149" s="153"/>
      <c r="FZ149" s="153"/>
      <c r="GA149" s="153"/>
      <c r="GB149" s="153"/>
      <c r="GC149" s="153"/>
      <c r="GD149" s="153"/>
      <c r="GE149" s="153"/>
      <c r="GF149" s="153"/>
      <c r="GG149" s="153"/>
      <c r="GH149" s="153"/>
      <c r="GI149" s="153"/>
      <c r="GJ149" s="153"/>
      <c r="GK149" s="153"/>
      <c r="GL149" s="153"/>
      <c r="GM149" s="153"/>
      <c r="GN149" s="153"/>
      <c r="GO149" s="153"/>
      <c r="GP149" s="153"/>
      <c r="GQ149" s="153"/>
      <c r="GR149" s="153"/>
      <c r="GS149" s="153"/>
      <c r="GT149" s="153"/>
      <c r="GU149" s="153"/>
      <c r="GV149" s="153"/>
      <c r="GW149" s="153"/>
      <c r="GX149" s="153"/>
      <c r="GY149" s="153"/>
      <c r="GZ149" s="153"/>
      <c r="HA149" s="153"/>
      <c r="HB149" s="153"/>
      <c r="HC149" s="153"/>
      <c r="HD149" s="160"/>
      <c r="HE149" s="160"/>
      <c r="HF149" s="160"/>
      <c r="HG149" s="160"/>
      <c r="HH149" s="160"/>
      <c r="HI149" s="160"/>
    </row>
    <row r="150" spans="1:217" s="145" customFormat="1" ht="19.5" customHeight="1">
      <c r="A150" s="158" t="s">
        <v>1637</v>
      </c>
      <c r="B150" s="159">
        <v>11</v>
      </c>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c r="FL150" s="153"/>
      <c r="FM150" s="153"/>
      <c r="FN150" s="153"/>
      <c r="FO150" s="153"/>
      <c r="FP150" s="153"/>
      <c r="FQ150" s="153"/>
      <c r="FR150" s="153"/>
      <c r="FS150" s="153"/>
      <c r="FT150" s="153"/>
      <c r="FU150" s="153"/>
      <c r="FV150" s="153"/>
      <c r="FW150" s="153"/>
      <c r="FX150" s="153"/>
      <c r="FY150" s="153"/>
      <c r="FZ150" s="153"/>
      <c r="GA150" s="153"/>
      <c r="GB150" s="153"/>
      <c r="GC150" s="153"/>
      <c r="GD150" s="153"/>
      <c r="GE150" s="153"/>
      <c r="GF150" s="153"/>
      <c r="GG150" s="153"/>
      <c r="GH150" s="153"/>
      <c r="GI150" s="153"/>
      <c r="GJ150" s="153"/>
      <c r="GK150" s="153"/>
      <c r="GL150" s="153"/>
      <c r="GM150" s="153"/>
      <c r="GN150" s="153"/>
      <c r="GO150" s="153"/>
      <c r="GP150" s="153"/>
      <c r="GQ150" s="153"/>
      <c r="GR150" s="153"/>
      <c r="GS150" s="153"/>
      <c r="GT150" s="153"/>
      <c r="GU150" s="153"/>
      <c r="GV150" s="153"/>
      <c r="GW150" s="153"/>
      <c r="GX150" s="153"/>
      <c r="GY150" s="153"/>
      <c r="GZ150" s="153"/>
      <c r="HA150" s="153"/>
      <c r="HB150" s="153"/>
      <c r="HC150" s="153"/>
      <c r="HD150" s="160"/>
      <c r="HE150" s="160"/>
      <c r="HF150" s="160"/>
      <c r="HG150" s="160"/>
      <c r="HH150" s="160"/>
      <c r="HI150" s="160"/>
    </row>
    <row r="151" spans="1:217" s="145" customFormat="1" ht="19.5" customHeight="1">
      <c r="A151" s="158" t="s">
        <v>1616</v>
      </c>
      <c r="B151" s="159">
        <v>7</v>
      </c>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c r="FL151" s="153"/>
      <c r="FM151" s="153"/>
      <c r="FN151" s="153"/>
      <c r="FO151" s="153"/>
      <c r="FP151" s="153"/>
      <c r="FQ151" s="153"/>
      <c r="FR151" s="153"/>
      <c r="FS151" s="153"/>
      <c r="FT151" s="153"/>
      <c r="FU151" s="153"/>
      <c r="FV151" s="153"/>
      <c r="FW151" s="153"/>
      <c r="FX151" s="153"/>
      <c r="FY151" s="153"/>
      <c r="FZ151" s="153"/>
      <c r="GA151" s="153"/>
      <c r="GB151" s="153"/>
      <c r="GC151" s="153"/>
      <c r="GD151" s="153"/>
      <c r="GE151" s="153"/>
      <c r="GF151" s="153"/>
      <c r="GG151" s="153"/>
      <c r="GH151" s="153"/>
      <c r="GI151" s="153"/>
      <c r="GJ151" s="153"/>
      <c r="GK151" s="153"/>
      <c r="GL151" s="153"/>
      <c r="GM151" s="153"/>
      <c r="GN151" s="153"/>
      <c r="GO151" s="153"/>
      <c r="GP151" s="153"/>
      <c r="GQ151" s="153"/>
      <c r="GR151" s="153"/>
      <c r="GS151" s="153"/>
      <c r="GT151" s="153"/>
      <c r="GU151" s="153"/>
      <c r="GV151" s="153"/>
      <c r="GW151" s="153"/>
      <c r="GX151" s="153"/>
      <c r="GY151" s="153"/>
      <c r="GZ151" s="153"/>
      <c r="HA151" s="153"/>
      <c r="HB151" s="153"/>
      <c r="HC151" s="153"/>
      <c r="HD151" s="160"/>
      <c r="HE151" s="160"/>
      <c r="HF151" s="160"/>
      <c r="HG151" s="160"/>
      <c r="HH151" s="160"/>
      <c r="HI151" s="160"/>
    </row>
    <row r="152" spans="1:217" s="145" customFormat="1" ht="19.5" customHeight="1">
      <c r="A152" s="158" t="s">
        <v>1617</v>
      </c>
      <c r="B152" s="159">
        <v>49</v>
      </c>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53"/>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c r="FL152" s="153"/>
      <c r="FM152" s="153"/>
      <c r="FN152" s="153"/>
      <c r="FO152" s="153"/>
      <c r="FP152" s="153"/>
      <c r="FQ152" s="153"/>
      <c r="FR152" s="153"/>
      <c r="FS152" s="153"/>
      <c r="FT152" s="153"/>
      <c r="FU152" s="153"/>
      <c r="FV152" s="153"/>
      <c r="FW152" s="153"/>
      <c r="FX152" s="153"/>
      <c r="FY152" s="153"/>
      <c r="FZ152" s="153"/>
      <c r="GA152" s="153"/>
      <c r="GB152" s="153"/>
      <c r="GC152" s="153"/>
      <c r="GD152" s="153"/>
      <c r="GE152" s="153"/>
      <c r="GF152" s="153"/>
      <c r="GG152" s="153"/>
      <c r="GH152" s="153"/>
      <c r="GI152" s="153"/>
      <c r="GJ152" s="153"/>
      <c r="GK152" s="153"/>
      <c r="GL152" s="153"/>
      <c r="GM152" s="153"/>
      <c r="GN152" s="153"/>
      <c r="GO152" s="153"/>
      <c r="GP152" s="153"/>
      <c r="GQ152" s="153"/>
      <c r="GR152" s="153"/>
      <c r="GS152" s="153"/>
      <c r="GT152" s="153"/>
      <c r="GU152" s="153"/>
      <c r="GV152" s="153"/>
      <c r="GW152" s="153"/>
      <c r="GX152" s="153"/>
      <c r="GY152" s="153"/>
      <c r="GZ152" s="153"/>
      <c r="HA152" s="153"/>
      <c r="HB152" s="153"/>
      <c r="HC152" s="153"/>
      <c r="HD152" s="160"/>
      <c r="HE152" s="160"/>
      <c r="HF152" s="160"/>
      <c r="HG152" s="160"/>
      <c r="HH152" s="160"/>
      <c r="HI152" s="160"/>
    </row>
    <row r="153" spans="1:217" s="145" customFormat="1" ht="19.5" customHeight="1">
      <c r="A153" s="158" t="s">
        <v>1618</v>
      </c>
      <c r="B153" s="159">
        <v>78</v>
      </c>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c r="FL153" s="153"/>
      <c r="FM153" s="153"/>
      <c r="FN153" s="153"/>
      <c r="FO153" s="153"/>
      <c r="FP153" s="153"/>
      <c r="FQ153" s="153"/>
      <c r="FR153" s="153"/>
      <c r="FS153" s="153"/>
      <c r="FT153" s="153"/>
      <c r="FU153" s="153"/>
      <c r="FV153" s="153"/>
      <c r="FW153" s="153"/>
      <c r="FX153" s="153"/>
      <c r="FY153" s="153"/>
      <c r="FZ153" s="153"/>
      <c r="GA153" s="153"/>
      <c r="GB153" s="153"/>
      <c r="GC153" s="153"/>
      <c r="GD153" s="153"/>
      <c r="GE153" s="153"/>
      <c r="GF153" s="153"/>
      <c r="GG153" s="153"/>
      <c r="GH153" s="153"/>
      <c r="GI153" s="153"/>
      <c r="GJ153" s="153"/>
      <c r="GK153" s="153"/>
      <c r="GL153" s="153"/>
      <c r="GM153" s="153"/>
      <c r="GN153" s="153"/>
      <c r="GO153" s="153"/>
      <c r="GP153" s="153"/>
      <c r="GQ153" s="153"/>
      <c r="GR153" s="153"/>
      <c r="GS153" s="153"/>
      <c r="GT153" s="153"/>
      <c r="GU153" s="153"/>
      <c r="GV153" s="153"/>
      <c r="GW153" s="153"/>
      <c r="GX153" s="153"/>
      <c r="GY153" s="153"/>
      <c r="GZ153" s="153"/>
      <c r="HA153" s="153"/>
      <c r="HB153" s="153"/>
      <c r="HC153" s="153"/>
      <c r="HD153" s="160"/>
      <c r="HE153" s="160"/>
      <c r="HF153" s="160"/>
      <c r="HG153" s="160"/>
      <c r="HH153" s="160"/>
      <c r="HI153" s="160"/>
    </row>
    <row r="154" spans="1:217" s="145" customFormat="1" ht="19.5" customHeight="1">
      <c r="A154" s="158" t="s">
        <v>1619</v>
      </c>
      <c r="B154" s="159">
        <v>239</v>
      </c>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c r="FL154" s="153"/>
      <c r="FM154" s="153"/>
      <c r="FN154" s="153"/>
      <c r="FO154" s="153"/>
      <c r="FP154" s="153"/>
      <c r="FQ154" s="153"/>
      <c r="FR154" s="153"/>
      <c r="FS154" s="153"/>
      <c r="FT154" s="153"/>
      <c r="FU154" s="153"/>
      <c r="FV154" s="153"/>
      <c r="FW154" s="153"/>
      <c r="FX154" s="153"/>
      <c r="FY154" s="153"/>
      <c r="FZ154" s="153"/>
      <c r="GA154" s="153"/>
      <c r="GB154" s="153"/>
      <c r="GC154" s="153"/>
      <c r="GD154" s="153"/>
      <c r="GE154" s="153"/>
      <c r="GF154" s="153"/>
      <c r="GG154" s="153"/>
      <c r="GH154" s="153"/>
      <c r="GI154" s="153"/>
      <c r="GJ154" s="153"/>
      <c r="GK154" s="153"/>
      <c r="GL154" s="153"/>
      <c r="GM154" s="153"/>
      <c r="GN154" s="153"/>
      <c r="GO154" s="153"/>
      <c r="GP154" s="153"/>
      <c r="GQ154" s="153"/>
      <c r="GR154" s="153"/>
      <c r="GS154" s="153"/>
      <c r="GT154" s="153"/>
      <c r="GU154" s="153"/>
      <c r="GV154" s="153"/>
      <c r="GW154" s="153"/>
      <c r="GX154" s="153"/>
      <c r="GY154" s="153"/>
      <c r="GZ154" s="153"/>
      <c r="HA154" s="153"/>
      <c r="HB154" s="153"/>
      <c r="HC154" s="153"/>
      <c r="HD154" s="160"/>
      <c r="HE154" s="160"/>
      <c r="HF154" s="160"/>
      <c r="HG154" s="160"/>
      <c r="HH154" s="160"/>
      <c r="HI154" s="160"/>
    </row>
    <row r="155" spans="1:217" s="145" customFormat="1" ht="19.5" customHeight="1">
      <c r="A155" s="158" t="s">
        <v>1620</v>
      </c>
      <c r="B155" s="159">
        <v>46</v>
      </c>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c r="FL155" s="153"/>
      <c r="FM155" s="153"/>
      <c r="FN155" s="153"/>
      <c r="FO155" s="153"/>
      <c r="FP155" s="153"/>
      <c r="FQ155" s="153"/>
      <c r="FR155" s="153"/>
      <c r="FS155" s="153"/>
      <c r="FT155" s="153"/>
      <c r="FU155" s="153"/>
      <c r="FV155" s="153"/>
      <c r="FW155" s="153"/>
      <c r="FX155" s="153"/>
      <c r="FY155" s="153"/>
      <c r="FZ155" s="153"/>
      <c r="GA155" s="153"/>
      <c r="GB155" s="153"/>
      <c r="GC155" s="153"/>
      <c r="GD155" s="153"/>
      <c r="GE155" s="153"/>
      <c r="GF155" s="153"/>
      <c r="GG155" s="153"/>
      <c r="GH155" s="153"/>
      <c r="GI155" s="153"/>
      <c r="GJ155" s="153"/>
      <c r="GK155" s="153"/>
      <c r="GL155" s="153"/>
      <c r="GM155" s="153"/>
      <c r="GN155" s="153"/>
      <c r="GO155" s="153"/>
      <c r="GP155" s="153"/>
      <c r="GQ155" s="153"/>
      <c r="GR155" s="153"/>
      <c r="GS155" s="153"/>
      <c r="GT155" s="153"/>
      <c r="GU155" s="153"/>
      <c r="GV155" s="153"/>
      <c r="GW155" s="153"/>
      <c r="GX155" s="153"/>
      <c r="GY155" s="153"/>
      <c r="GZ155" s="153"/>
      <c r="HA155" s="153"/>
      <c r="HB155" s="153"/>
      <c r="HC155" s="153"/>
      <c r="HD155" s="160"/>
      <c r="HE155" s="160"/>
      <c r="HF155" s="160"/>
      <c r="HG155" s="160"/>
      <c r="HH155" s="160"/>
      <c r="HI155" s="160"/>
    </row>
    <row r="156" spans="1:217" s="145" customFormat="1" ht="19.5" customHeight="1">
      <c r="A156" s="158" t="s">
        <v>1621</v>
      </c>
      <c r="B156" s="159">
        <v>7</v>
      </c>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c r="FL156" s="153"/>
      <c r="FM156" s="153"/>
      <c r="FN156" s="153"/>
      <c r="FO156" s="153"/>
      <c r="FP156" s="153"/>
      <c r="FQ156" s="153"/>
      <c r="FR156" s="153"/>
      <c r="FS156" s="153"/>
      <c r="FT156" s="153"/>
      <c r="FU156" s="153"/>
      <c r="FV156" s="153"/>
      <c r="FW156" s="153"/>
      <c r="FX156" s="153"/>
      <c r="FY156" s="153"/>
      <c r="FZ156" s="153"/>
      <c r="GA156" s="153"/>
      <c r="GB156" s="153"/>
      <c r="GC156" s="153"/>
      <c r="GD156" s="153"/>
      <c r="GE156" s="153"/>
      <c r="GF156" s="153"/>
      <c r="GG156" s="153"/>
      <c r="GH156" s="153"/>
      <c r="GI156" s="153"/>
      <c r="GJ156" s="153"/>
      <c r="GK156" s="153"/>
      <c r="GL156" s="153"/>
      <c r="GM156" s="153"/>
      <c r="GN156" s="153"/>
      <c r="GO156" s="153"/>
      <c r="GP156" s="153"/>
      <c r="GQ156" s="153"/>
      <c r="GR156" s="153"/>
      <c r="GS156" s="153"/>
      <c r="GT156" s="153"/>
      <c r="GU156" s="153"/>
      <c r="GV156" s="153"/>
      <c r="GW156" s="153"/>
      <c r="GX156" s="153"/>
      <c r="GY156" s="153"/>
      <c r="GZ156" s="153"/>
      <c r="HA156" s="153"/>
      <c r="HB156" s="153"/>
      <c r="HC156" s="153"/>
      <c r="HD156" s="160"/>
      <c r="HE156" s="160"/>
      <c r="HF156" s="160"/>
      <c r="HG156" s="160"/>
      <c r="HH156" s="160"/>
      <c r="HI156" s="160"/>
    </row>
    <row r="157" spans="1:217" s="145" customFormat="1" ht="19.5" customHeight="1">
      <c r="A157" s="158" t="s">
        <v>1622</v>
      </c>
      <c r="B157" s="159">
        <v>101</v>
      </c>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c r="FL157" s="153"/>
      <c r="FM157" s="153"/>
      <c r="FN157" s="153"/>
      <c r="FO157" s="153"/>
      <c r="FP157" s="153"/>
      <c r="FQ157" s="153"/>
      <c r="FR157" s="153"/>
      <c r="FS157" s="153"/>
      <c r="FT157" s="153"/>
      <c r="FU157" s="153"/>
      <c r="FV157" s="153"/>
      <c r="FW157" s="153"/>
      <c r="FX157" s="153"/>
      <c r="FY157" s="153"/>
      <c r="FZ157" s="153"/>
      <c r="GA157" s="153"/>
      <c r="GB157" s="153"/>
      <c r="GC157" s="153"/>
      <c r="GD157" s="153"/>
      <c r="GE157" s="153"/>
      <c r="GF157" s="153"/>
      <c r="GG157" s="153"/>
      <c r="GH157" s="153"/>
      <c r="GI157" s="153"/>
      <c r="GJ157" s="153"/>
      <c r="GK157" s="153"/>
      <c r="GL157" s="153"/>
      <c r="GM157" s="153"/>
      <c r="GN157" s="153"/>
      <c r="GO157" s="153"/>
      <c r="GP157" s="153"/>
      <c r="GQ157" s="153"/>
      <c r="GR157" s="153"/>
      <c r="GS157" s="153"/>
      <c r="GT157" s="153"/>
      <c r="GU157" s="153"/>
      <c r="GV157" s="153"/>
      <c r="GW157" s="153"/>
      <c r="GX157" s="153"/>
      <c r="GY157" s="153"/>
      <c r="GZ157" s="153"/>
      <c r="HA157" s="153"/>
      <c r="HB157" s="153"/>
      <c r="HC157" s="153"/>
      <c r="HD157" s="160"/>
      <c r="HE157" s="160"/>
      <c r="HF157" s="160"/>
      <c r="HG157" s="160"/>
      <c r="HH157" s="160"/>
      <c r="HI157" s="160"/>
    </row>
    <row r="158" spans="1:217" s="145" customFormat="1" ht="19.5" customHeight="1">
      <c r="A158" s="158" t="s">
        <v>1623</v>
      </c>
      <c r="B158" s="159">
        <v>192</v>
      </c>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c r="CU158" s="153"/>
      <c r="CV158" s="153"/>
      <c r="CW158" s="153"/>
      <c r="CX158" s="153"/>
      <c r="CY158" s="153"/>
      <c r="CZ158" s="153"/>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c r="EL158" s="153"/>
      <c r="EM158" s="153"/>
      <c r="EN158" s="153"/>
      <c r="EO158" s="153"/>
      <c r="EP158" s="153"/>
      <c r="EQ158" s="153"/>
      <c r="ER158" s="153"/>
      <c r="ES158" s="153"/>
      <c r="ET158" s="153"/>
      <c r="EU158" s="153"/>
      <c r="EV158" s="153"/>
      <c r="EW158" s="153"/>
      <c r="EX158" s="153"/>
      <c r="EY158" s="153"/>
      <c r="EZ158" s="153"/>
      <c r="FA158" s="153"/>
      <c r="FB158" s="153"/>
      <c r="FC158" s="153"/>
      <c r="FD158" s="153"/>
      <c r="FE158" s="153"/>
      <c r="FF158" s="153"/>
      <c r="FG158" s="153"/>
      <c r="FH158" s="153"/>
      <c r="FI158" s="153"/>
      <c r="FJ158" s="153"/>
      <c r="FK158" s="153"/>
      <c r="FL158" s="153"/>
      <c r="FM158" s="153"/>
      <c r="FN158" s="153"/>
      <c r="FO158" s="153"/>
      <c r="FP158" s="153"/>
      <c r="FQ158" s="153"/>
      <c r="FR158" s="153"/>
      <c r="FS158" s="153"/>
      <c r="FT158" s="153"/>
      <c r="FU158" s="153"/>
      <c r="FV158" s="153"/>
      <c r="FW158" s="153"/>
      <c r="FX158" s="153"/>
      <c r="FY158" s="153"/>
      <c r="FZ158" s="153"/>
      <c r="GA158" s="153"/>
      <c r="GB158" s="153"/>
      <c r="GC158" s="153"/>
      <c r="GD158" s="153"/>
      <c r="GE158" s="153"/>
      <c r="GF158" s="153"/>
      <c r="GG158" s="153"/>
      <c r="GH158" s="153"/>
      <c r="GI158" s="153"/>
      <c r="GJ158" s="153"/>
      <c r="GK158" s="153"/>
      <c r="GL158" s="153"/>
      <c r="GM158" s="153"/>
      <c r="GN158" s="153"/>
      <c r="GO158" s="153"/>
      <c r="GP158" s="153"/>
      <c r="GQ158" s="153"/>
      <c r="GR158" s="153"/>
      <c r="GS158" s="153"/>
      <c r="GT158" s="153"/>
      <c r="GU158" s="153"/>
      <c r="GV158" s="153"/>
      <c r="GW158" s="153"/>
      <c r="GX158" s="153"/>
      <c r="GY158" s="153"/>
      <c r="GZ158" s="153"/>
      <c r="HA158" s="153"/>
      <c r="HB158" s="153"/>
      <c r="HC158" s="153"/>
      <c r="HD158" s="160"/>
      <c r="HE158" s="160"/>
      <c r="HF158" s="160"/>
      <c r="HG158" s="160"/>
      <c r="HH158" s="160"/>
      <c r="HI158" s="160"/>
    </row>
    <row r="159" spans="1:217" s="145" customFormat="1" ht="19.5" customHeight="1">
      <c r="A159" s="158" t="s">
        <v>1624</v>
      </c>
      <c r="B159" s="159">
        <v>127</v>
      </c>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c r="EL159" s="153"/>
      <c r="EM159" s="153"/>
      <c r="EN159" s="153"/>
      <c r="EO159" s="153"/>
      <c r="EP159" s="153"/>
      <c r="EQ159" s="153"/>
      <c r="ER159" s="153"/>
      <c r="ES159" s="153"/>
      <c r="ET159" s="153"/>
      <c r="EU159" s="153"/>
      <c r="EV159" s="153"/>
      <c r="EW159" s="153"/>
      <c r="EX159" s="153"/>
      <c r="EY159" s="153"/>
      <c r="EZ159" s="153"/>
      <c r="FA159" s="153"/>
      <c r="FB159" s="153"/>
      <c r="FC159" s="153"/>
      <c r="FD159" s="153"/>
      <c r="FE159" s="153"/>
      <c r="FF159" s="153"/>
      <c r="FG159" s="153"/>
      <c r="FH159" s="153"/>
      <c r="FI159" s="153"/>
      <c r="FJ159" s="153"/>
      <c r="FK159" s="153"/>
      <c r="FL159" s="153"/>
      <c r="FM159" s="153"/>
      <c r="FN159" s="153"/>
      <c r="FO159" s="153"/>
      <c r="FP159" s="153"/>
      <c r="FQ159" s="153"/>
      <c r="FR159" s="153"/>
      <c r="FS159" s="153"/>
      <c r="FT159" s="153"/>
      <c r="FU159" s="153"/>
      <c r="FV159" s="153"/>
      <c r="FW159" s="153"/>
      <c r="FX159" s="153"/>
      <c r="FY159" s="153"/>
      <c r="FZ159" s="153"/>
      <c r="GA159" s="153"/>
      <c r="GB159" s="153"/>
      <c r="GC159" s="153"/>
      <c r="GD159" s="153"/>
      <c r="GE159" s="153"/>
      <c r="GF159" s="153"/>
      <c r="GG159" s="153"/>
      <c r="GH159" s="153"/>
      <c r="GI159" s="153"/>
      <c r="GJ159" s="153"/>
      <c r="GK159" s="153"/>
      <c r="GL159" s="153"/>
      <c r="GM159" s="153"/>
      <c r="GN159" s="153"/>
      <c r="GO159" s="153"/>
      <c r="GP159" s="153"/>
      <c r="GQ159" s="153"/>
      <c r="GR159" s="153"/>
      <c r="GS159" s="153"/>
      <c r="GT159" s="153"/>
      <c r="GU159" s="153"/>
      <c r="GV159" s="153"/>
      <c r="GW159" s="153"/>
      <c r="GX159" s="153"/>
      <c r="GY159" s="153"/>
      <c r="GZ159" s="153"/>
      <c r="HA159" s="153"/>
      <c r="HB159" s="153"/>
      <c r="HC159" s="153"/>
      <c r="HD159" s="160"/>
      <c r="HE159" s="160"/>
      <c r="HF159" s="160"/>
      <c r="HG159" s="160"/>
      <c r="HH159" s="160"/>
      <c r="HI159" s="160"/>
    </row>
    <row r="160" spans="1:217" s="145" customFormat="1" ht="19.5" customHeight="1">
      <c r="A160" s="158" t="s">
        <v>1625</v>
      </c>
      <c r="B160" s="159">
        <v>72</v>
      </c>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c r="EL160" s="153"/>
      <c r="EM160" s="153"/>
      <c r="EN160" s="153"/>
      <c r="EO160" s="153"/>
      <c r="EP160" s="153"/>
      <c r="EQ160" s="153"/>
      <c r="ER160" s="153"/>
      <c r="ES160" s="153"/>
      <c r="ET160" s="153"/>
      <c r="EU160" s="153"/>
      <c r="EV160" s="153"/>
      <c r="EW160" s="153"/>
      <c r="EX160" s="153"/>
      <c r="EY160" s="153"/>
      <c r="EZ160" s="153"/>
      <c r="FA160" s="153"/>
      <c r="FB160" s="153"/>
      <c r="FC160" s="153"/>
      <c r="FD160" s="153"/>
      <c r="FE160" s="153"/>
      <c r="FF160" s="153"/>
      <c r="FG160" s="153"/>
      <c r="FH160" s="153"/>
      <c r="FI160" s="153"/>
      <c r="FJ160" s="153"/>
      <c r="FK160" s="153"/>
      <c r="FL160" s="153"/>
      <c r="FM160" s="153"/>
      <c r="FN160" s="153"/>
      <c r="FO160" s="153"/>
      <c r="FP160" s="153"/>
      <c r="FQ160" s="153"/>
      <c r="FR160" s="153"/>
      <c r="FS160" s="153"/>
      <c r="FT160" s="153"/>
      <c r="FU160" s="153"/>
      <c r="FV160" s="153"/>
      <c r="FW160" s="153"/>
      <c r="FX160" s="153"/>
      <c r="FY160" s="153"/>
      <c r="FZ160" s="153"/>
      <c r="GA160" s="153"/>
      <c r="GB160" s="153"/>
      <c r="GC160" s="153"/>
      <c r="GD160" s="153"/>
      <c r="GE160" s="153"/>
      <c r="GF160" s="153"/>
      <c r="GG160" s="153"/>
      <c r="GH160" s="153"/>
      <c r="GI160" s="153"/>
      <c r="GJ160" s="153"/>
      <c r="GK160" s="153"/>
      <c r="GL160" s="153"/>
      <c r="GM160" s="153"/>
      <c r="GN160" s="153"/>
      <c r="GO160" s="153"/>
      <c r="GP160" s="153"/>
      <c r="GQ160" s="153"/>
      <c r="GR160" s="153"/>
      <c r="GS160" s="153"/>
      <c r="GT160" s="153"/>
      <c r="GU160" s="153"/>
      <c r="GV160" s="153"/>
      <c r="GW160" s="153"/>
      <c r="GX160" s="153"/>
      <c r="GY160" s="153"/>
      <c r="GZ160" s="153"/>
      <c r="HA160" s="153"/>
      <c r="HB160" s="153"/>
      <c r="HC160" s="153"/>
      <c r="HD160" s="160"/>
      <c r="HE160" s="160"/>
      <c r="HF160" s="160"/>
      <c r="HG160" s="160"/>
      <c r="HH160" s="160"/>
      <c r="HI160" s="160"/>
    </row>
    <row r="161" spans="1:217" s="145" customFormat="1" ht="19.5" customHeight="1">
      <c r="A161" s="158" t="s">
        <v>1626</v>
      </c>
      <c r="B161" s="159">
        <v>10</v>
      </c>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c r="EL161" s="153"/>
      <c r="EM161" s="153"/>
      <c r="EN161" s="153"/>
      <c r="EO161" s="153"/>
      <c r="EP161" s="153"/>
      <c r="EQ161" s="153"/>
      <c r="ER161" s="153"/>
      <c r="ES161" s="153"/>
      <c r="ET161" s="153"/>
      <c r="EU161" s="153"/>
      <c r="EV161" s="153"/>
      <c r="EW161" s="153"/>
      <c r="EX161" s="153"/>
      <c r="EY161" s="153"/>
      <c r="EZ161" s="153"/>
      <c r="FA161" s="153"/>
      <c r="FB161" s="153"/>
      <c r="FC161" s="153"/>
      <c r="FD161" s="153"/>
      <c r="FE161" s="153"/>
      <c r="FF161" s="153"/>
      <c r="FG161" s="153"/>
      <c r="FH161" s="153"/>
      <c r="FI161" s="153"/>
      <c r="FJ161" s="153"/>
      <c r="FK161" s="153"/>
      <c r="FL161" s="153"/>
      <c r="FM161" s="153"/>
      <c r="FN161" s="153"/>
      <c r="FO161" s="153"/>
      <c r="FP161" s="153"/>
      <c r="FQ161" s="153"/>
      <c r="FR161" s="153"/>
      <c r="FS161" s="153"/>
      <c r="FT161" s="153"/>
      <c r="FU161" s="153"/>
      <c r="FV161" s="153"/>
      <c r="FW161" s="153"/>
      <c r="FX161" s="153"/>
      <c r="FY161" s="153"/>
      <c r="FZ161" s="153"/>
      <c r="GA161" s="153"/>
      <c r="GB161" s="153"/>
      <c r="GC161" s="153"/>
      <c r="GD161" s="153"/>
      <c r="GE161" s="153"/>
      <c r="GF161" s="153"/>
      <c r="GG161" s="153"/>
      <c r="GH161" s="153"/>
      <c r="GI161" s="153"/>
      <c r="GJ161" s="153"/>
      <c r="GK161" s="153"/>
      <c r="GL161" s="153"/>
      <c r="GM161" s="153"/>
      <c r="GN161" s="153"/>
      <c r="GO161" s="153"/>
      <c r="GP161" s="153"/>
      <c r="GQ161" s="153"/>
      <c r="GR161" s="153"/>
      <c r="GS161" s="153"/>
      <c r="GT161" s="153"/>
      <c r="GU161" s="153"/>
      <c r="GV161" s="153"/>
      <c r="GW161" s="153"/>
      <c r="GX161" s="153"/>
      <c r="GY161" s="153"/>
      <c r="GZ161" s="153"/>
      <c r="HA161" s="153"/>
      <c r="HB161" s="153"/>
      <c r="HC161" s="153"/>
      <c r="HD161" s="160"/>
      <c r="HE161" s="160"/>
      <c r="HF161" s="160"/>
      <c r="HG161" s="160"/>
      <c r="HH161" s="160"/>
      <c r="HI161" s="160"/>
    </row>
    <row r="162" spans="1:217" s="145" customFormat="1" ht="19.5" customHeight="1">
      <c r="A162" s="158" t="s">
        <v>1627</v>
      </c>
      <c r="B162" s="159">
        <v>69</v>
      </c>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c r="EL162" s="153"/>
      <c r="EM162" s="153"/>
      <c r="EN162" s="153"/>
      <c r="EO162" s="153"/>
      <c r="EP162" s="153"/>
      <c r="EQ162" s="153"/>
      <c r="ER162" s="153"/>
      <c r="ES162" s="153"/>
      <c r="ET162" s="153"/>
      <c r="EU162" s="153"/>
      <c r="EV162" s="153"/>
      <c r="EW162" s="153"/>
      <c r="EX162" s="153"/>
      <c r="EY162" s="153"/>
      <c r="EZ162" s="153"/>
      <c r="FA162" s="153"/>
      <c r="FB162" s="153"/>
      <c r="FC162" s="153"/>
      <c r="FD162" s="153"/>
      <c r="FE162" s="153"/>
      <c r="FF162" s="153"/>
      <c r="FG162" s="153"/>
      <c r="FH162" s="153"/>
      <c r="FI162" s="153"/>
      <c r="FJ162" s="153"/>
      <c r="FK162" s="153"/>
      <c r="FL162" s="153"/>
      <c r="FM162" s="153"/>
      <c r="FN162" s="153"/>
      <c r="FO162" s="153"/>
      <c r="FP162" s="153"/>
      <c r="FQ162" s="153"/>
      <c r="FR162" s="153"/>
      <c r="FS162" s="153"/>
      <c r="FT162" s="153"/>
      <c r="FU162" s="153"/>
      <c r="FV162" s="153"/>
      <c r="FW162" s="153"/>
      <c r="FX162" s="153"/>
      <c r="FY162" s="153"/>
      <c r="FZ162" s="153"/>
      <c r="GA162" s="153"/>
      <c r="GB162" s="153"/>
      <c r="GC162" s="153"/>
      <c r="GD162" s="153"/>
      <c r="GE162" s="153"/>
      <c r="GF162" s="153"/>
      <c r="GG162" s="153"/>
      <c r="GH162" s="153"/>
      <c r="GI162" s="153"/>
      <c r="GJ162" s="153"/>
      <c r="GK162" s="153"/>
      <c r="GL162" s="153"/>
      <c r="GM162" s="153"/>
      <c r="GN162" s="153"/>
      <c r="GO162" s="153"/>
      <c r="GP162" s="153"/>
      <c r="GQ162" s="153"/>
      <c r="GR162" s="153"/>
      <c r="GS162" s="153"/>
      <c r="GT162" s="153"/>
      <c r="GU162" s="153"/>
      <c r="GV162" s="153"/>
      <c r="GW162" s="153"/>
      <c r="GX162" s="153"/>
      <c r="GY162" s="153"/>
      <c r="GZ162" s="153"/>
      <c r="HA162" s="153"/>
      <c r="HB162" s="153"/>
      <c r="HC162" s="153"/>
      <c r="HD162" s="160"/>
      <c r="HE162" s="160"/>
      <c r="HF162" s="160"/>
      <c r="HG162" s="160"/>
      <c r="HH162" s="160"/>
      <c r="HI162" s="160"/>
    </row>
    <row r="163" spans="1:217" s="145" customFormat="1" ht="19.5" customHeight="1">
      <c r="A163" s="158" t="s">
        <v>1628</v>
      </c>
      <c r="B163" s="159">
        <v>260</v>
      </c>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c r="FL163" s="153"/>
      <c r="FM163" s="153"/>
      <c r="FN163" s="153"/>
      <c r="FO163" s="153"/>
      <c r="FP163" s="153"/>
      <c r="FQ163" s="153"/>
      <c r="FR163" s="153"/>
      <c r="FS163" s="153"/>
      <c r="FT163" s="153"/>
      <c r="FU163" s="153"/>
      <c r="FV163" s="153"/>
      <c r="FW163" s="153"/>
      <c r="FX163" s="153"/>
      <c r="FY163" s="153"/>
      <c r="FZ163" s="153"/>
      <c r="GA163" s="153"/>
      <c r="GB163" s="153"/>
      <c r="GC163" s="153"/>
      <c r="GD163" s="153"/>
      <c r="GE163" s="153"/>
      <c r="GF163" s="153"/>
      <c r="GG163" s="153"/>
      <c r="GH163" s="153"/>
      <c r="GI163" s="153"/>
      <c r="GJ163" s="153"/>
      <c r="GK163" s="153"/>
      <c r="GL163" s="153"/>
      <c r="GM163" s="153"/>
      <c r="GN163" s="153"/>
      <c r="GO163" s="153"/>
      <c r="GP163" s="153"/>
      <c r="GQ163" s="153"/>
      <c r="GR163" s="153"/>
      <c r="GS163" s="153"/>
      <c r="GT163" s="153"/>
      <c r="GU163" s="153"/>
      <c r="GV163" s="153"/>
      <c r="GW163" s="153"/>
      <c r="GX163" s="153"/>
      <c r="GY163" s="153"/>
      <c r="GZ163" s="153"/>
      <c r="HA163" s="153"/>
      <c r="HB163" s="153"/>
      <c r="HC163" s="153"/>
      <c r="HD163" s="160"/>
      <c r="HE163" s="160"/>
      <c r="HF163" s="160"/>
      <c r="HG163" s="160"/>
      <c r="HH163" s="160"/>
      <c r="HI163" s="160"/>
    </row>
    <row r="164" spans="1:217" s="145" customFormat="1" ht="19.5" customHeight="1">
      <c r="A164" s="158" t="s">
        <v>1629</v>
      </c>
      <c r="B164" s="159">
        <v>102</v>
      </c>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c r="EQ164" s="153"/>
      <c r="ER164" s="153"/>
      <c r="ES164" s="153"/>
      <c r="ET164" s="153"/>
      <c r="EU164" s="153"/>
      <c r="EV164" s="153"/>
      <c r="EW164" s="153"/>
      <c r="EX164" s="153"/>
      <c r="EY164" s="153"/>
      <c r="EZ164" s="153"/>
      <c r="FA164" s="153"/>
      <c r="FB164" s="153"/>
      <c r="FC164" s="153"/>
      <c r="FD164" s="153"/>
      <c r="FE164" s="153"/>
      <c r="FF164" s="153"/>
      <c r="FG164" s="153"/>
      <c r="FH164" s="153"/>
      <c r="FI164" s="153"/>
      <c r="FJ164" s="153"/>
      <c r="FK164" s="153"/>
      <c r="FL164" s="153"/>
      <c r="FM164" s="153"/>
      <c r="FN164" s="153"/>
      <c r="FO164" s="153"/>
      <c r="FP164" s="153"/>
      <c r="FQ164" s="153"/>
      <c r="FR164" s="153"/>
      <c r="FS164" s="153"/>
      <c r="FT164" s="153"/>
      <c r="FU164" s="153"/>
      <c r="FV164" s="153"/>
      <c r="FW164" s="153"/>
      <c r="FX164" s="153"/>
      <c r="FY164" s="153"/>
      <c r="FZ164" s="153"/>
      <c r="GA164" s="153"/>
      <c r="GB164" s="153"/>
      <c r="GC164" s="153"/>
      <c r="GD164" s="153"/>
      <c r="GE164" s="153"/>
      <c r="GF164" s="153"/>
      <c r="GG164" s="153"/>
      <c r="GH164" s="153"/>
      <c r="GI164" s="153"/>
      <c r="GJ164" s="153"/>
      <c r="GK164" s="153"/>
      <c r="GL164" s="153"/>
      <c r="GM164" s="153"/>
      <c r="GN164" s="153"/>
      <c r="GO164" s="153"/>
      <c r="GP164" s="153"/>
      <c r="GQ164" s="153"/>
      <c r="GR164" s="153"/>
      <c r="GS164" s="153"/>
      <c r="GT164" s="153"/>
      <c r="GU164" s="153"/>
      <c r="GV164" s="153"/>
      <c r="GW164" s="153"/>
      <c r="GX164" s="153"/>
      <c r="GY164" s="153"/>
      <c r="GZ164" s="153"/>
      <c r="HA164" s="153"/>
      <c r="HB164" s="153"/>
      <c r="HC164" s="153"/>
      <c r="HD164" s="160"/>
      <c r="HE164" s="160"/>
      <c r="HF164" s="160"/>
      <c r="HG164" s="160"/>
      <c r="HH164" s="160"/>
      <c r="HI164" s="160"/>
    </row>
    <row r="165" spans="1:217" s="145" customFormat="1" ht="19.5" customHeight="1">
      <c r="A165" s="158" t="s">
        <v>1630</v>
      </c>
      <c r="B165" s="159">
        <v>14</v>
      </c>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c r="EL165" s="153"/>
      <c r="EM165" s="153"/>
      <c r="EN165" s="153"/>
      <c r="EO165" s="153"/>
      <c r="EP165" s="153"/>
      <c r="EQ165" s="153"/>
      <c r="ER165" s="153"/>
      <c r="ES165" s="153"/>
      <c r="ET165" s="153"/>
      <c r="EU165" s="153"/>
      <c r="EV165" s="153"/>
      <c r="EW165" s="153"/>
      <c r="EX165" s="153"/>
      <c r="EY165" s="153"/>
      <c r="EZ165" s="153"/>
      <c r="FA165" s="153"/>
      <c r="FB165" s="153"/>
      <c r="FC165" s="153"/>
      <c r="FD165" s="153"/>
      <c r="FE165" s="153"/>
      <c r="FF165" s="153"/>
      <c r="FG165" s="153"/>
      <c r="FH165" s="153"/>
      <c r="FI165" s="153"/>
      <c r="FJ165" s="153"/>
      <c r="FK165" s="153"/>
      <c r="FL165" s="153"/>
      <c r="FM165" s="153"/>
      <c r="FN165" s="153"/>
      <c r="FO165" s="153"/>
      <c r="FP165" s="153"/>
      <c r="FQ165" s="153"/>
      <c r="FR165" s="153"/>
      <c r="FS165" s="153"/>
      <c r="FT165" s="153"/>
      <c r="FU165" s="153"/>
      <c r="FV165" s="153"/>
      <c r="FW165" s="153"/>
      <c r="FX165" s="153"/>
      <c r="FY165" s="153"/>
      <c r="FZ165" s="153"/>
      <c r="GA165" s="153"/>
      <c r="GB165" s="153"/>
      <c r="GC165" s="153"/>
      <c r="GD165" s="153"/>
      <c r="GE165" s="153"/>
      <c r="GF165" s="153"/>
      <c r="GG165" s="153"/>
      <c r="GH165" s="153"/>
      <c r="GI165" s="153"/>
      <c r="GJ165" s="153"/>
      <c r="GK165" s="153"/>
      <c r="GL165" s="153"/>
      <c r="GM165" s="153"/>
      <c r="GN165" s="153"/>
      <c r="GO165" s="153"/>
      <c r="GP165" s="153"/>
      <c r="GQ165" s="153"/>
      <c r="GR165" s="153"/>
      <c r="GS165" s="153"/>
      <c r="GT165" s="153"/>
      <c r="GU165" s="153"/>
      <c r="GV165" s="153"/>
      <c r="GW165" s="153"/>
      <c r="GX165" s="153"/>
      <c r="GY165" s="153"/>
      <c r="GZ165" s="153"/>
      <c r="HA165" s="153"/>
      <c r="HB165" s="153"/>
      <c r="HC165" s="153"/>
      <c r="HD165" s="160"/>
      <c r="HE165" s="160"/>
      <c r="HF165" s="160"/>
      <c r="HG165" s="160"/>
      <c r="HH165" s="160"/>
      <c r="HI165" s="160"/>
    </row>
    <row r="166" spans="1:217" s="145" customFormat="1" ht="19.5" customHeight="1">
      <c r="A166" s="163" t="s">
        <v>1631</v>
      </c>
      <c r="B166" s="164">
        <v>28</v>
      </c>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c r="FL166" s="153"/>
      <c r="FM166" s="153"/>
      <c r="FN166" s="153"/>
      <c r="FO166" s="153"/>
      <c r="FP166" s="153"/>
      <c r="FQ166" s="153"/>
      <c r="FR166" s="153"/>
      <c r="FS166" s="153"/>
      <c r="FT166" s="153"/>
      <c r="FU166" s="153"/>
      <c r="FV166" s="153"/>
      <c r="FW166" s="153"/>
      <c r="FX166" s="153"/>
      <c r="FY166" s="153"/>
      <c r="FZ166" s="153"/>
      <c r="GA166" s="153"/>
      <c r="GB166" s="153"/>
      <c r="GC166" s="153"/>
      <c r="GD166" s="153"/>
      <c r="GE166" s="153"/>
      <c r="GF166" s="153"/>
      <c r="GG166" s="153"/>
      <c r="GH166" s="153"/>
      <c r="GI166" s="153"/>
      <c r="GJ166" s="153"/>
      <c r="GK166" s="153"/>
      <c r="GL166" s="153"/>
      <c r="GM166" s="153"/>
      <c r="GN166" s="153"/>
      <c r="GO166" s="153"/>
      <c r="GP166" s="153"/>
      <c r="GQ166" s="153"/>
      <c r="GR166" s="153"/>
      <c r="GS166" s="153"/>
      <c r="GT166" s="153"/>
      <c r="GU166" s="153"/>
      <c r="GV166" s="153"/>
      <c r="GW166" s="153"/>
      <c r="GX166" s="153"/>
      <c r="GY166" s="153"/>
      <c r="GZ166" s="153"/>
      <c r="HA166" s="153"/>
      <c r="HB166" s="153"/>
      <c r="HC166" s="153"/>
      <c r="HD166" s="160"/>
      <c r="HE166" s="160"/>
      <c r="HF166" s="160"/>
      <c r="HG166" s="160"/>
      <c r="HH166" s="160"/>
      <c r="HI166" s="160"/>
    </row>
    <row r="167" spans="1:217" s="145" customFormat="1" ht="19.5" customHeight="1">
      <c r="A167" s="163" t="s">
        <v>1639</v>
      </c>
      <c r="B167" s="164">
        <v>9</v>
      </c>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c r="FL167" s="153"/>
      <c r="FM167" s="153"/>
      <c r="FN167" s="153"/>
      <c r="FO167" s="153"/>
      <c r="FP167" s="153"/>
      <c r="FQ167" s="153"/>
      <c r="FR167" s="153"/>
      <c r="FS167" s="153"/>
      <c r="FT167" s="153"/>
      <c r="FU167" s="153"/>
      <c r="FV167" s="153"/>
      <c r="FW167" s="153"/>
      <c r="FX167" s="153"/>
      <c r="FY167" s="153"/>
      <c r="FZ167" s="153"/>
      <c r="GA167" s="153"/>
      <c r="GB167" s="153"/>
      <c r="GC167" s="153"/>
      <c r="GD167" s="153"/>
      <c r="GE167" s="153"/>
      <c r="GF167" s="153"/>
      <c r="GG167" s="153"/>
      <c r="GH167" s="153"/>
      <c r="GI167" s="153"/>
      <c r="GJ167" s="153"/>
      <c r="GK167" s="153"/>
      <c r="GL167" s="153"/>
      <c r="GM167" s="153"/>
      <c r="GN167" s="153"/>
      <c r="GO167" s="153"/>
      <c r="GP167" s="153"/>
      <c r="GQ167" s="153"/>
      <c r="GR167" s="153"/>
      <c r="GS167" s="153"/>
      <c r="GT167" s="153"/>
      <c r="GU167" s="153"/>
      <c r="GV167" s="153"/>
      <c r="GW167" s="153"/>
      <c r="GX167" s="153"/>
      <c r="GY167" s="153"/>
      <c r="GZ167" s="153"/>
      <c r="HA167" s="153"/>
      <c r="HB167" s="153"/>
      <c r="HC167" s="153"/>
      <c r="HD167" s="160"/>
      <c r="HE167" s="160"/>
      <c r="HF167" s="160"/>
      <c r="HG167" s="160"/>
      <c r="HH167" s="160"/>
      <c r="HI167" s="160"/>
    </row>
    <row r="168" spans="1:217" s="145" customFormat="1" ht="19.5" customHeight="1">
      <c r="A168" s="163" t="s">
        <v>1632</v>
      </c>
      <c r="B168" s="164">
        <v>28</v>
      </c>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c r="EL168" s="153"/>
      <c r="EM168" s="153"/>
      <c r="EN168" s="153"/>
      <c r="EO168" s="153"/>
      <c r="EP168" s="153"/>
      <c r="EQ168" s="153"/>
      <c r="ER168" s="153"/>
      <c r="ES168" s="153"/>
      <c r="ET168" s="153"/>
      <c r="EU168" s="153"/>
      <c r="EV168" s="153"/>
      <c r="EW168" s="153"/>
      <c r="EX168" s="153"/>
      <c r="EY168" s="153"/>
      <c r="EZ168" s="153"/>
      <c r="FA168" s="153"/>
      <c r="FB168" s="153"/>
      <c r="FC168" s="153"/>
      <c r="FD168" s="153"/>
      <c r="FE168" s="153"/>
      <c r="FF168" s="153"/>
      <c r="FG168" s="153"/>
      <c r="FH168" s="153"/>
      <c r="FI168" s="153"/>
      <c r="FJ168" s="153"/>
      <c r="FK168" s="153"/>
      <c r="FL168" s="153"/>
      <c r="FM168" s="153"/>
      <c r="FN168" s="153"/>
      <c r="FO168" s="153"/>
      <c r="FP168" s="153"/>
      <c r="FQ168" s="153"/>
      <c r="FR168" s="153"/>
      <c r="FS168" s="153"/>
      <c r="FT168" s="153"/>
      <c r="FU168" s="153"/>
      <c r="FV168" s="153"/>
      <c r="FW168" s="153"/>
      <c r="FX168" s="153"/>
      <c r="FY168" s="153"/>
      <c r="FZ168" s="153"/>
      <c r="GA168" s="153"/>
      <c r="GB168" s="153"/>
      <c r="GC168" s="153"/>
      <c r="GD168" s="153"/>
      <c r="GE168" s="153"/>
      <c r="GF168" s="153"/>
      <c r="GG168" s="153"/>
      <c r="GH168" s="153"/>
      <c r="GI168" s="153"/>
      <c r="GJ168" s="153"/>
      <c r="GK168" s="153"/>
      <c r="GL168" s="153"/>
      <c r="GM168" s="153"/>
      <c r="GN168" s="153"/>
      <c r="GO168" s="153"/>
      <c r="GP168" s="153"/>
      <c r="GQ168" s="153"/>
      <c r="GR168" s="153"/>
      <c r="GS168" s="153"/>
      <c r="GT168" s="153"/>
      <c r="GU168" s="153"/>
      <c r="GV168" s="153"/>
      <c r="GW168" s="153"/>
      <c r="GX168" s="153"/>
      <c r="GY168" s="153"/>
      <c r="GZ168" s="153"/>
      <c r="HA168" s="153"/>
      <c r="HB168" s="153"/>
      <c r="HC168" s="153"/>
      <c r="HD168" s="160"/>
      <c r="HE168" s="160"/>
      <c r="HF168" s="160"/>
      <c r="HG168" s="160"/>
      <c r="HH168" s="160"/>
      <c r="HI168" s="160"/>
    </row>
    <row r="169" spans="1:217" s="145" customFormat="1" ht="19.5" customHeight="1">
      <c r="A169" s="163" t="s">
        <v>1633</v>
      </c>
      <c r="B169" s="164">
        <v>48</v>
      </c>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153"/>
      <c r="DP169" s="153"/>
      <c r="DQ169" s="153"/>
      <c r="DR169" s="153"/>
      <c r="DS169" s="153"/>
      <c r="DT169" s="153"/>
      <c r="DU169" s="153"/>
      <c r="DV169" s="153"/>
      <c r="DW169" s="153"/>
      <c r="DX169" s="153"/>
      <c r="DY169" s="153"/>
      <c r="DZ169" s="153"/>
      <c r="EA169" s="153"/>
      <c r="EB169" s="153"/>
      <c r="EC169" s="153"/>
      <c r="ED169" s="153"/>
      <c r="EE169" s="153"/>
      <c r="EF169" s="153"/>
      <c r="EG169" s="153"/>
      <c r="EH169" s="153"/>
      <c r="EI169" s="153"/>
      <c r="EJ169" s="153"/>
      <c r="EK169" s="153"/>
      <c r="EL169" s="153"/>
      <c r="EM169" s="153"/>
      <c r="EN169" s="153"/>
      <c r="EO169" s="153"/>
      <c r="EP169" s="153"/>
      <c r="EQ169" s="153"/>
      <c r="ER169" s="153"/>
      <c r="ES169" s="153"/>
      <c r="ET169" s="153"/>
      <c r="EU169" s="153"/>
      <c r="EV169" s="153"/>
      <c r="EW169" s="153"/>
      <c r="EX169" s="153"/>
      <c r="EY169" s="153"/>
      <c r="EZ169" s="153"/>
      <c r="FA169" s="153"/>
      <c r="FB169" s="153"/>
      <c r="FC169" s="153"/>
      <c r="FD169" s="153"/>
      <c r="FE169" s="153"/>
      <c r="FF169" s="153"/>
      <c r="FG169" s="153"/>
      <c r="FH169" s="153"/>
      <c r="FI169" s="153"/>
      <c r="FJ169" s="153"/>
      <c r="FK169" s="153"/>
      <c r="FL169" s="153"/>
      <c r="FM169" s="153"/>
      <c r="FN169" s="153"/>
      <c r="FO169" s="153"/>
      <c r="FP169" s="153"/>
      <c r="FQ169" s="153"/>
      <c r="FR169" s="153"/>
      <c r="FS169" s="153"/>
      <c r="FT169" s="153"/>
      <c r="FU169" s="153"/>
      <c r="FV169" s="153"/>
      <c r="FW169" s="153"/>
      <c r="FX169" s="153"/>
      <c r="FY169" s="153"/>
      <c r="FZ169" s="153"/>
      <c r="GA169" s="153"/>
      <c r="GB169" s="153"/>
      <c r="GC169" s="153"/>
      <c r="GD169" s="153"/>
      <c r="GE169" s="153"/>
      <c r="GF169" s="153"/>
      <c r="GG169" s="153"/>
      <c r="GH169" s="153"/>
      <c r="GI169" s="153"/>
      <c r="GJ169" s="153"/>
      <c r="GK169" s="153"/>
      <c r="GL169" s="153"/>
      <c r="GM169" s="153"/>
      <c r="GN169" s="153"/>
      <c r="GO169" s="153"/>
      <c r="GP169" s="153"/>
      <c r="GQ169" s="153"/>
      <c r="GR169" s="153"/>
      <c r="GS169" s="153"/>
      <c r="GT169" s="153"/>
      <c r="GU169" s="153"/>
      <c r="GV169" s="153"/>
      <c r="GW169" s="153"/>
      <c r="GX169" s="153"/>
      <c r="GY169" s="153"/>
      <c r="GZ169" s="153"/>
      <c r="HA169" s="153"/>
      <c r="HB169" s="153"/>
      <c r="HC169" s="153"/>
      <c r="HD169" s="160"/>
      <c r="HE169" s="160"/>
      <c r="HF169" s="160"/>
      <c r="HG169" s="160"/>
      <c r="HH169" s="160"/>
      <c r="HI169" s="160"/>
    </row>
    <row r="170" spans="1:217" s="145" customFormat="1" ht="19.5" customHeight="1">
      <c r="A170" s="163" t="s">
        <v>1640</v>
      </c>
      <c r="B170" s="164">
        <v>3</v>
      </c>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153"/>
      <c r="DY170" s="153"/>
      <c r="DZ170" s="153"/>
      <c r="EA170" s="153"/>
      <c r="EB170" s="153"/>
      <c r="EC170" s="153"/>
      <c r="ED170" s="153"/>
      <c r="EE170" s="153"/>
      <c r="EF170" s="153"/>
      <c r="EG170" s="153"/>
      <c r="EH170" s="153"/>
      <c r="EI170" s="153"/>
      <c r="EJ170" s="153"/>
      <c r="EK170" s="153"/>
      <c r="EL170" s="153"/>
      <c r="EM170" s="153"/>
      <c r="EN170" s="153"/>
      <c r="EO170" s="153"/>
      <c r="EP170" s="153"/>
      <c r="EQ170" s="153"/>
      <c r="ER170" s="153"/>
      <c r="ES170" s="153"/>
      <c r="ET170" s="153"/>
      <c r="EU170" s="153"/>
      <c r="EV170" s="153"/>
      <c r="EW170" s="153"/>
      <c r="EX170" s="153"/>
      <c r="EY170" s="153"/>
      <c r="EZ170" s="153"/>
      <c r="FA170" s="153"/>
      <c r="FB170" s="153"/>
      <c r="FC170" s="153"/>
      <c r="FD170" s="153"/>
      <c r="FE170" s="153"/>
      <c r="FF170" s="153"/>
      <c r="FG170" s="153"/>
      <c r="FH170" s="153"/>
      <c r="FI170" s="153"/>
      <c r="FJ170" s="153"/>
      <c r="FK170" s="153"/>
      <c r="FL170" s="153"/>
      <c r="FM170" s="153"/>
      <c r="FN170" s="153"/>
      <c r="FO170" s="153"/>
      <c r="FP170" s="153"/>
      <c r="FQ170" s="153"/>
      <c r="FR170" s="153"/>
      <c r="FS170" s="153"/>
      <c r="FT170" s="153"/>
      <c r="FU170" s="153"/>
      <c r="FV170" s="153"/>
      <c r="FW170" s="153"/>
      <c r="FX170" s="153"/>
      <c r="FY170" s="153"/>
      <c r="FZ170" s="153"/>
      <c r="GA170" s="153"/>
      <c r="GB170" s="153"/>
      <c r="GC170" s="153"/>
      <c r="GD170" s="153"/>
      <c r="GE170" s="153"/>
      <c r="GF170" s="153"/>
      <c r="GG170" s="153"/>
      <c r="GH170" s="153"/>
      <c r="GI170" s="153"/>
      <c r="GJ170" s="153"/>
      <c r="GK170" s="153"/>
      <c r="GL170" s="153"/>
      <c r="GM170" s="153"/>
      <c r="GN170" s="153"/>
      <c r="GO170" s="153"/>
      <c r="GP170" s="153"/>
      <c r="GQ170" s="153"/>
      <c r="GR170" s="153"/>
      <c r="GS170" s="153"/>
      <c r="GT170" s="153"/>
      <c r="GU170" s="153"/>
      <c r="GV170" s="153"/>
      <c r="GW170" s="153"/>
      <c r="GX170" s="153"/>
      <c r="GY170" s="153"/>
      <c r="GZ170" s="153"/>
      <c r="HA170" s="153"/>
      <c r="HB170" s="153"/>
      <c r="HC170" s="153"/>
      <c r="HD170" s="160"/>
      <c r="HE170" s="160"/>
      <c r="HF170" s="160"/>
      <c r="HG170" s="160"/>
      <c r="HH170" s="160"/>
      <c r="HI170" s="160"/>
    </row>
    <row r="171" spans="1:217" s="145" customFormat="1" ht="19.5" customHeight="1">
      <c r="A171" s="165" t="s">
        <v>1609</v>
      </c>
      <c r="B171" s="166">
        <f>SUM(B172:B198)</f>
        <v>3179</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153"/>
      <c r="DP171" s="153"/>
      <c r="DQ171" s="153"/>
      <c r="DR171" s="153"/>
      <c r="DS171" s="153"/>
      <c r="DT171" s="153"/>
      <c r="DU171" s="153"/>
      <c r="DV171" s="153"/>
      <c r="DW171" s="153"/>
      <c r="DX171" s="153"/>
      <c r="DY171" s="153"/>
      <c r="DZ171" s="153"/>
      <c r="EA171" s="153"/>
      <c r="EB171" s="153"/>
      <c r="EC171" s="153"/>
      <c r="ED171" s="153"/>
      <c r="EE171" s="153"/>
      <c r="EF171" s="153"/>
      <c r="EG171" s="153"/>
      <c r="EH171" s="153"/>
      <c r="EI171" s="153"/>
      <c r="EJ171" s="153"/>
      <c r="EK171" s="153"/>
      <c r="EL171" s="153"/>
      <c r="EM171" s="153"/>
      <c r="EN171" s="153"/>
      <c r="EO171" s="153"/>
      <c r="EP171" s="153"/>
      <c r="EQ171" s="153"/>
      <c r="ER171" s="153"/>
      <c r="ES171" s="153"/>
      <c r="ET171" s="153"/>
      <c r="EU171" s="153"/>
      <c r="EV171" s="153"/>
      <c r="EW171" s="153"/>
      <c r="EX171" s="153"/>
      <c r="EY171" s="153"/>
      <c r="EZ171" s="153"/>
      <c r="FA171" s="153"/>
      <c r="FB171" s="153"/>
      <c r="FC171" s="153"/>
      <c r="FD171" s="153"/>
      <c r="FE171" s="153"/>
      <c r="FF171" s="153"/>
      <c r="FG171" s="153"/>
      <c r="FH171" s="153"/>
      <c r="FI171" s="153"/>
      <c r="FJ171" s="153"/>
      <c r="FK171" s="153"/>
      <c r="FL171" s="153"/>
      <c r="FM171" s="153"/>
      <c r="FN171" s="153"/>
      <c r="FO171" s="153"/>
      <c r="FP171" s="153"/>
      <c r="FQ171" s="153"/>
      <c r="FR171" s="153"/>
      <c r="FS171" s="153"/>
      <c r="FT171" s="153"/>
      <c r="FU171" s="153"/>
      <c r="FV171" s="153"/>
      <c r="FW171" s="153"/>
      <c r="FX171" s="153"/>
      <c r="FY171" s="153"/>
      <c r="FZ171" s="153"/>
      <c r="GA171" s="153"/>
      <c r="GB171" s="153"/>
      <c r="GC171" s="153"/>
      <c r="GD171" s="153"/>
      <c r="GE171" s="153"/>
      <c r="GF171" s="153"/>
      <c r="GG171" s="153"/>
      <c r="GH171" s="153"/>
      <c r="GI171" s="153"/>
      <c r="GJ171" s="153"/>
      <c r="GK171" s="153"/>
      <c r="GL171" s="153"/>
      <c r="GM171" s="153"/>
      <c r="GN171" s="153"/>
      <c r="GO171" s="153"/>
      <c r="GP171" s="153"/>
      <c r="GQ171" s="153"/>
      <c r="GR171" s="153"/>
      <c r="GS171" s="153"/>
      <c r="GT171" s="153"/>
      <c r="GU171" s="153"/>
      <c r="GV171" s="153"/>
      <c r="GW171" s="153"/>
      <c r="GX171" s="153"/>
      <c r="GY171" s="153"/>
      <c r="GZ171" s="153"/>
      <c r="HA171" s="153"/>
      <c r="HB171" s="153"/>
      <c r="HC171" s="153"/>
      <c r="HD171" s="160"/>
      <c r="HE171" s="160"/>
      <c r="HF171" s="160"/>
      <c r="HG171" s="160"/>
      <c r="HH171" s="160"/>
      <c r="HI171" s="160"/>
    </row>
    <row r="172" spans="1:217" s="145" customFormat="1" ht="19.5" customHeight="1">
      <c r="A172" s="163" t="s">
        <v>1615</v>
      </c>
      <c r="B172" s="164">
        <v>438</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3"/>
      <c r="CE172" s="153"/>
      <c r="CF172" s="153"/>
      <c r="CG172" s="153"/>
      <c r="CH172" s="153"/>
      <c r="CI172" s="153"/>
      <c r="CJ172" s="153"/>
      <c r="CK172" s="153"/>
      <c r="CL172" s="153"/>
      <c r="CM172" s="153"/>
      <c r="CN172" s="153"/>
      <c r="CO172" s="153"/>
      <c r="CP172" s="153"/>
      <c r="CQ172" s="153"/>
      <c r="CR172" s="153"/>
      <c r="CS172" s="153"/>
      <c r="CT172" s="153"/>
      <c r="CU172" s="153"/>
      <c r="CV172" s="153"/>
      <c r="CW172" s="153"/>
      <c r="CX172" s="153"/>
      <c r="CY172" s="153"/>
      <c r="CZ172" s="153"/>
      <c r="DA172" s="153"/>
      <c r="DB172" s="153"/>
      <c r="DC172" s="153"/>
      <c r="DD172" s="153"/>
      <c r="DE172" s="153"/>
      <c r="DF172" s="153"/>
      <c r="DG172" s="153"/>
      <c r="DH172" s="153"/>
      <c r="DI172" s="153"/>
      <c r="DJ172" s="153"/>
      <c r="DK172" s="153"/>
      <c r="DL172" s="153"/>
      <c r="DM172" s="153"/>
      <c r="DN172" s="153"/>
      <c r="DO172" s="153"/>
      <c r="DP172" s="153"/>
      <c r="DQ172" s="153"/>
      <c r="DR172" s="153"/>
      <c r="DS172" s="153"/>
      <c r="DT172" s="153"/>
      <c r="DU172" s="153"/>
      <c r="DV172" s="153"/>
      <c r="DW172" s="153"/>
      <c r="DX172" s="153"/>
      <c r="DY172" s="153"/>
      <c r="DZ172" s="153"/>
      <c r="EA172" s="153"/>
      <c r="EB172" s="153"/>
      <c r="EC172" s="153"/>
      <c r="ED172" s="153"/>
      <c r="EE172" s="153"/>
      <c r="EF172" s="153"/>
      <c r="EG172" s="153"/>
      <c r="EH172" s="153"/>
      <c r="EI172" s="153"/>
      <c r="EJ172" s="153"/>
      <c r="EK172" s="153"/>
      <c r="EL172" s="153"/>
      <c r="EM172" s="153"/>
      <c r="EN172" s="153"/>
      <c r="EO172" s="153"/>
      <c r="EP172" s="153"/>
      <c r="EQ172" s="153"/>
      <c r="ER172" s="153"/>
      <c r="ES172" s="153"/>
      <c r="ET172" s="153"/>
      <c r="EU172" s="153"/>
      <c r="EV172" s="153"/>
      <c r="EW172" s="153"/>
      <c r="EX172" s="153"/>
      <c r="EY172" s="153"/>
      <c r="EZ172" s="153"/>
      <c r="FA172" s="153"/>
      <c r="FB172" s="153"/>
      <c r="FC172" s="153"/>
      <c r="FD172" s="153"/>
      <c r="FE172" s="153"/>
      <c r="FF172" s="153"/>
      <c r="FG172" s="153"/>
      <c r="FH172" s="153"/>
      <c r="FI172" s="153"/>
      <c r="FJ172" s="153"/>
      <c r="FK172" s="153"/>
      <c r="FL172" s="153"/>
      <c r="FM172" s="153"/>
      <c r="FN172" s="153"/>
      <c r="FO172" s="153"/>
      <c r="FP172" s="153"/>
      <c r="FQ172" s="153"/>
      <c r="FR172" s="153"/>
      <c r="FS172" s="153"/>
      <c r="FT172" s="153"/>
      <c r="FU172" s="153"/>
      <c r="FV172" s="153"/>
      <c r="FW172" s="153"/>
      <c r="FX172" s="153"/>
      <c r="FY172" s="153"/>
      <c r="FZ172" s="153"/>
      <c r="GA172" s="153"/>
      <c r="GB172" s="153"/>
      <c r="GC172" s="153"/>
      <c r="GD172" s="153"/>
      <c r="GE172" s="153"/>
      <c r="GF172" s="153"/>
      <c r="GG172" s="153"/>
      <c r="GH172" s="153"/>
      <c r="GI172" s="153"/>
      <c r="GJ172" s="153"/>
      <c r="GK172" s="153"/>
      <c r="GL172" s="153"/>
      <c r="GM172" s="153"/>
      <c r="GN172" s="153"/>
      <c r="GO172" s="153"/>
      <c r="GP172" s="153"/>
      <c r="GQ172" s="153"/>
      <c r="GR172" s="153"/>
      <c r="GS172" s="153"/>
      <c r="GT172" s="153"/>
      <c r="GU172" s="153"/>
      <c r="GV172" s="153"/>
      <c r="GW172" s="153"/>
      <c r="GX172" s="153"/>
      <c r="GY172" s="153"/>
      <c r="GZ172" s="153"/>
      <c r="HA172" s="153"/>
      <c r="HB172" s="153"/>
      <c r="HC172" s="153"/>
      <c r="HD172" s="160"/>
      <c r="HE172" s="160"/>
      <c r="HF172" s="160"/>
      <c r="HG172" s="160"/>
      <c r="HH172" s="160"/>
      <c r="HI172" s="160"/>
    </row>
    <row r="173" spans="1:217" s="145" customFormat="1" ht="19.5" customHeight="1">
      <c r="A173" s="163" t="s">
        <v>1637</v>
      </c>
      <c r="B173" s="164">
        <v>5</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X173" s="153"/>
      <c r="CY173" s="153"/>
      <c r="CZ173" s="153"/>
      <c r="DA173" s="153"/>
      <c r="DB173" s="153"/>
      <c r="DC173" s="153"/>
      <c r="DD173" s="153"/>
      <c r="DE173" s="153"/>
      <c r="DF173" s="153"/>
      <c r="DG173" s="153"/>
      <c r="DH173" s="153"/>
      <c r="DI173" s="153"/>
      <c r="DJ173" s="153"/>
      <c r="DK173" s="153"/>
      <c r="DL173" s="153"/>
      <c r="DM173" s="153"/>
      <c r="DN173" s="153"/>
      <c r="DO173" s="153"/>
      <c r="DP173" s="153"/>
      <c r="DQ173" s="153"/>
      <c r="DR173" s="153"/>
      <c r="DS173" s="153"/>
      <c r="DT173" s="153"/>
      <c r="DU173" s="153"/>
      <c r="DV173" s="153"/>
      <c r="DW173" s="153"/>
      <c r="DX173" s="153"/>
      <c r="DY173" s="153"/>
      <c r="DZ173" s="153"/>
      <c r="EA173" s="153"/>
      <c r="EB173" s="153"/>
      <c r="EC173" s="153"/>
      <c r="ED173" s="153"/>
      <c r="EE173" s="153"/>
      <c r="EF173" s="153"/>
      <c r="EG173" s="153"/>
      <c r="EH173" s="153"/>
      <c r="EI173" s="153"/>
      <c r="EJ173" s="153"/>
      <c r="EK173" s="153"/>
      <c r="EL173" s="153"/>
      <c r="EM173" s="153"/>
      <c r="EN173" s="153"/>
      <c r="EO173" s="153"/>
      <c r="EP173" s="153"/>
      <c r="EQ173" s="153"/>
      <c r="ER173" s="153"/>
      <c r="ES173" s="153"/>
      <c r="ET173" s="153"/>
      <c r="EU173" s="153"/>
      <c r="EV173" s="153"/>
      <c r="EW173" s="153"/>
      <c r="EX173" s="153"/>
      <c r="EY173" s="153"/>
      <c r="EZ173" s="153"/>
      <c r="FA173" s="153"/>
      <c r="FB173" s="153"/>
      <c r="FC173" s="153"/>
      <c r="FD173" s="153"/>
      <c r="FE173" s="153"/>
      <c r="FF173" s="153"/>
      <c r="FG173" s="153"/>
      <c r="FH173" s="153"/>
      <c r="FI173" s="153"/>
      <c r="FJ173" s="153"/>
      <c r="FK173" s="153"/>
      <c r="FL173" s="153"/>
      <c r="FM173" s="153"/>
      <c r="FN173" s="153"/>
      <c r="FO173" s="153"/>
      <c r="FP173" s="153"/>
      <c r="FQ173" s="153"/>
      <c r="FR173" s="153"/>
      <c r="FS173" s="153"/>
      <c r="FT173" s="153"/>
      <c r="FU173" s="153"/>
      <c r="FV173" s="153"/>
      <c r="FW173" s="153"/>
      <c r="FX173" s="153"/>
      <c r="FY173" s="153"/>
      <c r="FZ173" s="153"/>
      <c r="GA173" s="153"/>
      <c r="GB173" s="153"/>
      <c r="GC173" s="153"/>
      <c r="GD173" s="153"/>
      <c r="GE173" s="153"/>
      <c r="GF173" s="153"/>
      <c r="GG173" s="153"/>
      <c r="GH173" s="153"/>
      <c r="GI173" s="153"/>
      <c r="GJ173" s="153"/>
      <c r="GK173" s="153"/>
      <c r="GL173" s="153"/>
      <c r="GM173" s="153"/>
      <c r="GN173" s="153"/>
      <c r="GO173" s="153"/>
      <c r="GP173" s="153"/>
      <c r="GQ173" s="153"/>
      <c r="GR173" s="153"/>
      <c r="GS173" s="153"/>
      <c r="GT173" s="153"/>
      <c r="GU173" s="153"/>
      <c r="GV173" s="153"/>
      <c r="GW173" s="153"/>
      <c r="GX173" s="153"/>
      <c r="GY173" s="153"/>
      <c r="GZ173" s="153"/>
      <c r="HA173" s="153"/>
      <c r="HB173" s="153"/>
      <c r="HC173" s="153"/>
      <c r="HD173" s="160"/>
      <c r="HE173" s="160"/>
      <c r="HF173" s="160"/>
      <c r="HG173" s="160"/>
      <c r="HH173" s="160"/>
      <c r="HI173" s="160"/>
    </row>
    <row r="174" spans="1:217" s="145" customFormat="1" ht="19.5" customHeight="1">
      <c r="A174" s="163" t="s">
        <v>1616</v>
      </c>
      <c r="B174" s="164">
        <v>8</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X174" s="153"/>
      <c r="CY174" s="153"/>
      <c r="CZ174" s="153"/>
      <c r="DA174" s="153"/>
      <c r="DB174" s="153"/>
      <c r="DC174" s="153"/>
      <c r="DD174" s="153"/>
      <c r="DE174" s="153"/>
      <c r="DF174" s="153"/>
      <c r="DG174" s="153"/>
      <c r="DH174" s="153"/>
      <c r="DI174" s="153"/>
      <c r="DJ174" s="153"/>
      <c r="DK174" s="153"/>
      <c r="DL174" s="153"/>
      <c r="DM174" s="153"/>
      <c r="DN174" s="153"/>
      <c r="DO174" s="153"/>
      <c r="DP174" s="153"/>
      <c r="DQ174" s="153"/>
      <c r="DR174" s="153"/>
      <c r="DS174" s="153"/>
      <c r="DT174" s="153"/>
      <c r="DU174" s="153"/>
      <c r="DV174" s="153"/>
      <c r="DW174" s="153"/>
      <c r="DX174" s="153"/>
      <c r="DY174" s="153"/>
      <c r="DZ174" s="153"/>
      <c r="EA174" s="153"/>
      <c r="EB174" s="153"/>
      <c r="EC174" s="153"/>
      <c r="ED174" s="153"/>
      <c r="EE174" s="153"/>
      <c r="EF174" s="153"/>
      <c r="EG174" s="153"/>
      <c r="EH174" s="153"/>
      <c r="EI174" s="153"/>
      <c r="EJ174" s="153"/>
      <c r="EK174" s="153"/>
      <c r="EL174" s="153"/>
      <c r="EM174" s="153"/>
      <c r="EN174" s="153"/>
      <c r="EO174" s="153"/>
      <c r="EP174" s="153"/>
      <c r="EQ174" s="153"/>
      <c r="ER174" s="153"/>
      <c r="ES174" s="153"/>
      <c r="ET174" s="153"/>
      <c r="EU174" s="153"/>
      <c r="EV174" s="153"/>
      <c r="EW174" s="153"/>
      <c r="EX174" s="153"/>
      <c r="EY174" s="153"/>
      <c r="EZ174" s="153"/>
      <c r="FA174" s="153"/>
      <c r="FB174" s="153"/>
      <c r="FC174" s="153"/>
      <c r="FD174" s="153"/>
      <c r="FE174" s="153"/>
      <c r="FF174" s="153"/>
      <c r="FG174" s="153"/>
      <c r="FH174" s="153"/>
      <c r="FI174" s="153"/>
      <c r="FJ174" s="153"/>
      <c r="FK174" s="153"/>
      <c r="FL174" s="153"/>
      <c r="FM174" s="153"/>
      <c r="FN174" s="153"/>
      <c r="FO174" s="153"/>
      <c r="FP174" s="153"/>
      <c r="FQ174" s="153"/>
      <c r="FR174" s="153"/>
      <c r="FS174" s="153"/>
      <c r="FT174" s="153"/>
      <c r="FU174" s="153"/>
      <c r="FV174" s="153"/>
      <c r="FW174" s="153"/>
      <c r="FX174" s="153"/>
      <c r="FY174" s="153"/>
      <c r="FZ174" s="153"/>
      <c r="GA174" s="153"/>
      <c r="GB174" s="153"/>
      <c r="GC174" s="153"/>
      <c r="GD174" s="153"/>
      <c r="GE174" s="153"/>
      <c r="GF174" s="153"/>
      <c r="GG174" s="153"/>
      <c r="GH174" s="153"/>
      <c r="GI174" s="153"/>
      <c r="GJ174" s="153"/>
      <c r="GK174" s="153"/>
      <c r="GL174" s="153"/>
      <c r="GM174" s="153"/>
      <c r="GN174" s="153"/>
      <c r="GO174" s="153"/>
      <c r="GP174" s="153"/>
      <c r="GQ174" s="153"/>
      <c r="GR174" s="153"/>
      <c r="GS174" s="153"/>
      <c r="GT174" s="153"/>
      <c r="GU174" s="153"/>
      <c r="GV174" s="153"/>
      <c r="GW174" s="153"/>
      <c r="GX174" s="153"/>
      <c r="GY174" s="153"/>
      <c r="GZ174" s="153"/>
      <c r="HA174" s="153"/>
      <c r="HB174" s="153"/>
      <c r="HC174" s="153"/>
      <c r="HD174" s="160"/>
      <c r="HE174" s="160"/>
      <c r="HF174" s="160"/>
      <c r="HG174" s="160"/>
      <c r="HH174" s="160"/>
      <c r="HI174" s="160"/>
    </row>
    <row r="175" spans="1:217" s="145" customFormat="1" ht="19.5" customHeight="1">
      <c r="A175" s="163" t="s">
        <v>1617</v>
      </c>
      <c r="B175" s="164">
        <v>48</v>
      </c>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3"/>
      <c r="CW175" s="153"/>
      <c r="CX175" s="153"/>
      <c r="CY175" s="153"/>
      <c r="CZ175" s="153"/>
      <c r="DA175" s="153"/>
      <c r="DB175" s="153"/>
      <c r="DC175" s="153"/>
      <c r="DD175" s="153"/>
      <c r="DE175" s="153"/>
      <c r="DF175" s="153"/>
      <c r="DG175" s="153"/>
      <c r="DH175" s="153"/>
      <c r="DI175" s="153"/>
      <c r="DJ175" s="153"/>
      <c r="DK175" s="153"/>
      <c r="DL175" s="153"/>
      <c r="DM175" s="153"/>
      <c r="DN175" s="153"/>
      <c r="DO175" s="153"/>
      <c r="DP175" s="153"/>
      <c r="DQ175" s="153"/>
      <c r="DR175" s="153"/>
      <c r="DS175" s="153"/>
      <c r="DT175" s="153"/>
      <c r="DU175" s="153"/>
      <c r="DV175" s="153"/>
      <c r="DW175" s="153"/>
      <c r="DX175" s="153"/>
      <c r="DY175" s="153"/>
      <c r="DZ175" s="153"/>
      <c r="EA175" s="153"/>
      <c r="EB175" s="153"/>
      <c r="EC175" s="153"/>
      <c r="ED175" s="153"/>
      <c r="EE175" s="153"/>
      <c r="EF175" s="153"/>
      <c r="EG175" s="153"/>
      <c r="EH175" s="153"/>
      <c r="EI175" s="153"/>
      <c r="EJ175" s="153"/>
      <c r="EK175" s="153"/>
      <c r="EL175" s="153"/>
      <c r="EM175" s="153"/>
      <c r="EN175" s="153"/>
      <c r="EO175" s="153"/>
      <c r="EP175" s="153"/>
      <c r="EQ175" s="153"/>
      <c r="ER175" s="153"/>
      <c r="ES175" s="153"/>
      <c r="ET175" s="153"/>
      <c r="EU175" s="153"/>
      <c r="EV175" s="153"/>
      <c r="EW175" s="153"/>
      <c r="EX175" s="153"/>
      <c r="EY175" s="153"/>
      <c r="EZ175" s="153"/>
      <c r="FA175" s="153"/>
      <c r="FB175" s="153"/>
      <c r="FC175" s="153"/>
      <c r="FD175" s="153"/>
      <c r="FE175" s="153"/>
      <c r="FF175" s="153"/>
      <c r="FG175" s="153"/>
      <c r="FH175" s="153"/>
      <c r="FI175" s="153"/>
      <c r="FJ175" s="153"/>
      <c r="FK175" s="153"/>
      <c r="FL175" s="153"/>
      <c r="FM175" s="153"/>
      <c r="FN175" s="153"/>
      <c r="FO175" s="153"/>
      <c r="FP175" s="153"/>
      <c r="FQ175" s="153"/>
      <c r="FR175" s="153"/>
      <c r="FS175" s="153"/>
      <c r="FT175" s="153"/>
      <c r="FU175" s="153"/>
      <c r="FV175" s="153"/>
      <c r="FW175" s="153"/>
      <c r="FX175" s="153"/>
      <c r="FY175" s="153"/>
      <c r="FZ175" s="153"/>
      <c r="GA175" s="153"/>
      <c r="GB175" s="153"/>
      <c r="GC175" s="153"/>
      <c r="GD175" s="153"/>
      <c r="GE175" s="153"/>
      <c r="GF175" s="153"/>
      <c r="GG175" s="153"/>
      <c r="GH175" s="153"/>
      <c r="GI175" s="153"/>
      <c r="GJ175" s="153"/>
      <c r="GK175" s="153"/>
      <c r="GL175" s="153"/>
      <c r="GM175" s="153"/>
      <c r="GN175" s="153"/>
      <c r="GO175" s="153"/>
      <c r="GP175" s="153"/>
      <c r="GQ175" s="153"/>
      <c r="GR175" s="153"/>
      <c r="GS175" s="153"/>
      <c r="GT175" s="153"/>
      <c r="GU175" s="153"/>
      <c r="GV175" s="153"/>
      <c r="GW175" s="153"/>
      <c r="GX175" s="153"/>
      <c r="GY175" s="153"/>
      <c r="GZ175" s="153"/>
      <c r="HA175" s="153"/>
      <c r="HB175" s="153"/>
      <c r="HC175" s="153"/>
      <c r="HD175" s="160"/>
      <c r="HE175" s="160"/>
      <c r="HF175" s="160"/>
      <c r="HG175" s="160"/>
      <c r="HH175" s="160"/>
      <c r="HI175" s="160"/>
    </row>
    <row r="176" spans="1:217" s="145" customFormat="1" ht="19.5" customHeight="1">
      <c r="A176" s="163" t="s">
        <v>1618</v>
      </c>
      <c r="B176" s="164">
        <v>47</v>
      </c>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153"/>
      <c r="CY176" s="153"/>
      <c r="CZ176" s="153"/>
      <c r="DA176" s="153"/>
      <c r="DB176" s="153"/>
      <c r="DC176" s="153"/>
      <c r="DD176" s="153"/>
      <c r="DE176" s="153"/>
      <c r="DF176" s="153"/>
      <c r="DG176" s="153"/>
      <c r="DH176" s="153"/>
      <c r="DI176" s="153"/>
      <c r="DJ176" s="153"/>
      <c r="DK176" s="153"/>
      <c r="DL176" s="153"/>
      <c r="DM176" s="153"/>
      <c r="DN176" s="153"/>
      <c r="DO176" s="153"/>
      <c r="DP176" s="153"/>
      <c r="DQ176" s="153"/>
      <c r="DR176" s="153"/>
      <c r="DS176" s="153"/>
      <c r="DT176" s="153"/>
      <c r="DU176" s="153"/>
      <c r="DV176" s="153"/>
      <c r="DW176" s="153"/>
      <c r="DX176" s="153"/>
      <c r="DY176" s="153"/>
      <c r="DZ176" s="153"/>
      <c r="EA176" s="153"/>
      <c r="EB176" s="153"/>
      <c r="EC176" s="153"/>
      <c r="ED176" s="153"/>
      <c r="EE176" s="153"/>
      <c r="EF176" s="153"/>
      <c r="EG176" s="153"/>
      <c r="EH176" s="153"/>
      <c r="EI176" s="153"/>
      <c r="EJ176" s="153"/>
      <c r="EK176" s="153"/>
      <c r="EL176" s="153"/>
      <c r="EM176" s="153"/>
      <c r="EN176" s="153"/>
      <c r="EO176" s="153"/>
      <c r="EP176" s="153"/>
      <c r="EQ176" s="153"/>
      <c r="ER176" s="153"/>
      <c r="ES176" s="153"/>
      <c r="ET176" s="153"/>
      <c r="EU176" s="153"/>
      <c r="EV176" s="153"/>
      <c r="EW176" s="153"/>
      <c r="EX176" s="153"/>
      <c r="EY176" s="153"/>
      <c r="EZ176" s="153"/>
      <c r="FA176" s="153"/>
      <c r="FB176" s="153"/>
      <c r="FC176" s="153"/>
      <c r="FD176" s="153"/>
      <c r="FE176" s="153"/>
      <c r="FF176" s="153"/>
      <c r="FG176" s="153"/>
      <c r="FH176" s="153"/>
      <c r="FI176" s="153"/>
      <c r="FJ176" s="153"/>
      <c r="FK176" s="153"/>
      <c r="FL176" s="153"/>
      <c r="FM176" s="153"/>
      <c r="FN176" s="153"/>
      <c r="FO176" s="153"/>
      <c r="FP176" s="153"/>
      <c r="FQ176" s="153"/>
      <c r="FR176" s="153"/>
      <c r="FS176" s="153"/>
      <c r="FT176" s="153"/>
      <c r="FU176" s="153"/>
      <c r="FV176" s="153"/>
      <c r="FW176" s="153"/>
      <c r="FX176" s="153"/>
      <c r="FY176" s="153"/>
      <c r="FZ176" s="153"/>
      <c r="GA176" s="153"/>
      <c r="GB176" s="153"/>
      <c r="GC176" s="153"/>
      <c r="GD176" s="153"/>
      <c r="GE176" s="153"/>
      <c r="GF176" s="153"/>
      <c r="GG176" s="153"/>
      <c r="GH176" s="153"/>
      <c r="GI176" s="153"/>
      <c r="GJ176" s="153"/>
      <c r="GK176" s="153"/>
      <c r="GL176" s="153"/>
      <c r="GM176" s="153"/>
      <c r="GN176" s="153"/>
      <c r="GO176" s="153"/>
      <c r="GP176" s="153"/>
      <c r="GQ176" s="153"/>
      <c r="GR176" s="153"/>
      <c r="GS176" s="153"/>
      <c r="GT176" s="153"/>
      <c r="GU176" s="153"/>
      <c r="GV176" s="153"/>
      <c r="GW176" s="153"/>
      <c r="GX176" s="153"/>
      <c r="GY176" s="153"/>
      <c r="GZ176" s="153"/>
      <c r="HA176" s="153"/>
      <c r="HB176" s="153"/>
      <c r="HC176" s="153"/>
      <c r="HD176" s="160"/>
      <c r="HE176" s="160"/>
      <c r="HF176" s="160"/>
      <c r="HG176" s="160"/>
      <c r="HH176" s="160"/>
      <c r="HI176" s="160"/>
    </row>
    <row r="177" spans="1:217" s="145" customFormat="1" ht="19.5" customHeight="1">
      <c r="A177" s="163" t="s">
        <v>1619</v>
      </c>
      <c r="B177" s="164">
        <v>122</v>
      </c>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53"/>
      <c r="DG177" s="153"/>
      <c r="DH177" s="153"/>
      <c r="DI177" s="153"/>
      <c r="DJ177" s="153"/>
      <c r="DK177" s="153"/>
      <c r="DL177" s="153"/>
      <c r="DM177" s="153"/>
      <c r="DN177" s="153"/>
      <c r="DO177" s="153"/>
      <c r="DP177" s="153"/>
      <c r="DQ177" s="153"/>
      <c r="DR177" s="153"/>
      <c r="DS177" s="153"/>
      <c r="DT177" s="153"/>
      <c r="DU177" s="153"/>
      <c r="DV177" s="153"/>
      <c r="DW177" s="153"/>
      <c r="DX177" s="153"/>
      <c r="DY177" s="153"/>
      <c r="DZ177" s="153"/>
      <c r="EA177" s="153"/>
      <c r="EB177" s="153"/>
      <c r="EC177" s="153"/>
      <c r="ED177" s="153"/>
      <c r="EE177" s="153"/>
      <c r="EF177" s="153"/>
      <c r="EG177" s="153"/>
      <c r="EH177" s="153"/>
      <c r="EI177" s="153"/>
      <c r="EJ177" s="153"/>
      <c r="EK177" s="153"/>
      <c r="EL177" s="153"/>
      <c r="EM177" s="153"/>
      <c r="EN177" s="153"/>
      <c r="EO177" s="153"/>
      <c r="EP177" s="153"/>
      <c r="EQ177" s="153"/>
      <c r="ER177" s="153"/>
      <c r="ES177" s="153"/>
      <c r="ET177" s="153"/>
      <c r="EU177" s="153"/>
      <c r="EV177" s="153"/>
      <c r="EW177" s="153"/>
      <c r="EX177" s="153"/>
      <c r="EY177" s="153"/>
      <c r="EZ177" s="153"/>
      <c r="FA177" s="153"/>
      <c r="FB177" s="153"/>
      <c r="FC177" s="153"/>
      <c r="FD177" s="153"/>
      <c r="FE177" s="153"/>
      <c r="FF177" s="153"/>
      <c r="FG177" s="153"/>
      <c r="FH177" s="153"/>
      <c r="FI177" s="153"/>
      <c r="FJ177" s="153"/>
      <c r="FK177" s="153"/>
      <c r="FL177" s="153"/>
      <c r="FM177" s="153"/>
      <c r="FN177" s="153"/>
      <c r="FO177" s="153"/>
      <c r="FP177" s="153"/>
      <c r="FQ177" s="153"/>
      <c r="FR177" s="153"/>
      <c r="FS177" s="153"/>
      <c r="FT177" s="153"/>
      <c r="FU177" s="153"/>
      <c r="FV177" s="153"/>
      <c r="FW177" s="153"/>
      <c r="FX177" s="153"/>
      <c r="FY177" s="153"/>
      <c r="FZ177" s="153"/>
      <c r="GA177" s="153"/>
      <c r="GB177" s="153"/>
      <c r="GC177" s="153"/>
      <c r="GD177" s="153"/>
      <c r="GE177" s="153"/>
      <c r="GF177" s="153"/>
      <c r="GG177" s="153"/>
      <c r="GH177" s="153"/>
      <c r="GI177" s="153"/>
      <c r="GJ177" s="153"/>
      <c r="GK177" s="153"/>
      <c r="GL177" s="153"/>
      <c r="GM177" s="153"/>
      <c r="GN177" s="153"/>
      <c r="GO177" s="153"/>
      <c r="GP177" s="153"/>
      <c r="GQ177" s="153"/>
      <c r="GR177" s="153"/>
      <c r="GS177" s="153"/>
      <c r="GT177" s="153"/>
      <c r="GU177" s="153"/>
      <c r="GV177" s="153"/>
      <c r="GW177" s="153"/>
      <c r="GX177" s="153"/>
      <c r="GY177" s="153"/>
      <c r="GZ177" s="153"/>
      <c r="HA177" s="153"/>
      <c r="HB177" s="153"/>
      <c r="HC177" s="153"/>
      <c r="HD177" s="160"/>
      <c r="HE177" s="160"/>
      <c r="HF177" s="160"/>
      <c r="HG177" s="160"/>
      <c r="HH177" s="160"/>
      <c r="HI177" s="160"/>
    </row>
    <row r="178" spans="1:217" s="145" customFormat="1" ht="19.5" customHeight="1">
      <c r="A178" s="163" t="s">
        <v>1620</v>
      </c>
      <c r="B178" s="164">
        <v>249</v>
      </c>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153"/>
      <c r="DK178" s="153"/>
      <c r="DL178" s="153"/>
      <c r="DM178" s="153"/>
      <c r="DN178" s="153"/>
      <c r="DO178" s="153"/>
      <c r="DP178" s="153"/>
      <c r="DQ178" s="153"/>
      <c r="DR178" s="153"/>
      <c r="DS178" s="153"/>
      <c r="DT178" s="153"/>
      <c r="DU178" s="153"/>
      <c r="DV178" s="153"/>
      <c r="DW178" s="153"/>
      <c r="DX178" s="153"/>
      <c r="DY178" s="153"/>
      <c r="DZ178" s="153"/>
      <c r="EA178" s="153"/>
      <c r="EB178" s="153"/>
      <c r="EC178" s="153"/>
      <c r="ED178" s="153"/>
      <c r="EE178" s="153"/>
      <c r="EF178" s="153"/>
      <c r="EG178" s="153"/>
      <c r="EH178" s="153"/>
      <c r="EI178" s="153"/>
      <c r="EJ178" s="153"/>
      <c r="EK178" s="153"/>
      <c r="EL178" s="153"/>
      <c r="EM178" s="153"/>
      <c r="EN178" s="153"/>
      <c r="EO178" s="153"/>
      <c r="EP178" s="153"/>
      <c r="EQ178" s="153"/>
      <c r="ER178" s="153"/>
      <c r="ES178" s="153"/>
      <c r="ET178" s="153"/>
      <c r="EU178" s="153"/>
      <c r="EV178" s="153"/>
      <c r="EW178" s="153"/>
      <c r="EX178" s="153"/>
      <c r="EY178" s="153"/>
      <c r="EZ178" s="153"/>
      <c r="FA178" s="153"/>
      <c r="FB178" s="153"/>
      <c r="FC178" s="153"/>
      <c r="FD178" s="153"/>
      <c r="FE178" s="153"/>
      <c r="FF178" s="153"/>
      <c r="FG178" s="153"/>
      <c r="FH178" s="153"/>
      <c r="FI178" s="153"/>
      <c r="FJ178" s="153"/>
      <c r="FK178" s="153"/>
      <c r="FL178" s="153"/>
      <c r="FM178" s="153"/>
      <c r="FN178" s="153"/>
      <c r="FO178" s="153"/>
      <c r="FP178" s="153"/>
      <c r="FQ178" s="153"/>
      <c r="FR178" s="153"/>
      <c r="FS178" s="153"/>
      <c r="FT178" s="153"/>
      <c r="FU178" s="153"/>
      <c r="FV178" s="153"/>
      <c r="FW178" s="153"/>
      <c r="FX178" s="153"/>
      <c r="FY178" s="153"/>
      <c r="FZ178" s="153"/>
      <c r="GA178" s="153"/>
      <c r="GB178" s="153"/>
      <c r="GC178" s="153"/>
      <c r="GD178" s="153"/>
      <c r="GE178" s="153"/>
      <c r="GF178" s="153"/>
      <c r="GG178" s="153"/>
      <c r="GH178" s="153"/>
      <c r="GI178" s="153"/>
      <c r="GJ178" s="153"/>
      <c r="GK178" s="153"/>
      <c r="GL178" s="153"/>
      <c r="GM178" s="153"/>
      <c r="GN178" s="153"/>
      <c r="GO178" s="153"/>
      <c r="GP178" s="153"/>
      <c r="GQ178" s="153"/>
      <c r="GR178" s="153"/>
      <c r="GS178" s="153"/>
      <c r="GT178" s="153"/>
      <c r="GU178" s="153"/>
      <c r="GV178" s="153"/>
      <c r="GW178" s="153"/>
      <c r="GX178" s="153"/>
      <c r="GY178" s="153"/>
      <c r="GZ178" s="153"/>
      <c r="HA178" s="153"/>
      <c r="HB178" s="153"/>
      <c r="HC178" s="153"/>
      <c r="HD178" s="160"/>
      <c r="HE178" s="160"/>
      <c r="HF178" s="160"/>
      <c r="HG178" s="160"/>
      <c r="HH178" s="160"/>
      <c r="HI178" s="160"/>
    </row>
    <row r="179" spans="1:217" s="145" customFormat="1" ht="19.5" customHeight="1">
      <c r="A179" s="163" t="s">
        <v>1621</v>
      </c>
      <c r="B179" s="164">
        <v>8</v>
      </c>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53"/>
      <c r="DG179" s="153"/>
      <c r="DH179" s="153"/>
      <c r="DI179" s="153"/>
      <c r="DJ179" s="153"/>
      <c r="DK179" s="153"/>
      <c r="DL179" s="153"/>
      <c r="DM179" s="153"/>
      <c r="DN179" s="153"/>
      <c r="DO179" s="153"/>
      <c r="DP179" s="153"/>
      <c r="DQ179" s="153"/>
      <c r="DR179" s="153"/>
      <c r="DS179" s="153"/>
      <c r="DT179" s="153"/>
      <c r="DU179" s="153"/>
      <c r="DV179" s="153"/>
      <c r="DW179" s="153"/>
      <c r="DX179" s="153"/>
      <c r="DY179" s="153"/>
      <c r="DZ179" s="153"/>
      <c r="EA179" s="153"/>
      <c r="EB179" s="153"/>
      <c r="EC179" s="153"/>
      <c r="ED179" s="153"/>
      <c r="EE179" s="153"/>
      <c r="EF179" s="153"/>
      <c r="EG179" s="153"/>
      <c r="EH179" s="153"/>
      <c r="EI179" s="153"/>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3"/>
      <c r="FP179" s="153"/>
      <c r="FQ179" s="153"/>
      <c r="FR179" s="153"/>
      <c r="FS179" s="153"/>
      <c r="FT179" s="153"/>
      <c r="FU179" s="153"/>
      <c r="FV179" s="153"/>
      <c r="FW179" s="153"/>
      <c r="FX179" s="153"/>
      <c r="FY179" s="153"/>
      <c r="FZ179" s="153"/>
      <c r="GA179" s="153"/>
      <c r="GB179" s="153"/>
      <c r="GC179" s="153"/>
      <c r="GD179" s="153"/>
      <c r="GE179" s="153"/>
      <c r="GF179" s="153"/>
      <c r="GG179" s="153"/>
      <c r="GH179" s="153"/>
      <c r="GI179" s="153"/>
      <c r="GJ179" s="153"/>
      <c r="GK179" s="153"/>
      <c r="GL179" s="153"/>
      <c r="GM179" s="153"/>
      <c r="GN179" s="153"/>
      <c r="GO179" s="153"/>
      <c r="GP179" s="153"/>
      <c r="GQ179" s="153"/>
      <c r="GR179" s="153"/>
      <c r="GS179" s="153"/>
      <c r="GT179" s="153"/>
      <c r="GU179" s="153"/>
      <c r="GV179" s="153"/>
      <c r="GW179" s="153"/>
      <c r="GX179" s="153"/>
      <c r="GY179" s="153"/>
      <c r="GZ179" s="153"/>
      <c r="HA179" s="153"/>
      <c r="HB179" s="153"/>
      <c r="HC179" s="153"/>
      <c r="HD179" s="160"/>
      <c r="HE179" s="160"/>
      <c r="HF179" s="160"/>
      <c r="HG179" s="160"/>
      <c r="HH179" s="160"/>
      <c r="HI179" s="160"/>
    </row>
    <row r="180" spans="1:217" s="145" customFormat="1" ht="19.5" customHeight="1">
      <c r="A180" s="163" t="s">
        <v>1622</v>
      </c>
      <c r="B180" s="164">
        <v>116</v>
      </c>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c r="DG180" s="153"/>
      <c r="DH180" s="153"/>
      <c r="DI180" s="153"/>
      <c r="DJ180" s="153"/>
      <c r="DK180" s="153"/>
      <c r="DL180" s="153"/>
      <c r="DM180" s="153"/>
      <c r="DN180" s="153"/>
      <c r="DO180" s="153"/>
      <c r="DP180" s="153"/>
      <c r="DQ180" s="153"/>
      <c r="DR180" s="153"/>
      <c r="DS180" s="153"/>
      <c r="DT180" s="153"/>
      <c r="DU180" s="153"/>
      <c r="DV180" s="153"/>
      <c r="DW180" s="153"/>
      <c r="DX180" s="153"/>
      <c r="DY180" s="153"/>
      <c r="DZ180" s="153"/>
      <c r="EA180" s="153"/>
      <c r="EB180" s="153"/>
      <c r="EC180" s="153"/>
      <c r="ED180" s="153"/>
      <c r="EE180" s="153"/>
      <c r="EF180" s="153"/>
      <c r="EG180" s="153"/>
      <c r="EH180" s="153"/>
      <c r="EI180" s="153"/>
      <c r="EJ180" s="153"/>
      <c r="EK180" s="153"/>
      <c r="EL180" s="153"/>
      <c r="EM180" s="153"/>
      <c r="EN180" s="153"/>
      <c r="EO180" s="153"/>
      <c r="EP180" s="153"/>
      <c r="EQ180" s="153"/>
      <c r="ER180" s="153"/>
      <c r="ES180" s="153"/>
      <c r="ET180" s="153"/>
      <c r="EU180" s="153"/>
      <c r="EV180" s="153"/>
      <c r="EW180" s="153"/>
      <c r="EX180" s="153"/>
      <c r="EY180" s="153"/>
      <c r="EZ180" s="153"/>
      <c r="FA180" s="153"/>
      <c r="FB180" s="153"/>
      <c r="FC180" s="153"/>
      <c r="FD180" s="153"/>
      <c r="FE180" s="153"/>
      <c r="FF180" s="153"/>
      <c r="FG180" s="153"/>
      <c r="FH180" s="153"/>
      <c r="FI180" s="153"/>
      <c r="FJ180" s="153"/>
      <c r="FK180" s="153"/>
      <c r="FL180" s="153"/>
      <c r="FM180" s="153"/>
      <c r="FN180" s="153"/>
      <c r="FO180" s="153"/>
      <c r="FP180" s="153"/>
      <c r="FQ180" s="153"/>
      <c r="FR180" s="153"/>
      <c r="FS180" s="153"/>
      <c r="FT180" s="153"/>
      <c r="FU180" s="153"/>
      <c r="FV180" s="153"/>
      <c r="FW180" s="153"/>
      <c r="FX180" s="153"/>
      <c r="FY180" s="153"/>
      <c r="FZ180" s="153"/>
      <c r="GA180" s="153"/>
      <c r="GB180" s="153"/>
      <c r="GC180" s="153"/>
      <c r="GD180" s="153"/>
      <c r="GE180" s="153"/>
      <c r="GF180" s="153"/>
      <c r="GG180" s="153"/>
      <c r="GH180" s="153"/>
      <c r="GI180" s="153"/>
      <c r="GJ180" s="153"/>
      <c r="GK180" s="153"/>
      <c r="GL180" s="153"/>
      <c r="GM180" s="153"/>
      <c r="GN180" s="153"/>
      <c r="GO180" s="153"/>
      <c r="GP180" s="153"/>
      <c r="GQ180" s="153"/>
      <c r="GR180" s="153"/>
      <c r="GS180" s="153"/>
      <c r="GT180" s="153"/>
      <c r="GU180" s="153"/>
      <c r="GV180" s="153"/>
      <c r="GW180" s="153"/>
      <c r="GX180" s="153"/>
      <c r="GY180" s="153"/>
      <c r="GZ180" s="153"/>
      <c r="HA180" s="153"/>
      <c r="HB180" s="153"/>
      <c r="HC180" s="153"/>
      <c r="HD180" s="160"/>
      <c r="HE180" s="160"/>
      <c r="HF180" s="160"/>
      <c r="HG180" s="160"/>
      <c r="HH180" s="160"/>
      <c r="HI180" s="160"/>
    </row>
    <row r="181" spans="1:217" s="145" customFormat="1" ht="19.5" customHeight="1">
      <c r="A181" s="158" t="s">
        <v>1623</v>
      </c>
      <c r="B181" s="159">
        <v>41</v>
      </c>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c r="DG181" s="153"/>
      <c r="DH181" s="153"/>
      <c r="DI181" s="153"/>
      <c r="DJ181" s="153"/>
      <c r="DK181" s="153"/>
      <c r="DL181" s="153"/>
      <c r="DM181" s="153"/>
      <c r="DN181" s="153"/>
      <c r="DO181" s="153"/>
      <c r="DP181" s="153"/>
      <c r="DQ181" s="153"/>
      <c r="DR181" s="153"/>
      <c r="DS181" s="153"/>
      <c r="DT181" s="153"/>
      <c r="DU181" s="153"/>
      <c r="DV181" s="153"/>
      <c r="DW181" s="153"/>
      <c r="DX181" s="153"/>
      <c r="DY181" s="153"/>
      <c r="DZ181" s="153"/>
      <c r="EA181" s="153"/>
      <c r="EB181" s="153"/>
      <c r="EC181" s="153"/>
      <c r="ED181" s="153"/>
      <c r="EE181" s="153"/>
      <c r="EF181" s="153"/>
      <c r="EG181" s="153"/>
      <c r="EH181" s="153"/>
      <c r="EI181" s="153"/>
      <c r="EJ181" s="153"/>
      <c r="EK181" s="153"/>
      <c r="EL181" s="153"/>
      <c r="EM181" s="153"/>
      <c r="EN181" s="153"/>
      <c r="EO181" s="153"/>
      <c r="EP181" s="153"/>
      <c r="EQ181" s="153"/>
      <c r="ER181" s="153"/>
      <c r="ES181" s="153"/>
      <c r="ET181" s="153"/>
      <c r="EU181" s="153"/>
      <c r="EV181" s="153"/>
      <c r="EW181" s="153"/>
      <c r="EX181" s="153"/>
      <c r="EY181" s="153"/>
      <c r="EZ181" s="153"/>
      <c r="FA181" s="153"/>
      <c r="FB181" s="153"/>
      <c r="FC181" s="153"/>
      <c r="FD181" s="153"/>
      <c r="FE181" s="153"/>
      <c r="FF181" s="153"/>
      <c r="FG181" s="153"/>
      <c r="FH181" s="153"/>
      <c r="FI181" s="153"/>
      <c r="FJ181" s="153"/>
      <c r="FK181" s="153"/>
      <c r="FL181" s="153"/>
      <c r="FM181" s="153"/>
      <c r="FN181" s="153"/>
      <c r="FO181" s="153"/>
      <c r="FP181" s="153"/>
      <c r="FQ181" s="153"/>
      <c r="FR181" s="153"/>
      <c r="FS181" s="153"/>
      <c r="FT181" s="153"/>
      <c r="FU181" s="153"/>
      <c r="FV181" s="153"/>
      <c r="FW181" s="153"/>
      <c r="FX181" s="153"/>
      <c r="FY181" s="153"/>
      <c r="FZ181" s="153"/>
      <c r="GA181" s="153"/>
      <c r="GB181" s="153"/>
      <c r="GC181" s="153"/>
      <c r="GD181" s="153"/>
      <c r="GE181" s="153"/>
      <c r="GF181" s="153"/>
      <c r="GG181" s="153"/>
      <c r="GH181" s="153"/>
      <c r="GI181" s="153"/>
      <c r="GJ181" s="153"/>
      <c r="GK181" s="153"/>
      <c r="GL181" s="153"/>
      <c r="GM181" s="153"/>
      <c r="GN181" s="153"/>
      <c r="GO181" s="153"/>
      <c r="GP181" s="153"/>
      <c r="GQ181" s="153"/>
      <c r="GR181" s="153"/>
      <c r="GS181" s="153"/>
      <c r="GT181" s="153"/>
      <c r="GU181" s="153"/>
      <c r="GV181" s="153"/>
      <c r="GW181" s="153"/>
      <c r="GX181" s="153"/>
      <c r="GY181" s="153"/>
      <c r="GZ181" s="153"/>
      <c r="HA181" s="153"/>
      <c r="HB181" s="153"/>
      <c r="HC181" s="153"/>
      <c r="HD181" s="160"/>
      <c r="HE181" s="160"/>
      <c r="HF181" s="160"/>
      <c r="HG181" s="160"/>
      <c r="HH181" s="160"/>
      <c r="HI181" s="160"/>
    </row>
    <row r="182" spans="1:217" s="145" customFormat="1" ht="19.5" customHeight="1">
      <c r="A182" s="158" t="s">
        <v>1624</v>
      </c>
      <c r="B182" s="159">
        <v>911</v>
      </c>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53"/>
      <c r="DG182" s="153"/>
      <c r="DH182" s="153"/>
      <c r="DI182" s="153"/>
      <c r="DJ182" s="153"/>
      <c r="DK182" s="153"/>
      <c r="DL182" s="153"/>
      <c r="DM182" s="153"/>
      <c r="DN182" s="153"/>
      <c r="DO182" s="153"/>
      <c r="DP182" s="153"/>
      <c r="DQ182" s="153"/>
      <c r="DR182" s="153"/>
      <c r="DS182" s="153"/>
      <c r="DT182" s="153"/>
      <c r="DU182" s="153"/>
      <c r="DV182" s="153"/>
      <c r="DW182" s="153"/>
      <c r="DX182" s="153"/>
      <c r="DY182" s="153"/>
      <c r="DZ182" s="153"/>
      <c r="EA182" s="153"/>
      <c r="EB182" s="153"/>
      <c r="EC182" s="153"/>
      <c r="ED182" s="153"/>
      <c r="EE182" s="153"/>
      <c r="EF182" s="153"/>
      <c r="EG182" s="153"/>
      <c r="EH182" s="153"/>
      <c r="EI182" s="153"/>
      <c r="EJ182" s="153"/>
      <c r="EK182" s="153"/>
      <c r="EL182" s="153"/>
      <c r="EM182" s="153"/>
      <c r="EN182" s="153"/>
      <c r="EO182" s="153"/>
      <c r="EP182" s="153"/>
      <c r="EQ182" s="153"/>
      <c r="ER182" s="153"/>
      <c r="ES182" s="153"/>
      <c r="ET182" s="153"/>
      <c r="EU182" s="153"/>
      <c r="EV182" s="153"/>
      <c r="EW182" s="153"/>
      <c r="EX182" s="153"/>
      <c r="EY182" s="153"/>
      <c r="EZ182" s="153"/>
      <c r="FA182" s="153"/>
      <c r="FB182" s="153"/>
      <c r="FC182" s="153"/>
      <c r="FD182" s="153"/>
      <c r="FE182" s="153"/>
      <c r="FF182" s="153"/>
      <c r="FG182" s="153"/>
      <c r="FH182" s="153"/>
      <c r="FI182" s="153"/>
      <c r="FJ182" s="153"/>
      <c r="FK182" s="153"/>
      <c r="FL182" s="153"/>
      <c r="FM182" s="153"/>
      <c r="FN182" s="153"/>
      <c r="FO182" s="153"/>
      <c r="FP182" s="153"/>
      <c r="FQ182" s="153"/>
      <c r="FR182" s="153"/>
      <c r="FS182" s="153"/>
      <c r="FT182" s="153"/>
      <c r="FU182" s="153"/>
      <c r="FV182" s="153"/>
      <c r="FW182" s="153"/>
      <c r="FX182" s="153"/>
      <c r="FY182" s="153"/>
      <c r="FZ182" s="153"/>
      <c r="GA182" s="153"/>
      <c r="GB182" s="153"/>
      <c r="GC182" s="153"/>
      <c r="GD182" s="153"/>
      <c r="GE182" s="153"/>
      <c r="GF182" s="153"/>
      <c r="GG182" s="153"/>
      <c r="GH182" s="153"/>
      <c r="GI182" s="153"/>
      <c r="GJ182" s="153"/>
      <c r="GK182" s="153"/>
      <c r="GL182" s="153"/>
      <c r="GM182" s="153"/>
      <c r="GN182" s="153"/>
      <c r="GO182" s="153"/>
      <c r="GP182" s="153"/>
      <c r="GQ182" s="153"/>
      <c r="GR182" s="153"/>
      <c r="GS182" s="153"/>
      <c r="GT182" s="153"/>
      <c r="GU182" s="153"/>
      <c r="GV182" s="153"/>
      <c r="GW182" s="153"/>
      <c r="GX182" s="153"/>
      <c r="GY182" s="153"/>
      <c r="GZ182" s="153"/>
      <c r="HA182" s="153"/>
      <c r="HB182" s="153"/>
      <c r="HC182" s="153"/>
      <c r="HD182" s="160"/>
      <c r="HE182" s="160"/>
      <c r="HF182" s="160"/>
      <c r="HG182" s="160"/>
      <c r="HH182" s="160"/>
      <c r="HI182" s="160"/>
    </row>
    <row r="183" spans="1:217" s="145" customFormat="1" ht="19.5" customHeight="1">
      <c r="A183" s="158" t="s">
        <v>1625</v>
      </c>
      <c r="B183" s="159">
        <v>87</v>
      </c>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c r="DG183" s="153"/>
      <c r="DH183" s="153"/>
      <c r="DI183" s="153"/>
      <c r="DJ183" s="153"/>
      <c r="DK183" s="153"/>
      <c r="DL183" s="153"/>
      <c r="DM183" s="153"/>
      <c r="DN183" s="153"/>
      <c r="DO183" s="153"/>
      <c r="DP183" s="153"/>
      <c r="DQ183" s="153"/>
      <c r="DR183" s="153"/>
      <c r="DS183" s="153"/>
      <c r="DT183" s="153"/>
      <c r="DU183" s="153"/>
      <c r="DV183" s="153"/>
      <c r="DW183" s="153"/>
      <c r="DX183" s="153"/>
      <c r="DY183" s="153"/>
      <c r="DZ183" s="153"/>
      <c r="EA183" s="153"/>
      <c r="EB183" s="153"/>
      <c r="EC183" s="153"/>
      <c r="ED183" s="153"/>
      <c r="EE183" s="153"/>
      <c r="EF183" s="153"/>
      <c r="EG183" s="153"/>
      <c r="EH183" s="153"/>
      <c r="EI183" s="153"/>
      <c r="EJ183" s="153"/>
      <c r="EK183" s="153"/>
      <c r="EL183" s="153"/>
      <c r="EM183" s="153"/>
      <c r="EN183" s="153"/>
      <c r="EO183" s="153"/>
      <c r="EP183" s="153"/>
      <c r="EQ183" s="153"/>
      <c r="ER183" s="153"/>
      <c r="ES183" s="153"/>
      <c r="ET183" s="153"/>
      <c r="EU183" s="153"/>
      <c r="EV183" s="153"/>
      <c r="EW183" s="153"/>
      <c r="EX183" s="153"/>
      <c r="EY183" s="153"/>
      <c r="EZ183" s="153"/>
      <c r="FA183" s="153"/>
      <c r="FB183" s="153"/>
      <c r="FC183" s="153"/>
      <c r="FD183" s="153"/>
      <c r="FE183" s="153"/>
      <c r="FF183" s="153"/>
      <c r="FG183" s="153"/>
      <c r="FH183" s="153"/>
      <c r="FI183" s="153"/>
      <c r="FJ183" s="153"/>
      <c r="FK183" s="153"/>
      <c r="FL183" s="153"/>
      <c r="FM183" s="153"/>
      <c r="FN183" s="153"/>
      <c r="FO183" s="153"/>
      <c r="FP183" s="153"/>
      <c r="FQ183" s="153"/>
      <c r="FR183" s="153"/>
      <c r="FS183" s="153"/>
      <c r="FT183" s="153"/>
      <c r="FU183" s="153"/>
      <c r="FV183" s="153"/>
      <c r="FW183" s="153"/>
      <c r="FX183" s="153"/>
      <c r="FY183" s="153"/>
      <c r="FZ183" s="153"/>
      <c r="GA183" s="153"/>
      <c r="GB183" s="153"/>
      <c r="GC183" s="153"/>
      <c r="GD183" s="153"/>
      <c r="GE183" s="153"/>
      <c r="GF183" s="153"/>
      <c r="GG183" s="153"/>
      <c r="GH183" s="153"/>
      <c r="GI183" s="153"/>
      <c r="GJ183" s="153"/>
      <c r="GK183" s="153"/>
      <c r="GL183" s="153"/>
      <c r="GM183" s="153"/>
      <c r="GN183" s="153"/>
      <c r="GO183" s="153"/>
      <c r="GP183" s="153"/>
      <c r="GQ183" s="153"/>
      <c r="GR183" s="153"/>
      <c r="GS183" s="153"/>
      <c r="GT183" s="153"/>
      <c r="GU183" s="153"/>
      <c r="GV183" s="153"/>
      <c r="GW183" s="153"/>
      <c r="GX183" s="153"/>
      <c r="GY183" s="153"/>
      <c r="GZ183" s="153"/>
      <c r="HA183" s="153"/>
      <c r="HB183" s="153"/>
      <c r="HC183" s="153"/>
      <c r="HD183" s="160"/>
      <c r="HE183" s="160"/>
      <c r="HF183" s="160"/>
      <c r="HG183" s="160"/>
      <c r="HH183" s="160"/>
      <c r="HI183" s="160"/>
    </row>
    <row r="184" spans="1:217" s="145" customFormat="1" ht="19.5" customHeight="1">
      <c r="A184" s="158" t="s">
        <v>1626</v>
      </c>
      <c r="B184" s="159">
        <v>12</v>
      </c>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c r="DG184" s="153"/>
      <c r="DH184" s="153"/>
      <c r="DI184" s="153"/>
      <c r="DJ184" s="153"/>
      <c r="DK184" s="153"/>
      <c r="DL184" s="153"/>
      <c r="DM184" s="153"/>
      <c r="DN184" s="153"/>
      <c r="DO184" s="153"/>
      <c r="DP184" s="153"/>
      <c r="DQ184" s="153"/>
      <c r="DR184" s="153"/>
      <c r="DS184" s="153"/>
      <c r="DT184" s="153"/>
      <c r="DU184" s="153"/>
      <c r="DV184" s="153"/>
      <c r="DW184" s="153"/>
      <c r="DX184" s="153"/>
      <c r="DY184" s="153"/>
      <c r="DZ184" s="153"/>
      <c r="EA184" s="153"/>
      <c r="EB184" s="153"/>
      <c r="EC184" s="153"/>
      <c r="ED184" s="153"/>
      <c r="EE184" s="153"/>
      <c r="EF184" s="153"/>
      <c r="EG184" s="153"/>
      <c r="EH184" s="153"/>
      <c r="EI184" s="153"/>
      <c r="EJ184" s="153"/>
      <c r="EK184" s="153"/>
      <c r="EL184" s="153"/>
      <c r="EM184" s="153"/>
      <c r="EN184" s="153"/>
      <c r="EO184" s="153"/>
      <c r="EP184" s="153"/>
      <c r="EQ184" s="153"/>
      <c r="ER184" s="153"/>
      <c r="ES184" s="153"/>
      <c r="ET184" s="153"/>
      <c r="EU184" s="153"/>
      <c r="EV184" s="153"/>
      <c r="EW184" s="153"/>
      <c r="EX184" s="153"/>
      <c r="EY184" s="153"/>
      <c r="EZ184" s="153"/>
      <c r="FA184" s="153"/>
      <c r="FB184" s="153"/>
      <c r="FC184" s="153"/>
      <c r="FD184" s="153"/>
      <c r="FE184" s="153"/>
      <c r="FF184" s="153"/>
      <c r="FG184" s="153"/>
      <c r="FH184" s="153"/>
      <c r="FI184" s="153"/>
      <c r="FJ184" s="153"/>
      <c r="FK184" s="153"/>
      <c r="FL184" s="153"/>
      <c r="FM184" s="153"/>
      <c r="FN184" s="153"/>
      <c r="FO184" s="153"/>
      <c r="FP184" s="153"/>
      <c r="FQ184" s="153"/>
      <c r="FR184" s="153"/>
      <c r="FS184" s="153"/>
      <c r="FT184" s="153"/>
      <c r="FU184" s="153"/>
      <c r="FV184" s="153"/>
      <c r="FW184" s="153"/>
      <c r="FX184" s="153"/>
      <c r="FY184" s="153"/>
      <c r="FZ184" s="153"/>
      <c r="GA184" s="153"/>
      <c r="GB184" s="153"/>
      <c r="GC184" s="153"/>
      <c r="GD184" s="153"/>
      <c r="GE184" s="153"/>
      <c r="GF184" s="153"/>
      <c r="GG184" s="153"/>
      <c r="GH184" s="153"/>
      <c r="GI184" s="153"/>
      <c r="GJ184" s="153"/>
      <c r="GK184" s="153"/>
      <c r="GL184" s="153"/>
      <c r="GM184" s="153"/>
      <c r="GN184" s="153"/>
      <c r="GO184" s="153"/>
      <c r="GP184" s="153"/>
      <c r="GQ184" s="153"/>
      <c r="GR184" s="153"/>
      <c r="GS184" s="153"/>
      <c r="GT184" s="153"/>
      <c r="GU184" s="153"/>
      <c r="GV184" s="153"/>
      <c r="GW184" s="153"/>
      <c r="GX184" s="153"/>
      <c r="GY184" s="153"/>
      <c r="GZ184" s="153"/>
      <c r="HA184" s="153"/>
      <c r="HB184" s="153"/>
      <c r="HC184" s="153"/>
      <c r="HD184" s="160"/>
      <c r="HE184" s="160"/>
      <c r="HF184" s="160"/>
      <c r="HG184" s="160"/>
      <c r="HH184" s="160"/>
      <c r="HI184" s="160"/>
    </row>
    <row r="185" spans="1:217" s="145" customFormat="1" ht="19.5" customHeight="1">
      <c r="A185" s="158" t="s">
        <v>1626</v>
      </c>
      <c r="B185" s="159">
        <v>25</v>
      </c>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53"/>
      <c r="DG185" s="153"/>
      <c r="DH185" s="153"/>
      <c r="DI185" s="153"/>
      <c r="DJ185" s="153"/>
      <c r="DK185" s="153"/>
      <c r="DL185" s="153"/>
      <c r="DM185" s="153"/>
      <c r="DN185" s="153"/>
      <c r="DO185" s="153"/>
      <c r="DP185" s="153"/>
      <c r="DQ185" s="153"/>
      <c r="DR185" s="153"/>
      <c r="DS185" s="153"/>
      <c r="DT185" s="153"/>
      <c r="DU185" s="153"/>
      <c r="DV185" s="153"/>
      <c r="DW185" s="153"/>
      <c r="DX185" s="153"/>
      <c r="DY185" s="153"/>
      <c r="DZ185" s="153"/>
      <c r="EA185" s="153"/>
      <c r="EB185" s="153"/>
      <c r="EC185" s="153"/>
      <c r="ED185" s="153"/>
      <c r="EE185" s="153"/>
      <c r="EF185" s="153"/>
      <c r="EG185" s="153"/>
      <c r="EH185" s="153"/>
      <c r="EI185" s="153"/>
      <c r="EJ185" s="153"/>
      <c r="EK185" s="153"/>
      <c r="EL185" s="153"/>
      <c r="EM185" s="153"/>
      <c r="EN185" s="153"/>
      <c r="EO185" s="153"/>
      <c r="EP185" s="153"/>
      <c r="EQ185" s="153"/>
      <c r="ER185" s="153"/>
      <c r="ES185" s="153"/>
      <c r="ET185" s="153"/>
      <c r="EU185" s="153"/>
      <c r="EV185" s="153"/>
      <c r="EW185" s="153"/>
      <c r="EX185" s="153"/>
      <c r="EY185" s="153"/>
      <c r="EZ185" s="153"/>
      <c r="FA185" s="153"/>
      <c r="FB185" s="153"/>
      <c r="FC185" s="153"/>
      <c r="FD185" s="153"/>
      <c r="FE185" s="153"/>
      <c r="FF185" s="153"/>
      <c r="FG185" s="153"/>
      <c r="FH185" s="153"/>
      <c r="FI185" s="153"/>
      <c r="FJ185" s="153"/>
      <c r="FK185" s="153"/>
      <c r="FL185" s="153"/>
      <c r="FM185" s="153"/>
      <c r="FN185" s="153"/>
      <c r="FO185" s="153"/>
      <c r="FP185" s="153"/>
      <c r="FQ185" s="153"/>
      <c r="FR185" s="153"/>
      <c r="FS185" s="153"/>
      <c r="FT185" s="153"/>
      <c r="FU185" s="153"/>
      <c r="FV185" s="153"/>
      <c r="FW185" s="153"/>
      <c r="FX185" s="153"/>
      <c r="FY185" s="153"/>
      <c r="FZ185" s="153"/>
      <c r="GA185" s="153"/>
      <c r="GB185" s="153"/>
      <c r="GC185" s="153"/>
      <c r="GD185" s="153"/>
      <c r="GE185" s="153"/>
      <c r="GF185" s="153"/>
      <c r="GG185" s="153"/>
      <c r="GH185" s="153"/>
      <c r="GI185" s="153"/>
      <c r="GJ185" s="153"/>
      <c r="GK185" s="153"/>
      <c r="GL185" s="153"/>
      <c r="GM185" s="153"/>
      <c r="GN185" s="153"/>
      <c r="GO185" s="153"/>
      <c r="GP185" s="153"/>
      <c r="GQ185" s="153"/>
      <c r="GR185" s="153"/>
      <c r="GS185" s="153"/>
      <c r="GT185" s="153"/>
      <c r="GU185" s="153"/>
      <c r="GV185" s="153"/>
      <c r="GW185" s="153"/>
      <c r="GX185" s="153"/>
      <c r="GY185" s="153"/>
      <c r="GZ185" s="153"/>
      <c r="HA185" s="153"/>
      <c r="HB185" s="153"/>
      <c r="HC185" s="153"/>
      <c r="HD185" s="160"/>
      <c r="HE185" s="160"/>
      <c r="HF185" s="160"/>
      <c r="HG185" s="160"/>
      <c r="HH185" s="160"/>
      <c r="HI185" s="160"/>
    </row>
    <row r="186" spans="1:217" s="145" customFormat="1" ht="19.5" customHeight="1">
      <c r="A186" s="158" t="s">
        <v>1627</v>
      </c>
      <c r="B186" s="159">
        <v>93</v>
      </c>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153"/>
      <c r="DT186" s="153"/>
      <c r="DU186" s="153"/>
      <c r="DV186" s="153"/>
      <c r="DW186" s="153"/>
      <c r="DX186" s="153"/>
      <c r="DY186" s="153"/>
      <c r="DZ186" s="153"/>
      <c r="EA186" s="153"/>
      <c r="EB186" s="153"/>
      <c r="EC186" s="153"/>
      <c r="ED186" s="153"/>
      <c r="EE186" s="153"/>
      <c r="EF186" s="153"/>
      <c r="EG186" s="153"/>
      <c r="EH186" s="153"/>
      <c r="EI186" s="153"/>
      <c r="EJ186" s="153"/>
      <c r="EK186" s="153"/>
      <c r="EL186" s="153"/>
      <c r="EM186" s="153"/>
      <c r="EN186" s="153"/>
      <c r="EO186" s="153"/>
      <c r="EP186" s="153"/>
      <c r="EQ186" s="153"/>
      <c r="ER186" s="153"/>
      <c r="ES186" s="153"/>
      <c r="ET186" s="153"/>
      <c r="EU186" s="153"/>
      <c r="EV186" s="153"/>
      <c r="EW186" s="153"/>
      <c r="EX186" s="153"/>
      <c r="EY186" s="153"/>
      <c r="EZ186" s="153"/>
      <c r="FA186" s="153"/>
      <c r="FB186" s="153"/>
      <c r="FC186" s="153"/>
      <c r="FD186" s="153"/>
      <c r="FE186" s="153"/>
      <c r="FF186" s="153"/>
      <c r="FG186" s="153"/>
      <c r="FH186" s="153"/>
      <c r="FI186" s="153"/>
      <c r="FJ186" s="153"/>
      <c r="FK186" s="153"/>
      <c r="FL186" s="153"/>
      <c r="FM186" s="153"/>
      <c r="FN186" s="153"/>
      <c r="FO186" s="153"/>
      <c r="FP186" s="153"/>
      <c r="FQ186" s="153"/>
      <c r="FR186" s="153"/>
      <c r="FS186" s="153"/>
      <c r="FT186" s="153"/>
      <c r="FU186" s="153"/>
      <c r="FV186" s="153"/>
      <c r="FW186" s="153"/>
      <c r="FX186" s="153"/>
      <c r="FY186" s="153"/>
      <c r="FZ186" s="153"/>
      <c r="GA186" s="153"/>
      <c r="GB186" s="153"/>
      <c r="GC186" s="153"/>
      <c r="GD186" s="153"/>
      <c r="GE186" s="153"/>
      <c r="GF186" s="153"/>
      <c r="GG186" s="153"/>
      <c r="GH186" s="153"/>
      <c r="GI186" s="153"/>
      <c r="GJ186" s="153"/>
      <c r="GK186" s="153"/>
      <c r="GL186" s="153"/>
      <c r="GM186" s="153"/>
      <c r="GN186" s="153"/>
      <c r="GO186" s="153"/>
      <c r="GP186" s="153"/>
      <c r="GQ186" s="153"/>
      <c r="GR186" s="153"/>
      <c r="GS186" s="153"/>
      <c r="GT186" s="153"/>
      <c r="GU186" s="153"/>
      <c r="GV186" s="153"/>
      <c r="GW186" s="153"/>
      <c r="GX186" s="153"/>
      <c r="GY186" s="153"/>
      <c r="GZ186" s="153"/>
      <c r="HA186" s="153"/>
      <c r="HB186" s="153"/>
      <c r="HC186" s="153"/>
      <c r="HD186" s="160"/>
      <c r="HE186" s="160"/>
      <c r="HF186" s="160"/>
      <c r="HG186" s="160"/>
      <c r="HH186" s="160"/>
      <c r="HI186" s="160"/>
    </row>
    <row r="187" spans="1:217" s="145" customFormat="1" ht="19.5" customHeight="1">
      <c r="A187" s="158" t="s">
        <v>1628</v>
      </c>
      <c r="B187" s="159">
        <v>7</v>
      </c>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53"/>
      <c r="DG187" s="153"/>
      <c r="DH187" s="153"/>
      <c r="DI187" s="153"/>
      <c r="DJ187" s="153"/>
      <c r="DK187" s="153"/>
      <c r="DL187" s="153"/>
      <c r="DM187" s="153"/>
      <c r="DN187" s="153"/>
      <c r="DO187" s="153"/>
      <c r="DP187" s="153"/>
      <c r="DQ187" s="153"/>
      <c r="DR187" s="153"/>
      <c r="DS187" s="153"/>
      <c r="DT187" s="153"/>
      <c r="DU187" s="153"/>
      <c r="DV187" s="153"/>
      <c r="DW187" s="153"/>
      <c r="DX187" s="153"/>
      <c r="DY187" s="153"/>
      <c r="DZ187" s="153"/>
      <c r="EA187" s="153"/>
      <c r="EB187" s="153"/>
      <c r="EC187" s="153"/>
      <c r="ED187" s="153"/>
      <c r="EE187" s="153"/>
      <c r="EF187" s="153"/>
      <c r="EG187" s="153"/>
      <c r="EH187" s="153"/>
      <c r="EI187" s="153"/>
      <c r="EJ187" s="153"/>
      <c r="EK187" s="153"/>
      <c r="EL187" s="153"/>
      <c r="EM187" s="153"/>
      <c r="EN187" s="153"/>
      <c r="EO187" s="153"/>
      <c r="EP187" s="153"/>
      <c r="EQ187" s="153"/>
      <c r="ER187" s="153"/>
      <c r="ES187" s="15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3"/>
      <c r="FU187" s="153"/>
      <c r="FV187" s="153"/>
      <c r="FW187" s="153"/>
      <c r="FX187" s="153"/>
      <c r="FY187" s="153"/>
      <c r="FZ187" s="153"/>
      <c r="GA187" s="153"/>
      <c r="GB187" s="153"/>
      <c r="GC187" s="153"/>
      <c r="GD187" s="153"/>
      <c r="GE187" s="153"/>
      <c r="GF187" s="153"/>
      <c r="GG187" s="153"/>
      <c r="GH187" s="153"/>
      <c r="GI187" s="153"/>
      <c r="GJ187" s="153"/>
      <c r="GK187" s="153"/>
      <c r="GL187" s="153"/>
      <c r="GM187" s="153"/>
      <c r="GN187" s="153"/>
      <c r="GO187" s="153"/>
      <c r="GP187" s="153"/>
      <c r="GQ187" s="153"/>
      <c r="GR187" s="153"/>
      <c r="GS187" s="153"/>
      <c r="GT187" s="153"/>
      <c r="GU187" s="153"/>
      <c r="GV187" s="153"/>
      <c r="GW187" s="153"/>
      <c r="GX187" s="153"/>
      <c r="GY187" s="153"/>
      <c r="GZ187" s="153"/>
      <c r="HA187" s="153"/>
      <c r="HB187" s="153"/>
      <c r="HC187" s="153"/>
      <c r="HD187" s="160"/>
      <c r="HE187" s="160"/>
      <c r="HF187" s="160"/>
      <c r="HG187" s="160"/>
      <c r="HH187" s="160"/>
      <c r="HI187" s="160"/>
    </row>
    <row r="188" spans="1:217" s="145" customFormat="1" ht="19.5" customHeight="1">
      <c r="A188" s="158" t="s">
        <v>1628</v>
      </c>
      <c r="B188" s="159">
        <v>394</v>
      </c>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53"/>
      <c r="DG188" s="153"/>
      <c r="DH188" s="153"/>
      <c r="DI188" s="153"/>
      <c r="DJ188" s="153"/>
      <c r="DK188" s="153"/>
      <c r="DL188" s="153"/>
      <c r="DM188" s="153"/>
      <c r="DN188" s="153"/>
      <c r="DO188" s="153"/>
      <c r="DP188" s="153"/>
      <c r="DQ188" s="153"/>
      <c r="DR188" s="153"/>
      <c r="DS188" s="153"/>
      <c r="DT188" s="153"/>
      <c r="DU188" s="153"/>
      <c r="DV188" s="153"/>
      <c r="DW188" s="153"/>
      <c r="DX188" s="153"/>
      <c r="DY188" s="153"/>
      <c r="DZ188" s="153"/>
      <c r="EA188" s="153"/>
      <c r="EB188" s="153"/>
      <c r="EC188" s="153"/>
      <c r="ED188" s="153"/>
      <c r="EE188" s="153"/>
      <c r="EF188" s="153"/>
      <c r="EG188" s="153"/>
      <c r="EH188" s="153"/>
      <c r="EI188" s="153"/>
      <c r="EJ188" s="153"/>
      <c r="EK188" s="153"/>
      <c r="EL188" s="153"/>
      <c r="EM188" s="153"/>
      <c r="EN188" s="153"/>
      <c r="EO188" s="153"/>
      <c r="EP188" s="153"/>
      <c r="EQ188" s="153"/>
      <c r="ER188" s="153"/>
      <c r="ES188" s="153"/>
      <c r="ET188" s="153"/>
      <c r="EU188" s="153"/>
      <c r="EV188" s="153"/>
      <c r="EW188" s="153"/>
      <c r="EX188" s="153"/>
      <c r="EY188" s="153"/>
      <c r="EZ188" s="153"/>
      <c r="FA188" s="153"/>
      <c r="FB188" s="153"/>
      <c r="FC188" s="153"/>
      <c r="FD188" s="153"/>
      <c r="FE188" s="153"/>
      <c r="FF188" s="153"/>
      <c r="FG188" s="153"/>
      <c r="FH188" s="153"/>
      <c r="FI188" s="153"/>
      <c r="FJ188" s="153"/>
      <c r="FK188" s="153"/>
      <c r="FL188" s="153"/>
      <c r="FM188" s="153"/>
      <c r="FN188" s="153"/>
      <c r="FO188" s="153"/>
      <c r="FP188" s="153"/>
      <c r="FQ188" s="153"/>
      <c r="FR188" s="153"/>
      <c r="FS188" s="153"/>
      <c r="FT188" s="153"/>
      <c r="FU188" s="153"/>
      <c r="FV188" s="153"/>
      <c r="FW188" s="153"/>
      <c r="FX188" s="153"/>
      <c r="FY188" s="153"/>
      <c r="FZ188" s="153"/>
      <c r="GA188" s="153"/>
      <c r="GB188" s="153"/>
      <c r="GC188" s="153"/>
      <c r="GD188" s="153"/>
      <c r="GE188" s="153"/>
      <c r="GF188" s="153"/>
      <c r="GG188" s="153"/>
      <c r="GH188" s="153"/>
      <c r="GI188" s="153"/>
      <c r="GJ188" s="153"/>
      <c r="GK188" s="153"/>
      <c r="GL188" s="153"/>
      <c r="GM188" s="153"/>
      <c r="GN188" s="153"/>
      <c r="GO188" s="153"/>
      <c r="GP188" s="153"/>
      <c r="GQ188" s="153"/>
      <c r="GR188" s="153"/>
      <c r="GS188" s="153"/>
      <c r="GT188" s="153"/>
      <c r="GU188" s="153"/>
      <c r="GV188" s="153"/>
      <c r="GW188" s="153"/>
      <c r="GX188" s="153"/>
      <c r="GY188" s="153"/>
      <c r="GZ188" s="153"/>
      <c r="HA188" s="153"/>
      <c r="HB188" s="153"/>
      <c r="HC188" s="153"/>
      <c r="HD188" s="160"/>
      <c r="HE188" s="160"/>
      <c r="HF188" s="160"/>
      <c r="HG188" s="160"/>
      <c r="HH188" s="160"/>
      <c r="HI188" s="160"/>
    </row>
    <row r="189" spans="1:217" s="145" customFormat="1" ht="19.5" customHeight="1">
      <c r="A189" s="158" t="s">
        <v>1628</v>
      </c>
      <c r="B189" s="159">
        <v>34</v>
      </c>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c r="CK189" s="153"/>
      <c r="CL189" s="153"/>
      <c r="CM189" s="153"/>
      <c r="CN189" s="153"/>
      <c r="CO189" s="153"/>
      <c r="CP189" s="153"/>
      <c r="CQ189" s="153"/>
      <c r="CR189" s="153"/>
      <c r="CS189" s="153"/>
      <c r="CT189" s="153"/>
      <c r="CU189" s="153"/>
      <c r="CV189" s="153"/>
      <c r="CW189" s="153"/>
      <c r="CX189" s="153"/>
      <c r="CY189" s="153"/>
      <c r="CZ189" s="153"/>
      <c r="DA189" s="153"/>
      <c r="DB189" s="153"/>
      <c r="DC189" s="153"/>
      <c r="DD189" s="153"/>
      <c r="DE189" s="153"/>
      <c r="DF189" s="153"/>
      <c r="DG189" s="153"/>
      <c r="DH189" s="153"/>
      <c r="DI189" s="153"/>
      <c r="DJ189" s="153"/>
      <c r="DK189" s="153"/>
      <c r="DL189" s="153"/>
      <c r="DM189" s="153"/>
      <c r="DN189" s="153"/>
      <c r="DO189" s="153"/>
      <c r="DP189" s="153"/>
      <c r="DQ189" s="153"/>
      <c r="DR189" s="153"/>
      <c r="DS189" s="153"/>
      <c r="DT189" s="153"/>
      <c r="DU189" s="153"/>
      <c r="DV189" s="153"/>
      <c r="DW189" s="153"/>
      <c r="DX189" s="153"/>
      <c r="DY189" s="153"/>
      <c r="DZ189" s="153"/>
      <c r="EA189" s="153"/>
      <c r="EB189" s="153"/>
      <c r="EC189" s="153"/>
      <c r="ED189" s="153"/>
      <c r="EE189" s="153"/>
      <c r="EF189" s="153"/>
      <c r="EG189" s="153"/>
      <c r="EH189" s="153"/>
      <c r="EI189" s="153"/>
      <c r="EJ189" s="153"/>
      <c r="EK189" s="153"/>
      <c r="EL189" s="153"/>
      <c r="EM189" s="153"/>
      <c r="EN189" s="153"/>
      <c r="EO189" s="153"/>
      <c r="EP189" s="153"/>
      <c r="EQ189" s="153"/>
      <c r="ER189" s="153"/>
      <c r="ES189" s="153"/>
      <c r="ET189" s="153"/>
      <c r="EU189" s="153"/>
      <c r="EV189" s="153"/>
      <c r="EW189" s="153"/>
      <c r="EX189" s="153"/>
      <c r="EY189" s="153"/>
      <c r="EZ189" s="153"/>
      <c r="FA189" s="153"/>
      <c r="FB189" s="153"/>
      <c r="FC189" s="153"/>
      <c r="FD189" s="153"/>
      <c r="FE189" s="153"/>
      <c r="FF189" s="153"/>
      <c r="FG189" s="153"/>
      <c r="FH189" s="153"/>
      <c r="FI189" s="153"/>
      <c r="FJ189" s="153"/>
      <c r="FK189" s="153"/>
      <c r="FL189" s="153"/>
      <c r="FM189" s="153"/>
      <c r="FN189" s="153"/>
      <c r="FO189" s="153"/>
      <c r="FP189" s="153"/>
      <c r="FQ189" s="153"/>
      <c r="FR189" s="153"/>
      <c r="FS189" s="153"/>
      <c r="FT189" s="153"/>
      <c r="FU189" s="153"/>
      <c r="FV189" s="153"/>
      <c r="FW189" s="153"/>
      <c r="FX189" s="153"/>
      <c r="FY189" s="153"/>
      <c r="FZ189" s="153"/>
      <c r="GA189" s="153"/>
      <c r="GB189" s="153"/>
      <c r="GC189" s="153"/>
      <c r="GD189" s="153"/>
      <c r="GE189" s="153"/>
      <c r="GF189" s="153"/>
      <c r="GG189" s="153"/>
      <c r="GH189" s="153"/>
      <c r="GI189" s="153"/>
      <c r="GJ189" s="153"/>
      <c r="GK189" s="153"/>
      <c r="GL189" s="153"/>
      <c r="GM189" s="153"/>
      <c r="GN189" s="153"/>
      <c r="GO189" s="153"/>
      <c r="GP189" s="153"/>
      <c r="GQ189" s="153"/>
      <c r="GR189" s="153"/>
      <c r="GS189" s="153"/>
      <c r="GT189" s="153"/>
      <c r="GU189" s="153"/>
      <c r="GV189" s="153"/>
      <c r="GW189" s="153"/>
      <c r="GX189" s="153"/>
      <c r="GY189" s="153"/>
      <c r="GZ189" s="153"/>
      <c r="HA189" s="153"/>
      <c r="HB189" s="153"/>
      <c r="HC189" s="153"/>
      <c r="HD189" s="160"/>
      <c r="HE189" s="160"/>
      <c r="HF189" s="160"/>
      <c r="HG189" s="160"/>
      <c r="HH189" s="160"/>
      <c r="HI189" s="160"/>
    </row>
    <row r="190" spans="1:217" s="145" customFormat="1" ht="19.5" customHeight="1">
      <c r="A190" s="158" t="s">
        <v>1629</v>
      </c>
      <c r="B190" s="159">
        <v>122</v>
      </c>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c r="BT190" s="153"/>
      <c r="BU190" s="153"/>
      <c r="BV190" s="153"/>
      <c r="BW190" s="153"/>
      <c r="BX190" s="153"/>
      <c r="BY190" s="153"/>
      <c r="BZ190" s="153"/>
      <c r="CA190" s="153"/>
      <c r="CB190" s="153"/>
      <c r="CC190" s="153"/>
      <c r="CD190" s="153"/>
      <c r="CE190" s="153"/>
      <c r="CF190" s="153"/>
      <c r="CG190" s="153"/>
      <c r="CH190" s="153"/>
      <c r="CI190" s="153"/>
      <c r="CJ190" s="153"/>
      <c r="CK190" s="153"/>
      <c r="CL190" s="153"/>
      <c r="CM190" s="153"/>
      <c r="CN190" s="153"/>
      <c r="CO190" s="153"/>
      <c r="CP190" s="153"/>
      <c r="CQ190" s="153"/>
      <c r="CR190" s="153"/>
      <c r="CS190" s="153"/>
      <c r="CT190" s="153"/>
      <c r="CU190" s="153"/>
      <c r="CV190" s="153"/>
      <c r="CW190" s="153"/>
      <c r="CX190" s="153"/>
      <c r="CY190" s="153"/>
      <c r="CZ190" s="153"/>
      <c r="DA190" s="153"/>
      <c r="DB190" s="153"/>
      <c r="DC190" s="153"/>
      <c r="DD190" s="153"/>
      <c r="DE190" s="153"/>
      <c r="DF190" s="153"/>
      <c r="DG190" s="153"/>
      <c r="DH190" s="153"/>
      <c r="DI190" s="153"/>
      <c r="DJ190" s="153"/>
      <c r="DK190" s="153"/>
      <c r="DL190" s="153"/>
      <c r="DM190" s="153"/>
      <c r="DN190" s="153"/>
      <c r="DO190" s="153"/>
      <c r="DP190" s="153"/>
      <c r="DQ190" s="153"/>
      <c r="DR190" s="153"/>
      <c r="DS190" s="153"/>
      <c r="DT190" s="153"/>
      <c r="DU190" s="153"/>
      <c r="DV190" s="153"/>
      <c r="DW190" s="153"/>
      <c r="DX190" s="153"/>
      <c r="DY190" s="153"/>
      <c r="DZ190" s="153"/>
      <c r="EA190" s="153"/>
      <c r="EB190" s="153"/>
      <c r="EC190" s="153"/>
      <c r="ED190" s="153"/>
      <c r="EE190" s="153"/>
      <c r="EF190" s="153"/>
      <c r="EG190" s="153"/>
      <c r="EH190" s="153"/>
      <c r="EI190" s="153"/>
      <c r="EJ190" s="153"/>
      <c r="EK190" s="153"/>
      <c r="EL190" s="153"/>
      <c r="EM190" s="153"/>
      <c r="EN190" s="153"/>
      <c r="EO190" s="153"/>
      <c r="EP190" s="153"/>
      <c r="EQ190" s="153"/>
      <c r="ER190" s="153"/>
      <c r="ES190" s="153"/>
      <c r="ET190" s="153"/>
      <c r="EU190" s="153"/>
      <c r="EV190" s="153"/>
      <c r="EW190" s="153"/>
      <c r="EX190" s="153"/>
      <c r="EY190" s="153"/>
      <c r="EZ190" s="153"/>
      <c r="FA190" s="153"/>
      <c r="FB190" s="153"/>
      <c r="FC190" s="153"/>
      <c r="FD190" s="153"/>
      <c r="FE190" s="153"/>
      <c r="FF190" s="153"/>
      <c r="FG190" s="153"/>
      <c r="FH190" s="153"/>
      <c r="FI190" s="153"/>
      <c r="FJ190" s="153"/>
      <c r="FK190" s="153"/>
      <c r="FL190" s="153"/>
      <c r="FM190" s="153"/>
      <c r="FN190" s="153"/>
      <c r="FO190" s="153"/>
      <c r="FP190" s="153"/>
      <c r="FQ190" s="153"/>
      <c r="FR190" s="153"/>
      <c r="FS190" s="153"/>
      <c r="FT190" s="153"/>
      <c r="FU190" s="153"/>
      <c r="FV190" s="153"/>
      <c r="FW190" s="153"/>
      <c r="FX190" s="153"/>
      <c r="FY190" s="153"/>
      <c r="FZ190" s="153"/>
      <c r="GA190" s="153"/>
      <c r="GB190" s="153"/>
      <c r="GC190" s="153"/>
      <c r="GD190" s="153"/>
      <c r="GE190" s="153"/>
      <c r="GF190" s="153"/>
      <c r="GG190" s="153"/>
      <c r="GH190" s="153"/>
      <c r="GI190" s="153"/>
      <c r="GJ190" s="153"/>
      <c r="GK190" s="153"/>
      <c r="GL190" s="153"/>
      <c r="GM190" s="153"/>
      <c r="GN190" s="153"/>
      <c r="GO190" s="153"/>
      <c r="GP190" s="153"/>
      <c r="GQ190" s="153"/>
      <c r="GR190" s="153"/>
      <c r="GS190" s="153"/>
      <c r="GT190" s="153"/>
      <c r="GU190" s="153"/>
      <c r="GV190" s="153"/>
      <c r="GW190" s="153"/>
      <c r="GX190" s="153"/>
      <c r="GY190" s="153"/>
      <c r="GZ190" s="153"/>
      <c r="HA190" s="153"/>
      <c r="HB190" s="153"/>
      <c r="HC190" s="153"/>
      <c r="HD190" s="160"/>
      <c r="HE190" s="160"/>
      <c r="HF190" s="160"/>
      <c r="HG190" s="160"/>
      <c r="HH190" s="160"/>
      <c r="HI190" s="160"/>
    </row>
    <row r="191" spans="1:217" s="145" customFormat="1" ht="19.5" customHeight="1">
      <c r="A191" s="158" t="s">
        <v>1630</v>
      </c>
      <c r="B191" s="159">
        <v>7</v>
      </c>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53"/>
      <c r="DG191" s="153"/>
      <c r="DH191" s="153"/>
      <c r="DI191" s="153"/>
      <c r="DJ191" s="153"/>
      <c r="DK191" s="153"/>
      <c r="DL191" s="153"/>
      <c r="DM191" s="153"/>
      <c r="DN191" s="153"/>
      <c r="DO191" s="153"/>
      <c r="DP191" s="153"/>
      <c r="DQ191" s="153"/>
      <c r="DR191" s="153"/>
      <c r="DS191" s="153"/>
      <c r="DT191" s="153"/>
      <c r="DU191" s="153"/>
      <c r="DV191" s="153"/>
      <c r="DW191" s="153"/>
      <c r="DX191" s="153"/>
      <c r="DY191" s="153"/>
      <c r="DZ191" s="153"/>
      <c r="EA191" s="153"/>
      <c r="EB191" s="153"/>
      <c r="EC191" s="153"/>
      <c r="ED191" s="153"/>
      <c r="EE191" s="153"/>
      <c r="EF191" s="153"/>
      <c r="EG191" s="153"/>
      <c r="EH191" s="153"/>
      <c r="EI191" s="153"/>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c r="FL191" s="153"/>
      <c r="FM191" s="153"/>
      <c r="FN191" s="153"/>
      <c r="FO191" s="153"/>
      <c r="FP191" s="153"/>
      <c r="FQ191" s="153"/>
      <c r="FR191" s="153"/>
      <c r="FS191" s="153"/>
      <c r="FT191" s="153"/>
      <c r="FU191" s="153"/>
      <c r="FV191" s="153"/>
      <c r="FW191" s="153"/>
      <c r="FX191" s="153"/>
      <c r="FY191" s="153"/>
      <c r="FZ191" s="153"/>
      <c r="GA191" s="153"/>
      <c r="GB191" s="153"/>
      <c r="GC191" s="153"/>
      <c r="GD191" s="153"/>
      <c r="GE191" s="153"/>
      <c r="GF191" s="153"/>
      <c r="GG191" s="153"/>
      <c r="GH191" s="153"/>
      <c r="GI191" s="153"/>
      <c r="GJ191" s="153"/>
      <c r="GK191" s="153"/>
      <c r="GL191" s="153"/>
      <c r="GM191" s="153"/>
      <c r="GN191" s="153"/>
      <c r="GO191" s="153"/>
      <c r="GP191" s="153"/>
      <c r="GQ191" s="153"/>
      <c r="GR191" s="153"/>
      <c r="GS191" s="153"/>
      <c r="GT191" s="153"/>
      <c r="GU191" s="153"/>
      <c r="GV191" s="153"/>
      <c r="GW191" s="153"/>
      <c r="GX191" s="153"/>
      <c r="GY191" s="153"/>
      <c r="GZ191" s="153"/>
      <c r="HA191" s="153"/>
      <c r="HB191" s="153"/>
      <c r="HC191" s="153"/>
      <c r="HD191" s="160"/>
      <c r="HE191" s="160"/>
      <c r="HF191" s="160"/>
      <c r="HG191" s="160"/>
      <c r="HH191" s="160"/>
      <c r="HI191" s="160"/>
    </row>
    <row r="192" spans="1:217" s="145" customFormat="1" ht="19.5" customHeight="1">
      <c r="A192" s="158" t="s">
        <v>1631</v>
      </c>
      <c r="B192" s="159">
        <v>34</v>
      </c>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c r="BR192" s="153"/>
      <c r="BS192" s="153"/>
      <c r="BT192" s="153"/>
      <c r="BU192" s="153"/>
      <c r="BV192" s="153"/>
      <c r="BW192" s="153"/>
      <c r="BX192" s="153"/>
      <c r="BY192" s="153"/>
      <c r="BZ192" s="153"/>
      <c r="CA192" s="153"/>
      <c r="CB192" s="153"/>
      <c r="CC192" s="153"/>
      <c r="CD192" s="153"/>
      <c r="CE192" s="153"/>
      <c r="CF192" s="153"/>
      <c r="CG192" s="153"/>
      <c r="CH192" s="153"/>
      <c r="CI192" s="153"/>
      <c r="CJ192" s="153"/>
      <c r="CK192" s="153"/>
      <c r="CL192" s="153"/>
      <c r="CM192" s="153"/>
      <c r="CN192" s="153"/>
      <c r="CO192" s="153"/>
      <c r="CP192" s="153"/>
      <c r="CQ192" s="153"/>
      <c r="CR192" s="153"/>
      <c r="CS192" s="153"/>
      <c r="CT192" s="153"/>
      <c r="CU192" s="153"/>
      <c r="CV192" s="153"/>
      <c r="CW192" s="153"/>
      <c r="CX192" s="153"/>
      <c r="CY192" s="153"/>
      <c r="CZ192" s="153"/>
      <c r="DA192" s="153"/>
      <c r="DB192" s="153"/>
      <c r="DC192" s="153"/>
      <c r="DD192" s="153"/>
      <c r="DE192" s="153"/>
      <c r="DF192" s="153"/>
      <c r="DG192" s="153"/>
      <c r="DH192" s="153"/>
      <c r="DI192" s="153"/>
      <c r="DJ192" s="153"/>
      <c r="DK192" s="153"/>
      <c r="DL192" s="153"/>
      <c r="DM192" s="153"/>
      <c r="DN192" s="153"/>
      <c r="DO192" s="153"/>
      <c r="DP192" s="153"/>
      <c r="DQ192" s="153"/>
      <c r="DR192" s="153"/>
      <c r="DS192" s="153"/>
      <c r="DT192" s="153"/>
      <c r="DU192" s="153"/>
      <c r="DV192" s="153"/>
      <c r="DW192" s="153"/>
      <c r="DX192" s="153"/>
      <c r="DY192" s="153"/>
      <c r="DZ192" s="153"/>
      <c r="EA192" s="153"/>
      <c r="EB192" s="153"/>
      <c r="EC192" s="153"/>
      <c r="ED192" s="153"/>
      <c r="EE192" s="153"/>
      <c r="EF192" s="153"/>
      <c r="EG192" s="153"/>
      <c r="EH192" s="153"/>
      <c r="EI192" s="153"/>
      <c r="EJ192" s="153"/>
      <c r="EK192" s="153"/>
      <c r="EL192" s="153"/>
      <c r="EM192" s="153"/>
      <c r="EN192" s="153"/>
      <c r="EO192" s="153"/>
      <c r="EP192" s="153"/>
      <c r="EQ192" s="153"/>
      <c r="ER192" s="153"/>
      <c r="ES192" s="153"/>
      <c r="ET192" s="153"/>
      <c r="EU192" s="153"/>
      <c r="EV192" s="153"/>
      <c r="EW192" s="153"/>
      <c r="EX192" s="153"/>
      <c r="EY192" s="153"/>
      <c r="EZ192" s="153"/>
      <c r="FA192" s="153"/>
      <c r="FB192" s="153"/>
      <c r="FC192" s="153"/>
      <c r="FD192" s="153"/>
      <c r="FE192" s="153"/>
      <c r="FF192" s="153"/>
      <c r="FG192" s="153"/>
      <c r="FH192" s="153"/>
      <c r="FI192" s="153"/>
      <c r="FJ192" s="153"/>
      <c r="FK192" s="153"/>
      <c r="FL192" s="153"/>
      <c r="FM192" s="153"/>
      <c r="FN192" s="153"/>
      <c r="FO192" s="153"/>
      <c r="FP192" s="153"/>
      <c r="FQ192" s="153"/>
      <c r="FR192" s="153"/>
      <c r="FS192" s="153"/>
      <c r="FT192" s="153"/>
      <c r="FU192" s="153"/>
      <c r="FV192" s="153"/>
      <c r="FW192" s="153"/>
      <c r="FX192" s="153"/>
      <c r="FY192" s="153"/>
      <c r="FZ192" s="153"/>
      <c r="GA192" s="153"/>
      <c r="GB192" s="153"/>
      <c r="GC192" s="153"/>
      <c r="GD192" s="153"/>
      <c r="GE192" s="153"/>
      <c r="GF192" s="153"/>
      <c r="GG192" s="153"/>
      <c r="GH192" s="153"/>
      <c r="GI192" s="153"/>
      <c r="GJ192" s="153"/>
      <c r="GK192" s="153"/>
      <c r="GL192" s="153"/>
      <c r="GM192" s="153"/>
      <c r="GN192" s="153"/>
      <c r="GO192" s="153"/>
      <c r="GP192" s="153"/>
      <c r="GQ192" s="153"/>
      <c r="GR192" s="153"/>
      <c r="GS192" s="153"/>
      <c r="GT192" s="153"/>
      <c r="GU192" s="153"/>
      <c r="GV192" s="153"/>
      <c r="GW192" s="153"/>
      <c r="GX192" s="153"/>
      <c r="GY192" s="153"/>
      <c r="GZ192" s="153"/>
      <c r="HA192" s="153"/>
      <c r="HB192" s="153"/>
      <c r="HC192" s="153"/>
      <c r="HD192" s="160"/>
      <c r="HE192" s="160"/>
      <c r="HF192" s="160"/>
      <c r="HG192" s="160"/>
      <c r="HH192" s="160"/>
      <c r="HI192" s="160"/>
    </row>
    <row r="193" spans="1:217" s="145" customFormat="1" ht="19.5" customHeight="1">
      <c r="A193" s="158" t="s">
        <v>1632</v>
      </c>
      <c r="B193" s="159">
        <v>26</v>
      </c>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c r="CK193" s="153"/>
      <c r="CL193" s="153"/>
      <c r="CM193" s="153"/>
      <c r="CN193" s="153"/>
      <c r="CO193" s="153"/>
      <c r="CP193" s="153"/>
      <c r="CQ193" s="153"/>
      <c r="CR193" s="153"/>
      <c r="CS193" s="153"/>
      <c r="CT193" s="153"/>
      <c r="CU193" s="153"/>
      <c r="CV193" s="153"/>
      <c r="CW193" s="153"/>
      <c r="CX193" s="153"/>
      <c r="CY193" s="153"/>
      <c r="CZ193" s="153"/>
      <c r="DA193" s="153"/>
      <c r="DB193" s="153"/>
      <c r="DC193" s="153"/>
      <c r="DD193" s="153"/>
      <c r="DE193" s="153"/>
      <c r="DF193" s="153"/>
      <c r="DG193" s="153"/>
      <c r="DH193" s="153"/>
      <c r="DI193" s="153"/>
      <c r="DJ193" s="153"/>
      <c r="DK193" s="153"/>
      <c r="DL193" s="153"/>
      <c r="DM193" s="153"/>
      <c r="DN193" s="153"/>
      <c r="DO193" s="153"/>
      <c r="DP193" s="153"/>
      <c r="DQ193" s="153"/>
      <c r="DR193" s="153"/>
      <c r="DS193" s="153"/>
      <c r="DT193" s="153"/>
      <c r="DU193" s="153"/>
      <c r="DV193" s="153"/>
      <c r="DW193" s="153"/>
      <c r="DX193" s="153"/>
      <c r="DY193" s="153"/>
      <c r="DZ193" s="153"/>
      <c r="EA193" s="153"/>
      <c r="EB193" s="153"/>
      <c r="EC193" s="153"/>
      <c r="ED193" s="153"/>
      <c r="EE193" s="153"/>
      <c r="EF193" s="153"/>
      <c r="EG193" s="153"/>
      <c r="EH193" s="153"/>
      <c r="EI193" s="153"/>
      <c r="EJ193" s="153"/>
      <c r="EK193" s="153"/>
      <c r="EL193" s="153"/>
      <c r="EM193" s="153"/>
      <c r="EN193" s="153"/>
      <c r="EO193" s="153"/>
      <c r="EP193" s="153"/>
      <c r="EQ193" s="153"/>
      <c r="ER193" s="153"/>
      <c r="ES193" s="153"/>
      <c r="ET193" s="153"/>
      <c r="EU193" s="153"/>
      <c r="EV193" s="153"/>
      <c r="EW193" s="153"/>
      <c r="EX193" s="153"/>
      <c r="EY193" s="153"/>
      <c r="EZ193" s="153"/>
      <c r="FA193" s="153"/>
      <c r="FB193" s="153"/>
      <c r="FC193" s="153"/>
      <c r="FD193" s="153"/>
      <c r="FE193" s="153"/>
      <c r="FF193" s="153"/>
      <c r="FG193" s="153"/>
      <c r="FH193" s="153"/>
      <c r="FI193" s="153"/>
      <c r="FJ193" s="153"/>
      <c r="FK193" s="153"/>
      <c r="FL193" s="153"/>
      <c r="FM193" s="153"/>
      <c r="FN193" s="153"/>
      <c r="FO193" s="153"/>
      <c r="FP193" s="153"/>
      <c r="FQ193" s="153"/>
      <c r="FR193" s="153"/>
      <c r="FS193" s="153"/>
      <c r="FT193" s="153"/>
      <c r="FU193" s="153"/>
      <c r="FV193" s="153"/>
      <c r="FW193" s="153"/>
      <c r="FX193" s="153"/>
      <c r="FY193" s="153"/>
      <c r="FZ193" s="153"/>
      <c r="GA193" s="153"/>
      <c r="GB193" s="153"/>
      <c r="GC193" s="153"/>
      <c r="GD193" s="153"/>
      <c r="GE193" s="153"/>
      <c r="GF193" s="153"/>
      <c r="GG193" s="153"/>
      <c r="GH193" s="153"/>
      <c r="GI193" s="153"/>
      <c r="GJ193" s="153"/>
      <c r="GK193" s="153"/>
      <c r="GL193" s="153"/>
      <c r="GM193" s="153"/>
      <c r="GN193" s="153"/>
      <c r="GO193" s="153"/>
      <c r="GP193" s="153"/>
      <c r="GQ193" s="153"/>
      <c r="GR193" s="153"/>
      <c r="GS193" s="153"/>
      <c r="GT193" s="153"/>
      <c r="GU193" s="153"/>
      <c r="GV193" s="153"/>
      <c r="GW193" s="153"/>
      <c r="GX193" s="153"/>
      <c r="GY193" s="153"/>
      <c r="GZ193" s="153"/>
      <c r="HA193" s="153"/>
      <c r="HB193" s="153"/>
      <c r="HC193" s="153"/>
      <c r="HD193" s="160"/>
      <c r="HE193" s="160"/>
      <c r="HF193" s="160"/>
      <c r="HG193" s="160"/>
      <c r="HH193" s="160"/>
      <c r="HI193" s="160"/>
    </row>
    <row r="194" spans="1:217" s="145" customFormat="1" ht="19.5" customHeight="1">
      <c r="A194" s="158" t="s">
        <v>1633</v>
      </c>
      <c r="B194" s="159">
        <v>93</v>
      </c>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c r="BI194" s="153"/>
      <c r="BJ194" s="153"/>
      <c r="BK194" s="153"/>
      <c r="BL194" s="153"/>
      <c r="BM194" s="153"/>
      <c r="BN194" s="153"/>
      <c r="BO194" s="153"/>
      <c r="BP194" s="153"/>
      <c r="BQ194" s="153"/>
      <c r="BR194" s="153"/>
      <c r="BS194" s="153"/>
      <c r="BT194" s="153"/>
      <c r="BU194" s="153"/>
      <c r="BV194" s="153"/>
      <c r="BW194" s="153"/>
      <c r="BX194" s="153"/>
      <c r="BY194" s="153"/>
      <c r="BZ194" s="153"/>
      <c r="CA194" s="153"/>
      <c r="CB194" s="153"/>
      <c r="CC194" s="153"/>
      <c r="CD194" s="153"/>
      <c r="CE194" s="153"/>
      <c r="CF194" s="153"/>
      <c r="CG194" s="153"/>
      <c r="CH194" s="153"/>
      <c r="CI194" s="153"/>
      <c r="CJ194" s="153"/>
      <c r="CK194" s="153"/>
      <c r="CL194" s="153"/>
      <c r="CM194" s="153"/>
      <c r="CN194" s="153"/>
      <c r="CO194" s="153"/>
      <c r="CP194" s="153"/>
      <c r="CQ194" s="153"/>
      <c r="CR194" s="153"/>
      <c r="CS194" s="153"/>
      <c r="CT194" s="153"/>
      <c r="CU194" s="153"/>
      <c r="CV194" s="153"/>
      <c r="CW194" s="153"/>
      <c r="CX194" s="153"/>
      <c r="CY194" s="153"/>
      <c r="CZ194" s="153"/>
      <c r="DA194" s="153"/>
      <c r="DB194" s="153"/>
      <c r="DC194" s="153"/>
      <c r="DD194" s="153"/>
      <c r="DE194" s="153"/>
      <c r="DF194" s="153"/>
      <c r="DG194" s="153"/>
      <c r="DH194" s="153"/>
      <c r="DI194" s="153"/>
      <c r="DJ194" s="153"/>
      <c r="DK194" s="153"/>
      <c r="DL194" s="153"/>
      <c r="DM194" s="153"/>
      <c r="DN194" s="153"/>
      <c r="DO194" s="153"/>
      <c r="DP194" s="153"/>
      <c r="DQ194" s="153"/>
      <c r="DR194" s="153"/>
      <c r="DS194" s="153"/>
      <c r="DT194" s="153"/>
      <c r="DU194" s="153"/>
      <c r="DV194" s="153"/>
      <c r="DW194" s="153"/>
      <c r="DX194" s="153"/>
      <c r="DY194" s="153"/>
      <c r="DZ194" s="153"/>
      <c r="EA194" s="153"/>
      <c r="EB194" s="153"/>
      <c r="EC194" s="153"/>
      <c r="ED194" s="153"/>
      <c r="EE194" s="153"/>
      <c r="EF194" s="153"/>
      <c r="EG194" s="153"/>
      <c r="EH194" s="153"/>
      <c r="EI194" s="153"/>
      <c r="EJ194" s="153"/>
      <c r="EK194" s="153"/>
      <c r="EL194" s="153"/>
      <c r="EM194" s="153"/>
      <c r="EN194" s="153"/>
      <c r="EO194" s="153"/>
      <c r="EP194" s="153"/>
      <c r="EQ194" s="153"/>
      <c r="ER194" s="153"/>
      <c r="ES194" s="153"/>
      <c r="ET194" s="153"/>
      <c r="EU194" s="153"/>
      <c r="EV194" s="153"/>
      <c r="EW194" s="153"/>
      <c r="EX194" s="153"/>
      <c r="EY194" s="153"/>
      <c r="EZ194" s="153"/>
      <c r="FA194" s="153"/>
      <c r="FB194" s="153"/>
      <c r="FC194" s="153"/>
      <c r="FD194" s="153"/>
      <c r="FE194" s="153"/>
      <c r="FF194" s="153"/>
      <c r="FG194" s="153"/>
      <c r="FH194" s="153"/>
      <c r="FI194" s="153"/>
      <c r="FJ194" s="153"/>
      <c r="FK194" s="153"/>
      <c r="FL194" s="153"/>
      <c r="FM194" s="153"/>
      <c r="FN194" s="153"/>
      <c r="FO194" s="153"/>
      <c r="FP194" s="153"/>
      <c r="FQ194" s="153"/>
      <c r="FR194" s="153"/>
      <c r="FS194" s="153"/>
      <c r="FT194" s="153"/>
      <c r="FU194" s="153"/>
      <c r="FV194" s="153"/>
      <c r="FW194" s="153"/>
      <c r="FX194" s="153"/>
      <c r="FY194" s="153"/>
      <c r="FZ194" s="153"/>
      <c r="GA194" s="153"/>
      <c r="GB194" s="153"/>
      <c r="GC194" s="153"/>
      <c r="GD194" s="153"/>
      <c r="GE194" s="153"/>
      <c r="GF194" s="153"/>
      <c r="GG194" s="153"/>
      <c r="GH194" s="153"/>
      <c r="GI194" s="153"/>
      <c r="GJ194" s="153"/>
      <c r="GK194" s="153"/>
      <c r="GL194" s="153"/>
      <c r="GM194" s="153"/>
      <c r="GN194" s="153"/>
      <c r="GO194" s="153"/>
      <c r="GP194" s="153"/>
      <c r="GQ194" s="153"/>
      <c r="GR194" s="153"/>
      <c r="GS194" s="153"/>
      <c r="GT194" s="153"/>
      <c r="GU194" s="153"/>
      <c r="GV194" s="153"/>
      <c r="GW194" s="153"/>
      <c r="GX194" s="153"/>
      <c r="GY194" s="153"/>
      <c r="GZ194" s="153"/>
      <c r="HA194" s="153"/>
      <c r="HB194" s="153"/>
      <c r="HC194" s="153"/>
      <c r="HD194" s="160"/>
      <c r="HE194" s="160"/>
      <c r="HF194" s="160"/>
      <c r="HG194" s="160"/>
      <c r="HH194" s="160"/>
      <c r="HI194" s="160"/>
    </row>
    <row r="195" spans="1:217" s="145" customFormat="1" ht="19.5" customHeight="1">
      <c r="A195" s="158" t="s">
        <v>1638</v>
      </c>
      <c r="B195" s="159">
        <v>1</v>
      </c>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c r="BI195" s="153"/>
      <c r="BJ195" s="153"/>
      <c r="BK195" s="153"/>
      <c r="BL195" s="153"/>
      <c r="BM195" s="153"/>
      <c r="BN195" s="153"/>
      <c r="BO195" s="153"/>
      <c r="BP195" s="153"/>
      <c r="BQ195" s="153"/>
      <c r="BR195" s="153"/>
      <c r="BS195" s="153"/>
      <c r="BT195" s="153"/>
      <c r="BU195" s="153"/>
      <c r="BV195" s="153"/>
      <c r="BW195" s="153"/>
      <c r="BX195" s="153"/>
      <c r="BY195" s="153"/>
      <c r="BZ195" s="153"/>
      <c r="CA195" s="153"/>
      <c r="CB195" s="153"/>
      <c r="CC195" s="153"/>
      <c r="CD195" s="153"/>
      <c r="CE195" s="153"/>
      <c r="CF195" s="153"/>
      <c r="CG195" s="153"/>
      <c r="CH195" s="153"/>
      <c r="CI195" s="153"/>
      <c r="CJ195" s="153"/>
      <c r="CK195" s="153"/>
      <c r="CL195" s="153"/>
      <c r="CM195" s="153"/>
      <c r="CN195" s="153"/>
      <c r="CO195" s="153"/>
      <c r="CP195" s="153"/>
      <c r="CQ195" s="153"/>
      <c r="CR195" s="153"/>
      <c r="CS195" s="153"/>
      <c r="CT195" s="153"/>
      <c r="CU195" s="153"/>
      <c r="CV195" s="153"/>
      <c r="CW195" s="153"/>
      <c r="CX195" s="153"/>
      <c r="CY195" s="153"/>
      <c r="CZ195" s="153"/>
      <c r="DA195" s="153"/>
      <c r="DB195" s="153"/>
      <c r="DC195" s="153"/>
      <c r="DD195" s="153"/>
      <c r="DE195" s="153"/>
      <c r="DF195" s="153"/>
      <c r="DG195" s="153"/>
      <c r="DH195" s="153"/>
      <c r="DI195" s="153"/>
      <c r="DJ195" s="153"/>
      <c r="DK195" s="153"/>
      <c r="DL195" s="153"/>
      <c r="DM195" s="153"/>
      <c r="DN195" s="153"/>
      <c r="DO195" s="153"/>
      <c r="DP195" s="153"/>
      <c r="DQ195" s="153"/>
      <c r="DR195" s="153"/>
      <c r="DS195" s="153"/>
      <c r="DT195" s="153"/>
      <c r="DU195" s="153"/>
      <c r="DV195" s="153"/>
      <c r="DW195" s="153"/>
      <c r="DX195" s="153"/>
      <c r="DY195" s="153"/>
      <c r="DZ195" s="153"/>
      <c r="EA195" s="153"/>
      <c r="EB195" s="153"/>
      <c r="EC195" s="153"/>
      <c r="ED195" s="153"/>
      <c r="EE195" s="153"/>
      <c r="EF195" s="153"/>
      <c r="EG195" s="153"/>
      <c r="EH195" s="153"/>
      <c r="EI195" s="153"/>
      <c r="EJ195" s="153"/>
      <c r="EK195" s="153"/>
      <c r="EL195" s="153"/>
      <c r="EM195" s="153"/>
      <c r="EN195" s="153"/>
      <c r="EO195" s="153"/>
      <c r="EP195" s="153"/>
      <c r="EQ195" s="153"/>
      <c r="ER195" s="153"/>
      <c r="ES195" s="153"/>
      <c r="ET195" s="153"/>
      <c r="EU195" s="153"/>
      <c r="EV195" s="153"/>
      <c r="EW195" s="153"/>
      <c r="EX195" s="153"/>
      <c r="EY195" s="153"/>
      <c r="EZ195" s="153"/>
      <c r="FA195" s="153"/>
      <c r="FB195" s="153"/>
      <c r="FC195" s="153"/>
      <c r="FD195" s="153"/>
      <c r="FE195" s="153"/>
      <c r="FF195" s="153"/>
      <c r="FG195" s="153"/>
      <c r="FH195" s="153"/>
      <c r="FI195" s="153"/>
      <c r="FJ195" s="153"/>
      <c r="FK195" s="153"/>
      <c r="FL195" s="153"/>
      <c r="FM195" s="153"/>
      <c r="FN195" s="153"/>
      <c r="FO195" s="153"/>
      <c r="FP195" s="153"/>
      <c r="FQ195" s="153"/>
      <c r="FR195" s="153"/>
      <c r="FS195" s="153"/>
      <c r="FT195" s="153"/>
      <c r="FU195" s="153"/>
      <c r="FV195" s="153"/>
      <c r="FW195" s="153"/>
      <c r="FX195" s="153"/>
      <c r="FY195" s="153"/>
      <c r="FZ195" s="153"/>
      <c r="GA195" s="153"/>
      <c r="GB195" s="153"/>
      <c r="GC195" s="153"/>
      <c r="GD195" s="153"/>
      <c r="GE195" s="153"/>
      <c r="GF195" s="153"/>
      <c r="GG195" s="153"/>
      <c r="GH195" s="153"/>
      <c r="GI195" s="153"/>
      <c r="GJ195" s="153"/>
      <c r="GK195" s="153"/>
      <c r="GL195" s="153"/>
      <c r="GM195" s="153"/>
      <c r="GN195" s="153"/>
      <c r="GO195" s="153"/>
      <c r="GP195" s="153"/>
      <c r="GQ195" s="153"/>
      <c r="GR195" s="153"/>
      <c r="GS195" s="153"/>
      <c r="GT195" s="153"/>
      <c r="GU195" s="153"/>
      <c r="GV195" s="153"/>
      <c r="GW195" s="153"/>
      <c r="GX195" s="153"/>
      <c r="GY195" s="153"/>
      <c r="GZ195" s="153"/>
      <c r="HA195" s="153"/>
      <c r="HB195" s="153"/>
      <c r="HC195" s="153"/>
      <c r="HD195" s="160"/>
      <c r="HE195" s="160"/>
      <c r="HF195" s="160"/>
      <c r="HG195" s="160"/>
      <c r="HH195" s="160"/>
      <c r="HI195" s="160"/>
    </row>
    <row r="196" spans="1:217" s="145" customFormat="1" ht="19.5" customHeight="1">
      <c r="A196" s="158" t="s">
        <v>1634</v>
      </c>
      <c r="B196" s="159">
        <v>12</v>
      </c>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c r="BR196" s="153"/>
      <c r="BS196" s="153"/>
      <c r="BT196" s="153"/>
      <c r="BU196" s="153"/>
      <c r="BV196" s="153"/>
      <c r="BW196" s="153"/>
      <c r="BX196" s="153"/>
      <c r="BY196" s="153"/>
      <c r="BZ196" s="153"/>
      <c r="CA196" s="153"/>
      <c r="CB196" s="153"/>
      <c r="CC196" s="153"/>
      <c r="CD196" s="153"/>
      <c r="CE196" s="153"/>
      <c r="CF196" s="153"/>
      <c r="CG196" s="153"/>
      <c r="CH196" s="153"/>
      <c r="CI196" s="153"/>
      <c r="CJ196" s="153"/>
      <c r="CK196" s="153"/>
      <c r="CL196" s="153"/>
      <c r="CM196" s="153"/>
      <c r="CN196" s="153"/>
      <c r="CO196" s="153"/>
      <c r="CP196" s="153"/>
      <c r="CQ196" s="153"/>
      <c r="CR196" s="153"/>
      <c r="CS196" s="153"/>
      <c r="CT196" s="153"/>
      <c r="CU196" s="153"/>
      <c r="CV196" s="153"/>
      <c r="CW196" s="153"/>
      <c r="CX196" s="153"/>
      <c r="CY196" s="153"/>
      <c r="CZ196" s="153"/>
      <c r="DA196" s="153"/>
      <c r="DB196" s="153"/>
      <c r="DC196" s="153"/>
      <c r="DD196" s="153"/>
      <c r="DE196" s="153"/>
      <c r="DF196" s="153"/>
      <c r="DG196" s="153"/>
      <c r="DH196" s="153"/>
      <c r="DI196" s="153"/>
      <c r="DJ196" s="153"/>
      <c r="DK196" s="153"/>
      <c r="DL196" s="153"/>
      <c r="DM196" s="153"/>
      <c r="DN196" s="153"/>
      <c r="DO196" s="153"/>
      <c r="DP196" s="153"/>
      <c r="DQ196" s="153"/>
      <c r="DR196" s="153"/>
      <c r="DS196" s="153"/>
      <c r="DT196" s="153"/>
      <c r="DU196" s="153"/>
      <c r="DV196" s="153"/>
      <c r="DW196" s="153"/>
      <c r="DX196" s="153"/>
      <c r="DY196" s="153"/>
      <c r="DZ196" s="153"/>
      <c r="EA196" s="153"/>
      <c r="EB196" s="153"/>
      <c r="EC196" s="153"/>
      <c r="ED196" s="153"/>
      <c r="EE196" s="153"/>
      <c r="EF196" s="153"/>
      <c r="EG196" s="153"/>
      <c r="EH196" s="153"/>
      <c r="EI196" s="153"/>
      <c r="EJ196" s="153"/>
      <c r="EK196" s="153"/>
      <c r="EL196" s="153"/>
      <c r="EM196" s="153"/>
      <c r="EN196" s="153"/>
      <c r="EO196" s="153"/>
      <c r="EP196" s="153"/>
      <c r="EQ196" s="153"/>
      <c r="ER196" s="153"/>
      <c r="ES196" s="153"/>
      <c r="ET196" s="153"/>
      <c r="EU196" s="153"/>
      <c r="EV196" s="153"/>
      <c r="EW196" s="153"/>
      <c r="EX196" s="153"/>
      <c r="EY196" s="153"/>
      <c r="EZ196" s="153"/>
      <c r="FA196" s="153"/>
      <c r="FB196" s="153"/>
      <c r="FC196" s="153"/>
      <c r="FD196" s="153"/>
      <c r="FE196" s="153"/>
      <c r="FF196" s="153"/>
      <c r="FG196" s="153"/>
      <c r="FH196" s="153"/>
      <c r="FI196" s="153"/>
      <c r="FJ196" s="153"/>
      <c r="FK196" s="153"/>
      <c r="FL196" s="153"/>
      <c r="FM196" s="153"/>
      <c r="FN196" s="153"/>
      <c r="FO196" s="153"/>
      <c r="FP196" s="153"/>
      <c r="FQ196" s="153"/>
      <c r="FR196" s="153"/>
      <c r="FS196" s="153"/>
      <c r="FT196" s="153"/>
      <c r="FU196" s="153"/>
      <c r="FV196" s="153"/>
      <c r="FW196" s="153"/>
      <c r="FX196" s="153"/>
      <c r="FY196" s="153"/>
      <c r="FZ196" s="153"/>
      <c r="GA196" s="153"/>
      <c r="GB196" s="153"/>
      <c r="GC196" s="153"/>
      <c r="GD196" s="153"/>
      <c r="GE196" s="153"/>
      <c r="GF196" s="153"/>
      <c r="GG196" s="153"/>
      <c r="GH196" s="153"/>
      <c r="GI196" s="153"/>
      <c r="GJ196" s="153"/>
      <c r="GK196" s="153"/>
      <c r="GL196" s="153"/>
      <c r="GM196" s="153"/>
      <c r="GN196" s="153"/>
      <c r="GO196" s="153"/>
      <c r="GP196" s="153"/>
      <c r="GQ196" s="153"/>
      <c r="GR196" s="153"/>
      <c r="GS196" s="153"/>
      <c r="GT196" s="153"/>
      <c r="GU196" s="153"/>
      <c r="GV196" s="153"/>
      <c r="GW196" s="153"/>
      <c r="GX196" s="153"/>
      <c r="GY196" s="153"/>
      <c r="GZ196" s="153"/>
      <c r="HA196" s="153"/>
      <c r="HB196" s="153"/>
      <c r="HC196" s="153"/>
      <c r="HD196" s="160"/>
      <c r="HE196" s="160"/>
      <c r="HF196" s="160"/>
      <c r="HG196" s="160"/>
      <c r="HH196" s="160"/>
      <c r="HI196" s="160"/>
    </row>
    <row r="197" spans="1:217" s="145" customFormat="1" ht="19.5" customHeight="1">
      <c r="A197" s="158" t="s">
        <v>1640</v>
      </c>
      <c r="B197" s="159">
        <v>56</v>
      </c>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3"/>
      <c r="BQ197" s="153"/>
      <c r="BR197" s="153"/>
      <c r="BS197" s="153"/>
      <c r="BT197" s="153"/>
      <c r="BU197" s="153"/>
      <c r="BV197" s="153"/>
      <c r="BW197" s="153"/>
      <c r="BX197" s="153"/>
      <c r="BY197" s="153"/>
      <c r="BZ197" s="153"/>
      <c r="CA197" s="153"/>
      <c r="CB197" s="153"/>
      <c r="CC197" s="153"/>
      <c r="CD197" s="153"/>
      <c r="CE197" s="153"/>
      <c r="CF197" s="153"/>
      <c r="CG197" s="153"/>
      <c r="CH197" s="153"/>
      <c r="CI197" s="153"/>
      <c r="CJ197" s="153"/>
      <c r="CK197" s="153"/>
      <c r="CL197" s="153"/>
      <c r="CM197" s="153"/>
      <c r="CN197" s="153"/>
      <c r="CO197" s="153"/>
      <c r="CP197" s="153"/>
      <c r="CQ197" s="153"/>
      <c r="CR197" s="153"/>
      <c r="CS197" s="153"/>
      <c r="CT197" s="153"/>
      <c r="CU197" s="153"/>
      <c r="CV197" s="153"/>
      <c r="CW197" s="153"/>
      <c r="CX197" s="153"/>
      <c r="CY197" s="153"/>
      <c r="CZ197" s="153"/>
      <c r="DA197" s="153"/>
      <c r="DB197" s="153"/>
      <c r="DC197" s="153"/>
      <c r="DD197" s="153"/>
      <c r="DE197" s="153"/>
      <c r="DF197" s="153"/>
      <c r="DG197" s="153"/>
      <c r="DH197" s="153"/>
      <c r="DI197" s="153"/>
      <c r="DJ197" s="153"/>
      <c r="DK197" s="153"/>
      <c r="DL197" s="153"/>
      <c r="DM197" s="153"/>
      <c r="DN197" s="153"/>
      <c r="DO197" s="153"/>
      <c r="DP197" s="153"/>
      <c r="DQ197" s="153"/>
      <c r="DR197" s="153"/>
      <c r="DS197" s="153"/>
      <c r="DT197" s="153"/>
      <c r="DU197" s="153"/>
      <c r="DV197" s="153"/>
      <c r="DW197" s="153"/>
      <c r="DX197" s="153"/>
      <c r="DY197" s="153"/>
      <c r="DZ197" s="153"/>
      <c r="EA197" s="153"/>
      <c r="EB197" s="153"/>
      <c r="EC197" s="153"/>
      <c r="ED197" s="153"/>
      <c r="EE197" s="153"/>
      <c r="EF197" s="153"/>
      <c r="EG197" s="153"/>
      <c r="EH197" s="153"/>
      <c r="EI197" s="153"/>
      <c r="EJ197" s="153"/>
      <c r="EK197" s="153"/>
      <c r="EL197" s="153"/>
      <c r="EM197" s="153"/>
      <c r="EN197" s="153"/>
      <c r="EO197" s="153"/>
      <c r="EP197" s="153"/>
      <c r="EQ197" s="153"/>
      <c r="ER197" s="153"/>
      <c r="ES197" s="153"/>
      <c r="ET197" s="153"/>
      <c r="EU197" s="153"/>
      <c r="EV197" s="153"/>
      <c r="EW197" s="153"/>
      <c r="EX197" s="153"/>
      <c r="EY197" s="153"/>
      <c r="EZ197" s="153"/>
      <c r="FA197" s="153"/>
      <c r="FB197" s="153"/>
      <c r="FC197" s="153"/>
      <c r="FD197" s="153"/>
      <c r="FE197" s="153"/>
      <c r="FF197" s="153"/>
      <c r="FG197" s="153"/>
      <c r="FH197" s="153"/>
      <c r="FI197" s="153"/>
      <c r="FJ197" s="153"/>
      <c r="FK197" s="153"/>
      <c r="FL197" s="153"/>
      <c r="FM197" s="153"/>
      <c r="FN197" s="153"/>
      <c r="FO197" s="153"/>
      <c r="FP197" s="153"/>
      <c r="FQ197" s="153"/>
      <c r="FR197" s="153"/>
      <c r="FS197" s="153"/>
      <c r="FT197" s="153"/>
      <c r="FU197" s="153"/>
      <c r="FV197" s="153"/>
      <c r="FW197" s="153"/>
      <c r="FX197" s="153"/>
      <c r="FY197" s="153"/>
      <c r="FZ197" s="153"/>
      <c r="GA197" s="153"/>
      <c r="GB197" s="153"/>
      <c r="GC197" s="153"/>
      <c r="GD197" s="153"/>
      <c r="GE197" s="153"/>
      <c r="GF197" s="153"/>
      <c r="GG197" s="153"/>
      <c r="GH197" s="153"/>
      <c r="GI197" s="153"/>
      <c r="GJ197" s="153"/>
      <c r="GK197" s="153"/>
      <c r="GL197" s="153"/>
      <c r="GM197" s="153"/>
      <c r="GN197" s="153"/>
      <c r="GO197" s="153"/>
      <c r="GP197" s="153"/>
      <c r="GQ197" s="153"/>
      <c r="GR197" s="153"/>
      <c r="GS197" s="153"/>
      <c r="GT197" s="153"/>
      <c r="GU197" s="153"/>
      <c r="GV197" s="153"/>
      <c r="GW197" s="153"/>
      <c r="GX197" s="153"/>
      <c r="GY197" s="153"/>
      <c r="GZ197" s="153"/>
      <c r="HA197" s="153"/>
      <c r="HB197" s="153"/>
      <c r="HC197" s="153"/>
      <c r="HD197" s="160"/>
      <c r="HE197" s="160"/>
      <c r="HF197" s="160"/>
      <c r="HG197" s="160"/>
      <c r="HH197" s="160"/>
      <c r="HI197" s="160"/>
    </row>
    <row r="198" spans="1:217" s="145" customFormat="1" ht="19.5" customHeight="1">
      <c r="A198" s="158" t="s">
        <v>1643</v>
      </c>
      <c r="B198" s="159">
        <v>183</v>
      </c>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c r="BR198" s="153"/>
      <c r="BS198" s="153"/>
      <c r="BT198" s="153"/>
      <c r="BU198" s="153"/>
      <c r="BV198" s="153"/>
      <c r="BW198" s="153"/>
      <c r="BX198" s="153"/>
      <c r="BY198" s="153"/>
      <c r="BZ198" s="153"/>
      <c r="CA198" s="153"/>
      <c r="CB198" s="153"/>
      <c r="CC198" s="153"/>
      <c r="CD198" s="153"/>
      <c r="CE198" s="153"/>
      <c r="CF198" s="153"/>
      <c r="CG198" s="153"/>
      <c r="CH198" s="153"/>
      <c r="CI198" s="153"/>
      <c r="CJ198" s="153"/>
      <c r="CK198" s="153"/>
      <c r="CL198" s="153"/>
      <c r="CM198" s="153"/>
      <c r="CN198" s="153"/>
      <c r="CO198" s="153"/>
      <c r="CP198" s="153"/>
      <c r="CQ198" s="153"/>
      <c r="CR198" s="153"/>
      <c r="CS198" s="153"/>
      <c r="CT198" s="153"/>
      <c r="CU198" s="153"/>
      <c r="CV198" s="153"/>
      <c r="CW198" s="153"/>
      <c r="CX198" s="153"/>
      <c r="CY198" s="153"/>
      <c r="CZ198" s="153"/>
      <c r="DA198" s="153"/>
      <c r="DB198" s="153"/>
      <c r="DC198" s="153"/>
      <c r="DD198" s="153"/>
      <c r="DE198" s="153"/>
      <c r="DF198" s="153"/>
      <c r="DG198" s="153"/>
      <c r="DH198" s="153"/>
      <c r="DI198" s="153"/>
      <c r="DJ198" s="153"/>
      <c r="DK198" s="153"/>
      <c r="DL198" s="153"/>
      <c r="DM198" s="153"/>
      <c r="DN198" s="153"/>
      <c r="DO198" s="153"/>
      <c r="DP198" s="153"/>
      <c r="DQ198" s="153"/>
      <c r="DR198" s="153"/>
      <c r="DS198" s="153"/>
      <c r="DT198" s="153"/>
      <c r="DU198" s="153"/>
      <c r="DV198" s="153"/>
      <c r="DW198" s="153"/>
      <c r="DX198" s="153"/>
      <c r="DY198" s="153"/>
      <c r="DZ198" s="153"/>
      <c r="EA198" s="153"/>
      <c r="EB198" s="153"/>
      <c r="EC198" s="153"/>
      <c r="ED198" s="153"/>
      <c r="EE198" s="153"/>
      <c r="EF198" s="153"/>
      <c r="EG198" s="153"/>
      <c r="EH198" s="153"/>
      <c r="EI198" s="153"/>
      <c r="EJ198" s="153"/>
      <c r="EK198" s="153"/>
      <c r="EL198" s="153"/>
      <c r="EM198" s="153"/>
      <c r="EN198" s="153"/>
      <c r="EO198" s="153"/>
      <c r="EP198" s="153"/>
      <c r="EQ198" s="153"/>
      <c r="ER198" s="153"/>
      <c r="ES198" s="153"/>
      <c r="ET198" s="153"/>
      <c r="EU198" s="153"/>
      <c r="EV198" s="153"/>
      <c r="EW198" s="153"/>
      <c r="EX198" s="153"/>
      <c r="EY198" s="153"/>
      <c r="EZ198" s="153"/>
      <c r="FA198" s="153"/>
      <c r="FB198" s="153"/>
      <c r="FC198" s="153"/>
      <c r="FD198" s="153"/>
      <c r="FE198" s="153"/>
      <c r="FF198" s="153"/>
      <c r="FG198" s="153"/>
      <c r="FH198" s="153"/>
      <c r="FI198" s="153"/>
      <c r="FJ198" s="153"/>
      <c r="FK198" s="153"/>
      <c r="FL198" s="153"/>
      <c r="FM198" s="153"/>
      <c r="FN198" s="153"/>
      <c r="FO198" s="153"/>
      <c r="FP198" s="153"/>
      <c r="FQ198" s="153"/>
      <c r="FR198" s="153"/>
      <c r="FS198" s="153"/>
      <c r="FT198" s="153"/>
      <c r="FU198" s="153"/>
      <c r="FV198" s="153"/>
      <c r="FW198" s="153"/>
      <c r="FX198" s="153"/>
      <c r="FY198" s="153"/>
      <c r="FZ198" s="153"/>
      <c r="GA198" s="153"/>
      <c r="GB198" s="153"/>
      <c r="GC198" s="153"/>
      <c r="GD198" s="153"/>
      <c r="GE198" s="153"/>
      <c r="GF198" s="153"/>
      <c r="GG198" s="153"/>
      <c r="GH198" s="153"/>
      <c r="GI198" s="153"/>
      <c r="GJ198" s="153"/>
      <c r="GK198" s="153"/>
      <c r="GL198" s="153"/>
      <c r="GM198" s="153"/>
      <c r="GN198" s="153"/>
      <c r="GO198" s="153"/>
      <c r="GP198" s="153"/>
      <c r="GQ198" s="153"/>
      <c r="GR198" s="153"/>
      <c r="GS198" s="153"/>
      <c r="GT198" s="153"/>
      <c r="GU198" s="153"/>
      <c r="GV198" s="153"/>
      <c r="GW198" s="153"/>
      <c r="GX198" s="153"/>
      <c r="GY198" s="153"/>
      <c r="GZ198" s="153"/>
      <c r="HA198" s="153"/>
      <c r="HB198" s="153"/>
      <c r="HC198" s="153"/>
      <c r="HD198" s="160"/>
      <c r="HE198" s="160"/>
      <c r="HF198" s="160"/>
      <c r="HG198" s="160"/>
      <c r="HH198" s="160"/>
      <c r="HI198" s="160"/>
    </row>
    <row r="199" spans="1:217" s="145" customFormat="1" ht="19.5" customHeight="1">
      <c r="A199" s="156" t="s">
        <v>1610</v>
      </c>
      <c r="B199" s="157">
        <f>SUM(B200:B225)</f>
        <v>2278</v>
      </c>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c r="BI199" s="153"/>
      <c r="BJ199" s="153"/>
      <c r="BK199" s="153"/>
      <c r="BL199" s="153"/>
      <c r="BM199" s="153"/>
      <c r="BN199" s="153"/>
      <c r="BO199" s="153"/>
      <c r="BP199" s="153"/>
      <c r="BQ199" s="153"/>
      <c r="BR199" s="153"/>
      <c r="BS199" s="153"/>
      <c r="BT199" s="153"/>
      <c r="BU199" s="153"/>
      <c r="BV199" s="153"/>
      <c r="BW199" s="153"/>
      <c r="BX199" s="153"/>
      <c r="BY199" s="153"/>
      <c r="BZ199" s="153"/>
      <c r="CA199" s="153"/>
      <c r="CB199" s="153"/>
      <c r="CC199" s="153"/>
      <c r="CD199" s="153"/>
      <c r="CE199" s="153"/>
      <c r="CF199" s="153"/>
      <c r="CG199" s="153"/>
      <c r="CH199" s="153"/>
      <c r="CI199" s="153"/>
      <c r="CJ199" s="153"/>
      <c r="CK199" s="153"/>
      <c r="CL199" s="153"/>
      <c r="CM199" s="153"/>
      <c r="CN199" s="153"/>
      <c r="CO199" s="153"/>
      <c r="CP199" s="153"/>
      <c r="CQ199" s="153"/>
      <c r="CR199" s="153"/>
      <c r="CS199" s="153"/>
      <c r="CT199" s="153"/>
      <c r="CU199" s="153"/>
      <c r="CV199" s="153"/>
      <c r="CW199" s="153"/>
      <c r="CX199" s="153"/>
      <c r="CY199" s="153"/>
      <c r="CZ199" s="153"/>
      <c r="DA199" s="153"/>
      <c r="DB199" s="153"/>
      <c r="DC199" s="153"/>
      <c r="DD199" s="153"/>
      <c r="DE199" s="153"/>
      <c r="DF199" s="153"/>
      <c r="DG199" s="153"/>
      <c r="DH199" s="153"/>
      <c r="DI199" s="153"/>
      <c r="DJ199" s="153"/>
      <c r="DK199" s="153"/>
      <c r="DL199" s="153"/>
      <c r="DM199" s="153"/>
      <c r="DN199" s="153"/>
      <c r="DO199" s="153"/>
      <c r="DP199" s="153"/>
      <c r="DQ199" s="153"/>
      <c r="DR199" s="153"/>
      <c r="DS199" s="153"/>
      <c r="DT199" s="153"/>
      <c r="DU199" s="153"/>
      <c r="DV199" s="153"/>
      <c r="DW199" s="153"/>
      <c r="DX199" s="153"/>
      <c r="DY199" s="153"/>
      <c r="DZ199" s="153"/>
      <c r="EA199" s="153"/>
      <c r="EB199" s="153"/>
      <c r="EC199" s="153"/>
      <c r="ED199" s="153"/>
      <c r="EE199" s="153"/>
      <c r="EF199" s="153"/>
      <c r="EG199" s="153"/>
      <c r="EH199" s="153"/>
      <c r="EI199" s="153"/>
      <c r="EJ199" s="153"/>
      <c r="EK199" s="153"/>
      <c r="EL199" s="153"/>
      <c r="EM199" s="153"/>
      <c r="EN199" s="153"/>
      <c r="EO199" s="153"/>
      <c r="EP199" s="153"/>
      <c r="EQ199" s="153"/>
      <c r="ER199" s="153"/>
      <c r="ES199" s="153"/>
      <c r="ET199" s="153"/>
      <c r="EU199" s="153"/>
      <c r="EV199" s="153"/>
      <c r="EW199" s="153"/>
      <c r="EX199" s="153"/>
      <c r="EY199" s="153"/>
      <c r="EZ199" s="153"/>
      <c r="FA199" s="153"/>
      <c r="FB199" s="153"/>
      <c r="FC199" s="153"/>
      <c r="FD199" s="153"/>
      <c r="FE199" s="153"/>
      <c r="FF199" s="153"/>
      <c r="FG199" s="153"/>
      <c r="FH199" s="153"/>
      <c r="FI199" s="153"/>
      <c r="FJ199" s="153"/>
      <c r="FK199" s="153"/>
      <c r="FL199" s="153"/>
      <c r="FM199" s="153"/>
      <c r="FN199" s="153"/>
      <c r="FO199" s="153"/>
      <c r="FP199" s="153"/>
      <c r="FQ199" s="153"/>
      <c r="FR199" s="153"/>
      <c r="FS199" s="153"/>
      <c r="FT199" s="153"/>
      <c r="FU199" s="153"/>
      <c r="FV199" s="153"/>
      <c r="FW199" s="153"/>
      <c r="FX199" s="153"/>
      <c r="FY199" s="153"/>
      <c r="FZ199" s="153"/>
      <c r="GA199" s="153"/>
      <c r="GB199" s="153"/>
      <c r="GC199" s="153"/>
      <c r="GD199" s="153"/>
      <c r="GE199" s="153"/>
      <c r="GF199" s="153"/>
      <c r="GG199" s="153"/>
      <c r="GH199" s="153"/>
      <c r="GI199" s="153"/>
      <c r="GJ199" s="153"/>
      <c r="GK199" s="153"/>
      <c r="GL199" s="153"/>
      <c r="GM199" s="153"/>
      <c r="GN199" s="153"/>
      <c r="GO199" s="153"/>
      <c r="GP199" s="153"/>
      <c r="GQ199" s="153"/>
      <c r="GR199" s="153"/>
      <c r="GS199" s="153"/>
      <c r="GT199" s="153"/>
      <c r="GU199" s="153"/>
      <c r="GV199" s="153"/>
      <c r="GW199" s="153"/>
      <c r="GX199" s="153"/>
      <c r="GY199" s="153"/>
      <c r="GZ199" s="153"/>
      <c r="HA199" s="153"/>
      <c r="HB199" s="153"/>
      <c r="HC199" s="153"/>
      <c r="HD199" s="160"/>
      <c r="HE199" s="160"/>
      <c r="HF199" s="160"/>
      <c r="HG199" s="160"/>
      <c r="HH199" s="160"/>
      <c r="HI199" s="160"/>
    </row>
    <row r="200" spans="1:217" s="145" customFormat="1" ht="19.5" customHeight="1">
      <c r="A200" s="158" t="s">
        <v>1615</v>
      </c>
      <c r="B200" s="159">
        <v>317</v>
      </c>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3"/>
      <c r="BQ200" s="153"/>
      <c r="BR200" s="153"/>
      <c r="BS200" s="153"/>
      <c r="BT200" s="153"/>
      <c r="BU200" s="153"/>
      <c r="BV200" s="153"/>
      <c r="BW200" s="153"/>
      <c r="BX200" s="153"/>
      <c r="BY200" s="153"/>
      <c r="BZ200" s="153"/>
      <c r="CA200" s="153"/>
      <c r="CB200" s="153"/>
      <c r="CC200" s="153"/>
      <c r="CD200" s="153"/>
      <c r="CE200" s="153"/>
      <c r="CF200" s="153"/>
      <c r="CG200" s="153"/>
      <c r="CH200" s="153"/>
      <c r="CI200" s="153"/>
      <c r="CJ200" s="153"/>
      <c r="CK200" s="153"/>
      <c r="CL200" s="153"/>
      <c r="CM200" s="153"/>
      <c r="CN200" s="153"/>
      <c r="CO200" s="153"/>
      <c r="CP200" s="153"/>
      <c r="CQ200" s="153"/>
      <c r="CR200" s="153"/>
      <c r="CS200" s="153"/>
      <c r="CT200" s="153"/>
      <c r="CU200" s="153"/>
      <c r="CV200" s="153"/>
      <c r="CW200" s="153"/>
      <c r="CX200" s="153"/>
      <c r="CY200" s="153"/>
      <c r="CZ200" s="153"/>
      <c r="DA200" s="153"/>
      <c r="DB200" s="153"/>
      <c r="DC200" s="153"/>
      <c r="DD200" s="153"/>
      <c r="DE200" s="153"/>
      <c r="DF200" s="153"/>
      <c r="DG200" s="153"/>
      <c r="DH200" s="153"/>
      <c r="DI200" s="153"/>
      <c r="DJ200" s="153"/>
      <c r="DK200" s="153"/>
      <c r="DL200" s="153"/>
      <c r="DM200" s="153"/>
      <c r="DN200" s="153"/>
      <c r="DO200" s="153"/>
      <c r="DP200" s="153"/>
      <c r="DQ200" s="153"/>
      <c r="DR200" s="153"/>
      <c r="DS200" s="153"/>
      <c r="DT200" s="153"/>
      <c r="DU200" s="153"/>
      <c r="DV200" s="153"/>
      <c r="DW200" s="153"/>
      <c r="DX200" s="153"/>
      <c r="DY200" s="153"/>
      <c r="DZ200" s="153"/>
      <c r="EA200" s="153"/>
      <c r="EB200" s="153"/>
      <c r="EC200" s="153"/>
      <c r="ED200" s="153"/>
      <c r="EE200" s="153"/>
      <c r="EF200" s="153"/>
      <c r="EG200" s="153"/>
      <c r="EH200" s="153"/>
      <c r="EI200" s="153"/>
      <c r="EJ200" s="153"/>
      <c r="EK200" s="153"/>
      <c r="EL200" s="153"/>
      <c r="EM200" s="153"/>
      <c r="EN200" s="153"/>
      <c r="EO200" s="153"/>
      <c r="EP200" s="153"/>
      <c r="EQ200" s="153"/>
      <c r="ER200" s="153"/>
      <c r="ES200" s="153"/>
      <c r="ET200" s="153"/>
      <c r="EU200" s="153"/>
      <c r="EV200" s="153"/>
      <c r="EW200" s="153"/>
      <c r="EX200" s="153"/>
      <c r="EY200" s="153"/>
      <c r="EZ200" s="153"/>
      <c r="FA200" s="153"/>
      <c r="FB200" s="153"/>
      <c r="FC200" s="153"/>
      <c r="FD200" s="153"/>
      <c r="FE200" s="153"/>
      <c r="FF200" s="153"/>
      <c r="FG200" s="153"/>
      <c r="FH200" s="153"/>
      <c r="FI200" s="153"/>
      <c r="FJ200" s="153"/>
      <c r="FK200" s="153"/>
      <c r="FL200" s="153"/>
      <c r="FM200" s="153"/>
      <c r="FN200" s="153"/>
      <c r="FO200" s="153"/>
      <c r="FP200" s="153"/>
      <c r="FQ200" s="153"/>
      <c r="FR200" s="153"/>
      <c r="FS200" s="153"/>
      <c r="FT200" s="153"/>
      <c r="FU200" s="153"/>
      <c r="FV200" s="153"/>
      <c r="FW200" s="153"/>
      <c r="FX200" s="153"/>
      <c r="FY200" s="153"/>
      <c r="FZ200" s="153"/>
      <c r="GA200" s="153"/>
      <c r="GB200" s="153"/>
      <c r="GC200" s="153"/>
      <c r="GD200" s="153"/>
      <c r="GE200" s="153"/>
      <c r="GF200" s="153"/>
      <c r="GG200" s="153"/>
      <c r="GH200" s="153"/>
      <c r="GI200" s="153"/>
      <c r="GJ200" s="153"/>
      <c r="GK200" s="153"/>
      <c r="GL200" s="153"/>
      <c r="GM200" s="153"/>
      <c r="GN200" s="153"/>
      <c r="GO200" s="153"/>
      <c r="GP200" s="153"/>
      <c r="GQ200" s="153"/>
      <c r="GR200" s="153"/>
      <c r="GS200" s="153"/>
      <c r="GT200" s="153"/>
      <c r="GU200" s="153"/>
      <c r="GV200" s="153"/>
      <c r="GW200" s="153"/>
      <c r="GX200" s="153"/>
      <c r="GY200" s="153"/>
      <c r="GZ200" s="153"/>
      <c r="HA200" s="153"/>
      <c r="HB200" s="153"/>
      <c r="HC200" s="153"/>
      <c r="HD200" s="160"/>
      <c r="HE200" s="160"/>
      <c r="HF200" s="160"/>
      <c r="HG200" s="160"/>
      <c r="HH200" s="160"/>
      <c r="HI200" s="160"/>
    </row>
    <row r="201" spans="1:217" s="145" customFormat="1" ht="19.5" customHeight="1">
      <c r="A201" s="158" t="s">
        <v>1637</v>
      </c>
      <c r="B201" s="159">
        <v>2</v>
      </c>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c r="BR201" s="153"/>
      <c r="BS201" s="153"/>
      <c r="BT201" s="153"/>
      <c r="BU201" s="153"/>
      <c r="BV201" s="153"/>
      <c r="BW201" s="153"/>
      <c r="BX201" s="153"/>
      <c r="BY201" s="153"/>
      <c r="BZ201" s="153"/>
      <c r="CA201" s="153"/>
      <c r="CB201" s="153"/>
      <c r="CC201" s="153"/>
      <c r="CD201" s="153"/>
      <c r="CE201" s="153"/>
      <c r="CF201" s="153"/>
      <c r="CG201" s="153"/>
      <c r="CH201" s="153"/>
      <c r="CI201" s="153"/>
      <c r="CJ201" s="153"/>
      <c r="CK201" s="153"/>
      <c r="CL201" s="153"/>
      <c r="CM201" s="153"/>
      <c r="CN201" s="153"/>
      <c r="CO201" s="153"/>
      <c r="CP201" s="153"/>
      <c r="CQ201" s="153"/>
      <c r="CR201" s="153"/>
      <c r="CS201" s="153"/>
      <c r="CT201" s="153"/>
      <c r="CU201" s="153"/>
      <c r="CV201" s="153"/>
      <c r="CW201" s="153"/>
      <c r="CX201" s="153"/>
      <c r="CY201" s="153"/>
      <c r="CZ201" s="153"/>
      <c r="DA201" s="153"/>
      <c r="DB201" s="153"/>
      <c r="DC201" s="153"/>
      <c r="DD201" s="153"/>
      <c r="DE201" s="153"/>
      <c r="DF201" s="153"/>
      <c r="DG201" s="153"/>
      <c r="DH201" s="153"/>
      <c r="DI201" s="153"/>
      <c r="DJ201" s="153"/>
      <c r="DK201" s="153"/>
      <c r="DL201" s="153"/>
      <c r="DM201" s="153"/>
      <c r="DN201" s="153"/>
      <c r="DO201" s="153"/>
      <c r="DP201" s="153"/>
      <c r="DQ201" s="153"/>
      <c r="DR201" s="153"/>
      <c r="DS201" s="153"/>
      <c r="DT201" s="153"/>
      <c r="DU201" s="153"/>
      <c r="DV201" s="153"/>
      <c r="DW201" s="153"/>
      <c r="DX201" s="153"/>
      <c r="DY201" s="153"/>
      <c r="DZ201" s="153"/>
      <c r="EA201" s="153"/>
      <c r="EB201" s="153"/>
      <c r="EC201" s="153"/>
      <c r="ED201" s="153"/>
      <c r="EE201" s="153"/>
      <c r="EF201" s="153"/>
      <c r="EG201" s="153"/>
      <c r="EH201" s="153"/>
      <c r="EI201" s="153"/>
      <c r="EJ201" s="153"/>
      <c r="EK201" s="153"/>
      <c r="EL201" s="153"/>
      <c r="EM201" s="153"/>
      <c r="EN201" s="153"/>
      <c r="EO201" s="153"/>
      <c r="EP201" s="153"/>
      <c r="EQ201" s="153"/>
      <c r="ER201" s="153"/>
      <c r="ES201" s="153"/>
      <c r="ET201" s="153"/>
      <c r="EU201" s="153"/>
      <c r="EV201" s="153"/>
      <c r="EW201" s="153"/>
      <c r="EX201" s="153"/>
      <c r="EY201" s="153"/>
      <c r="EZ201" s="153"/>
      <c r="FA201" s="153"/>
      <c r="FB201" s="153"/>
      <c r="FC201" s="153"/>
      <c r="FD201" s="153"/>
      <c r="FE201" s="153"/>
      <c r="FF201" s="153"/>
      <c r="FG201" s="153"/>
      <c r="FH201" s="153"/>
      <c r="FI201" s="153"/>
      <c r="FJ201" s="153"/>
      <c r="FK201" s="153"/>
      <c r="FL201" s="153"/>
      <c r="FM201" s="153"/>
      <c r="FN201" s="153"/>
      <c r="FO201" s="153"/>
      <c r="FP201" s="153"/>
      <c r="FQ201" s="153"/>
      <c r="FR201" s="153"/>
      <c r="FS201" s="153"/>
      <c r="FT201" s="153"/>
      <c r="FU201" s="153"/>
      <c r="FV201" s="153"/>
      <c r="FW201" s="153"/>
      <c r="FX201" s="153"/>
      <c r="FY201" s="153"/>
      <c r="FZ201" s="153"/>
      <c r="GA201" s="153"/>
      <c r="GB201" s="153"/>
      <c r="GC201" s="153"/>
      <c r="GD201" s="153"/>
      <c r="GE201" s="153"/>
      <c r="GF201" s="153"/>
      <c r="GG201" s="153"/>
      <c r="GH201" s="153"/>
      <c r="GI201" s="153"/>
      <c r="GJ201" s="153"/>
      <c r="GK201" s="153"/>
      <c r="GL201" s="153"/>
      <c r="GM201" s="153"/>
      <c r="GN201" s="153"/>
      <c r="GO201" s="153"/>
      <c r="GP201" s="153"/>
      <c r="GQ201" s="153"/>
      <c r="GR201" s="153"/>
      <c r="GS201" s="153"/>
      <c r="GT201" s="153"/>
      <c r="GU201" s="153"/>
      <c r="GV201" s="153"/>
      <c r="GW201" s="153"/>
      <c r="GX201" s="153"/>
      <c r="GY201" s="153"/>
      <c r="GZ201" s="153"/>
      <c r="HA201" s="153"/>
      <c r="HB201" s="153"/>
      <c r="HC201" s="153"/>
      <c r="HD201" s="160"/>
      <c r="HE201" s="160"/>
      <c r="HF201" s="160"/>
      <c r="HG201" s="160"/>
      <c r="HH201" s="160"/>
      <c r="HI201" s="160"/>
    </row>
    <row r="202" spans="1:217" s="145" customFormat="1" ht="19.5" customHeight="1">
      <c r="A202" s="158" t="s">
        <v>1616</v>
      </c>
      <c r="B202" s="159">
        <v>9</v>
      </c>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c r="BS202" s="153"/>
      <c r="BT202" s="153"/>
      <c r="BU202" s="153"/>
      <c r="BV202" s="153"/>
      <c r="BW202" s="153"/>
      <c r="BX202" s="153"/>
      <c r="BY202" s="153"/>
      <c r="BZ202" s="153"/>
      <c r="CA202" s="153"/>
      <c r="CB202" s="153"/>
      <c r="CC202" s="153"/>
      <c r="CD202" s="153"/>
      <c r="CE202" s="153"/>
      <c r="CF202" s="153"/>
      <c r="CG202" s="153"/>
      <c r="CH202" s="153"/>
      <c r="CI202" s="153"/>
      <c r="CJ202" s="153"/>
      <c r="CK202" s="153"/>
      <c r="CL202" s="153"/>
      <c r="CM202" s="153"/>
      <c r="CN202" s="153"/>
      <c r="CO202" s="153"/>
      <c r="CP202" s="153"/>
      <c r="CQ202" s="153"/>
      <c r="CR202" s="153"/>
      <c r="CS202" s="153"/>
      <c r="CT202" s="153"/>
      <c r="CU202" s="153"/>
      <c r="CV202" s="153"/>
      <c r="CW202" s="153"/>
      <c r="CX202" s="153"/>
      <c r="CY202" s="153"/>
      <c r="CZ202" s="153"/>
      <c r="DA202" s="153"/>
      <c r="DB202" s="153"/>
      <c r="DC202" s="153"/>
      <c r="DD202" s="153"/>
      <c r="DE202" s="153"/>
      <c r="DF202" s="153"/>
      <c r="DG202" s="153"/>
      <c r="DH202" s="153"/>
      <c r="DI202" s="153"/>
      <c r="DJ202" s="153"/>
      <c r="DK202" s="153"/>
      <c r="DL202" s="153"/>
      <c r="DM202" s="153"/>
      <c r="DN202" s="153"/>
      <c r="DO202" s="153"/>
      <c r="DP202" s="153"/>
      <c r="DQ202" s="153"/>
      <c r="DR202" s="153"/>
      <c r="DS202" s="153"/>
      <c r="DT202" s="153"/>
      <c r="DU202" s="153"/>
      <c r="DV202" s="153"/>
      <c r="DW202" s="153"/>
      <c r="DX202" s="153"/>
      <c r="DY202" s="153"/>
      <c r="DZ202" s="153"/>
      <c r="EA202" s="153"/>
      <c r="EB202" s="153"/>
      <c r="EC202" s="153"/>
      <c r="ED202" s="153"/>
      <c r="EE202" s="153"/>
      <c r="EF202" s="153"/>
      <c r="EG202" s="153"/>
      <c r="EH202" s="153"/>
      <c r="EI202" s="153"/>
      <c r="EJ202" s="153"/>
      <c r="EK202" s="153"/>
      <c r="EL202" s="153"/>
      <c r="EM202" s="153"/>
      <c r="EN202" s="153"/>
      <c r="EO202" s="153"/>
      <c r="EP202" s="153"/>
      <c r="EQ202" s="153"/>
      <c r="ER202" s="153"/>
      <c r="ES202" s="153"/>
      <c r="ET202" s="153"/>
      <c r="EU202" s="153"/>
      <c r="EV202" s="153"/>
      <c r="EW202" s="153"/>
      <c r="EX202" s="153"/>
      <c r="EY202" s="153"/>
      <c r="EZ202" s="153"/>
      <c r="FA202" s="153"/>
      <c r="FB202" s="153"/>
      <c r="FC202" s="153"/>
      <c r="FD202" s="153"/>
      <c r="FE202" s="153"/>
      <c r="FF202" s="153"/>
      <c r="FG202" s="153"/>
      <c r="FH202" s="153"/>
      <c r="FI202" s="153"/>
      <c r="FJ202" s="153"/>
      <c r="FK202" s="153"/>
      <c r="FL202" s="153"/>
      <c r="FM202" s="153"/>
      <c r="FN202" s="153"/>
      <c r="FO202" s="153"/>
      <c r="FP202" s="153"/>
      <c r="FQ202" s="153"/>
      <c r="FR202" s="153"/>
      <c r="FS202" s="153"/>
      <c r="FT202" s="153"/>
      <c r="FU202" s="153"/>
      <c r="FV202" s="153"/>
      <c r="FW202" s="153"/>
      <c r="FX202" s="153"/>
      <c r="FY202" s="153"/>
      <c r="FZ202" s="153"/>
      <c r="GA202" s="153"/>
      <c r="GB202" s="153"/>
      <c r="GC202" s="153"/>
      <c r="GD202" s="153"/>
      <c r="GE202" s="153"/>
      <c r="GF202" s="153"/>
      <c r="GG202" s="153"/>
      <c r="GH202" s="153"/>
      <c r="GI202" s="153"/>
      <c r="GJ202" s="153"/>
      <c r="GK202" s="153"/>
      <c r="GL202" s="153"/>
      <c r="GM202" s="153"/>
      <c r="GN202" s="153"/>
      <c r="GO202" s="153"/>
      <c r="GP202" s="153"/>
      <c r="GQ202" s="153"/>
      <c r="GR202" s="153"/>
      <c r="GS202" s="153"/>
      <c r="GT202" s="153"/>
      <c r="GU202" s="153"/>
      <c r="GV202" s="153"/>
      <c r="GW202" s="153"/>
      <c r="GX202" s="153"/>
      <c r="GY202" s="153"/>
      <c r="GZ202" s="153"/>
      <c r="HA202" s="153"/>
      <c r="HB202" s="153"/>
      <c r="HC202" s="153"/>
      <c r="HD202" s="160"/>
      <c r="HE202" s="160"/>
      <c r="HF202" s="160"/>
      <c r="HG202" s="160"/>
      <c r="HH202" s="160"/>
      <c r="HI202" s="160"/>
    </row>
    <row r="203" spans="1:217" s="145" customFormat="1" ht="19.5" customHeight="1">
      <c r="A203" s="158" t="s">
        <v>1617</v>
      </c>
      <c r="B203" s="159">
        <v>32</v>
      </c>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c r="BR203" s="153"/>
      <c r="BS203" s="153"/>
      <c r="BT203" s="153"/>
      <c r="BU203" s="153"/>
      <c r="BV203" s="153"/>
      <c r="BW203" s="153"/>
      <c r="BX203" s="153"/>
      <c r="BY203" s="153"/>
      <c r="BZ203" s="153"/>
      <c r="CA203" s="153"/>
      <c r="CB203" s="153"/>
      <c r="CC203" s="153"/>
      <c r="CD203" s="153"/>
      <c r="CE203" s="153"/>
      <c r="CF203" s="153"/>
      <c r="CG203" s="153"/>
      <c r="CH203" s="153"/>
      <c r="CI203" s="153"/>
      <c r="CJ203" s="153"/>
      <c r="CK203" s="153"/>
      <c r="CL203" s="153"/>
      <c r="CM203" s="153"/>
      <c r="CN203" s="153"/>
      <c r="CO203" s="153"/>
      <c r="CP203" s="153"/>
      <c r="CQ203" s="153"/>
      <c r="CR203" s="153"/>
      <c r="CS203" s="153"/>
      <c r="CT203" s="153"/>
      <c r="CU203" s="153"/>
      <c r="CV203" s="153"/>
      <c r="CW203" s="153"/>
      <c r="CX203" s="153"/>
      <c r="CY203" s="153"/>
      <c r="CZ203" s="153"/>
      <c r="DA203" s="153"/>
      <c r="DB203" s="153"/>
      <c r="DC203" s="153"/>
      <c r="DD203" s="153"/>
      <c r="DE203" s="153"/>
      <c r="DF203" s="153"/>
      <c r="DG203" s="153"/>
      <c r="DH203" s="153"/>
      <c r="DI203" s="153"/>
      <c r="DJ203" s="153"/>
      <c r="DK203" s="153"/>
      <c r="DL203" s="153"/>
      <c r="DM203" s="153"/>
      <c r="DN203" s="153"/>
      <c r="DO203" s="153"/>
      <c r="DP203" s="153"/>
      <c r="DQ203" s="153"/>
      <c r="DR203" s="153"/>
      <c r="DS203" s="153"/>
      <c r="DT203" s="153"/>
      <c r="DU203" s="153"/>
      <c r="DV203" s="153"/>
      <c r="DW203" s="153"/>
      <c r="DX203" s="153"/>
      <c r="DY203" s="153"/>
      <c r="DZ203" s="153"/>
      <c r="EA203" s="153"/>
      <c r="EB203" s="153"/>
      <c r="EC203" s="153"/>
      <c r="ED203" s="153"/>
      <c r="EE203" s="153"/>
      <c r="EF203" s="153"/>
      <c r="EG203" s="153"/>
      <c r="EH203" s="153"/>
      <c r="EI203" s="153"/>
      <c r="EJ203" s="153"/>
      <c r="EK203" s="153"/>
      <c r="EL203" s="153"/>
      <c r="EM203" s="153"/>
      <c r="EN203" s="153"/>
      <c r="EO203" s="153"/>
      <c r="EP203" s="153"/>
      <c r="EQ203" s="153"/>
      <c r="ER203" s="153"/>
      <c r="ES203" s="153"/>
      <c r="ET203" s="153"/>
      <c r="EU203" s="153"/>
      <c r="EV203" s="153"/>
      <c r="EW203" s="153"/>
      <c r="EX203" s="153"/>
      <c r="EY203" s="153"/>
      <c r="EZ203" s="153"/>
      <c r="FA203" s="153"/>
      <c r="FB203" s="153"/>
      <c r="FC203" s="153"/>
      <c r="FD203" s="153"/>
      <c r="FE203" s="153"/>
      <c r="FF203" s="153"/>
      <c r="FG203" s="153"/>
      <c r="FH203" s="153"/>
      <c r="FI203" s="153"/>
      <c r="FJ203" s="153"/>
      <c r="FK203" s="153"/>
      <c r="FL203" s="153"/>
      <c r="FM203" s="153"/>
      <c r="FN203" s="153"/>
      <c r="FO203" s="153"/>
      <c r="FP203" s="153"/>
      <c r="FQ203" s="153"/>
      <c r="FR203" s="153"/>
      <c r="FS203" s="153"/>
      <c r="FT203" s="153"/>
      <c r="FU203" s="153"/>
      <c r="FV203" s="153"/>
      <c r="FW203" s="153"/>
      <c r="FX203" s="153"/>
      <c r="FY203" s="153"/>
      <c r="FZ203" s="153"/>
      <c r="GA203" s="153"/>
      <c r="GB203" s="153"/>
      <c r="GC203" s="153"/>
      <c r="GD203" s="153"/>
      <c r="GE203" s="153"/>
      <c r="GF203" s="153"/>
      <c r="GG203" s="153"/>
      <c r="GH203" s="153"/>
      <c r="GI203" s="153"/>
      <c r="GJ203" s="153"/>
      <c r="GK203" s="153"/>
      <c r="GL203" s="153"/>
      <c r="GM203" s="153"/>
      <c r="GN203" s="153"/>
      <c r="GO203" s="153"/>
      <c r="GP203" s="153"/>
      <c r="GQ203" s="153"/>
      <c r="GR203" s="153"/>
      <c r="GS203" s="153"/>
      <c r="GT203" s="153"/>
      <c r="GU203" s="153"/>
      <c r="GV203" s="153"/>
      <c r="GW203" s="153"/>
      <c r="GX203" s="153"/>
      <c r="GY203" s="153"/>
      <c r="GZ203" s="153"/>
      <c r="HA203" s="153"/>
      <c r="HB203" s="153"/>
      <c r="HC203" s="153"/>
      <c r="HD203" s="160"/>
      <c r="HE203" s="160"/>
      <c r="HF203" s="160"/>
      <c r="HG203" s="160"/>
      <c r="HH203" s="160"/>
      <c r="HI203" s="160"/>
    </row>
    <row r="204" spans="1:217" s="145" customFormat="1" ht="19.5" customHeight="1">
      <c r="A204" s="158" t="s">
        <v>1618</v>
      </c>
      <c r="B204" s="159">
        <v>34</v>
      </c>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c r="BI204" s="153"/>
      <c r="BJ204" s="153"/>
      <c r="BK204" s="153"/>
      <c r="BL204" s="153"/>
      <c r="BM204" s="153"/>
      <c r="BN204" s="153"/>
      <c r="BO204" s="153"/>
      <c r="BP204" s="153"/>
      <c r="BQ204" s="153"/>
      <c r="BR204" s="153"/>
      <c r="BS204" s="153"/>
      <c r="BT204" s="153"/>
      <c r="BU204" s="153"/>
      <c r="BV204" s="153"/>
      <c r="BW204" s="153"/>
      <c r="BX204" s="153"/>
      <c r="BY204" s="153"/>
      <c r="BZ204" s="153"/>
      <c r="CA204" s="153"/>
      <c r="CB204" s="153"/>
      <c r="CC204" s="153"/>
      <c r="CD204" s="153"/>
      <c r="CE204" s="153"/>
      <c r="CF204" s="153"/>
      <c r="CG204" s="153"/>
      <c r="CH204" s="153"/>
      <c r="CI204" s="153"/>
      <c r="CJ204" s="153"/>
      <c r="CK204" s="153"/>
      <c r="CL204" s="153"/>
      <c r="CM204" s="153"/>
      <c r="CN204" s="153"/>
      <c r="CO204" s="153"/>
      <c r="CP204" s="153"/>
      <c r="CQ204" s="153"/>
      <c r="CR204" s="153"/>
      <c r="CS204" s="153"/>
      <c r="CT204" s="153"/>
      <c r="CU204" s="153"/>
      <c r="CV204" s="153"/>
      <c r="CW204" s="153"/>
      <c r="CX204" s="153"/>
      <c r="CY204" s="153"/>
      <c r="CZ204" s="153"/>
      <c r="DA204" s="153"/>
      <c r="DB204" s="153"/>
      <c r="DC204" s="153"/>
      <c r="DD204" s="153"/>
      <c r="DE204" s="153"/>
      <c r="DF204" s="153"/>
      <c r="DG204" s="153"/>
      <c r="DH204" s="153"/>
      <c r="DI204" s="153"/>
      <c r="DJ204" s="153"/>
      <c r="DK204" s="153"/>
      <c r="DL204" s="153"/>
      <c r="DM204" s="153"/>
      <c r="DN204" s="153"/>
      <c r="DO204" s="153"/>
      <c r="DP204" s="153"/>
      <c r="DQ204" s="153"/>
      <c r="DR204" s="153"/>
      <c r="DS204" s="153"/>
      <c r="DT204" s="153"/>
      <c r="DU204" s="153"/>
      <c r="DV204" s="153"/>
      <c r="DW204" s="153"/>
      <c r="DX204" s="153"/>
      <c r="DY204" s="153"/>
      <c r="DZ204" s="153"/>
      <c r="EA204" s="153"/>
      <c r="EB204" s="153"/>
      <c r="EC204" s="153"/>
      <c r="ED204" s="153"/>
      <c r="EE204" s="153"/>
      <c r="EF204" s="153"/>
      <c r="EG204" s="153"/>
      <c r="EH204" s="153"/>
      <c r="EI204" s="153"/>
      <c r="EJ204" s="153"/>
      <c r="EK204" s="153"/>
      <c r="EL204" s="153"/>
      <c r="EM204" s="153"/>
      <c r="EN204" s="153"/>
      <c r="EO204" s="153"/>
      <c r="EP204" s="153"/>
      <c r="EQ204" s="153"/>
      <c r="ER204" s="153"/>
      <c r="ES204" s="153"/>
      <c r="ET204" s="153"/>
      <c r="EU204" s="153"/>
      <c r="EV204" s="153"/>
      <c r="EW204" s="153"/>
      <c r="EX204" s="153"/>
      <c r="EY204" s="153"/>
      <c r="EZ204" s="153"/>
      <c r="FA204" s="153"/>
      <c r="FB204" s="153"/>
      <c r="FC204" s="153"/>
      <c r="FD204" s="153"/>
      <c r="FE204" s="153"/>
      <c r="FF204" s="153"/>
      <c r="FG204" s="153"/>
      <c r="FH204" s="153"/>
      <c r="FI204" s="153"/>
      <c r="FJ204" s="153"/>
      <c r="FK204" s="153"/>
      <c r="FL204" s="153"/>
      <c r="FM204" s="153"/>
      <c r="FN204" s="153"/>
      <c r="FO204" s="153"/>
      <c r="FP204" s="153"/>
      <c r="FQ204" s="153"/>
      <c r="FR204" s="153"/>
      <c r="FS204" s="153"/>
      <c r="FT204" s="153"/>
      <c r="FU204" s="153"/>
      <c r="FV204" s="153"/>
      <c r="FW204" s="153"/>
      <c r="FX204" s="153"/>
      <c r="FY204" s="153"/>
      <c r="FZ204" s="153"/>
      <c r="GA204" s="153"/>
      <c r="GB204" s="153"/>
      <c r="GC204" s="153"/>
      <c r="GD204" s="153"/>
      <c r="GE204" s="153"/>
      <c r="GF204" s="153"/>
      <c r="GG204" s="153"/>
      <c r="GH204" s="153"/>
      <c r="GI204" s="153"/>
      <c r="GJ204" s="153"/>
      <c r="GK204" s="153"/>
      <c r="GL204" s="153"/>
      <c r="GM204" s="153"/>
      <c r="GN204" s="153"/>
      <c r="GO204" s="153"/>
      <c r="GP204" s="153"/>
      <c r="GQ204" s="153"/>
      <c r="GR204" s="153"/>
      <c r="GS204" s="153"/>
      <c r="GT204" s="153"/>
      <c r="GU204" s="153"/>
      <c r="GV204" s="153"/>
      <c r="GW204" s="153"/>
      <c r="GX204" s="153"/>
      <c r="GY204" s="153"/>
      <c r="GZ204" s="153"/>
      <c r="HA204" s="153"/>
      <c r="HB204" s="153"/>
      <c r="HC204" s="153"/>
      <c r="HD204" s="160"/>
      <c r="HE204" s="160"/>
      <c r="HF204" s="160"/>
      <c r="HG204" s="160"/>
      <c r="HH204" s="160"/>
      <c r="HI204" s="160"/>
    </row>
    <row r="205" spans="1:217" s="145" customFormat="1" ht="19.5" customHeight="1">
      <c r="A205" s="158" t="s">
        <v>1619</v>
      </c>
      <c r="B205" s="159">
        <v>73</v>
      </c>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c r="BI205" s="153"/>
      <c r="BJ205" s="153"/>
      <c r="BK205" s="153"/>
      <c r="BL205" s="153"/>
      <c r="BM205" s="153"/>
      <c r="BN205" s="153"/>
      <c r="BO205" s="153"/>
      <c r="BP205" s="153"/>
      <c r="BQ205" s="153"/>
      <c r="BR205" s="153"/>
      <c r="BS205" s="153"/>
      <c r="BT205" s="153"/>
      <c r="BU205" s="153"/>
      <c r="BV205" s="153"/>
      <c r="BW205" s="153"/>
      <c r="BX205" s="153"/>
      <c r="BY205" s="153"/>
      <c r="BZ205" s="153"/>
      <c r="CA205" s="153"/>
      <c r="CB205" s="153"/>
      <c r="CC205" s="153"/>
      <c r="CD205" s="153"/>
      <c r="CE205" s="153"/>
      <c r="CF205" s="153"/>
      <c r="CG205" s="153"/>
      <c r="CH205" s="153"/>
      <c r="CI205" s="153"/>
      <c r="CJ205" s="153"/>
      <c r="CK205" s="153"/>
      <c r="CL205" s="153"/>
      <c r="CM205" s="153"/>
      <c r="CN205" s="153"/>
      <c r="CO205" s="153"/>
      <c r="CP205" s="153"/>
      <c r="CQ205" s="153"/>
      <c r="CR205" s="153"/>
      <c r="CS205" s="153"/>
      <c r="CT205" s="153"/>
      <c r="CU205" s="153"/>
      <c r="CV205" s="153"/>
      <c r="CW205" s="153"/>
      <c r="CX205" s="153"/>
      <c r="CY205" s="153"/>
      <c r="CZ205" s="153"/>
      <c r="DA205" s="153"/>
      <c r="DB205" s="153"/>
      <c r="DC205" s="153"/>
      <c r="DD205" s="153"/>
      <c r="DE205" s="153"/>
      <c r="DF205" s="153"/>
      <c r="DG205" s="153"/>
      <c r="DH205" s="153"/>
      <c r="DI205" s="153"/>
      <c r="DJ205" s="153"/>
      <c r="DK205" s="153"/>
      <c r="DL205" s="153"/>
      <c r="DM205" s="153"/>
      <c r="DN205" s="153"/>
      <c r="DO205" s="153"/>
      <c r="DP205" s="153"/>
      <c r="DQ205" s="153"/>
      <c r="DR205" s="153"/>
      <c r="DS205" s="153"/>
      <c r="DT205" s="153"/>
      <c r="DU205" s="153"/>
      <c r="DV205" s="153"/>
      <c r="DW205" s="153"/>
      <c r="DX205" s="153"/>
      <c r="DY205" s="153"/>
      <c r="DZ205" s="153"/>
      <c r="EA205" s="153"/>
      <c r="EB205" s="153"/>
      <c r="EC205" s="153"/>
      <c r="ED205" s="153"/>
      <c r="EE205" s="153"/>
      <c r="EF205" s="153"/>
      <c r="EG205" s="153"/>
      <c r="EH205" s="153"/>
      <c r="EI205" s="153"/>
      <c r="EJ205" s="153"/>
      <c r="EK205" s="153"/>
      <c r="EL205" s="153"/>
      <c r="EM205" s="153"/>
      <c r="EN205" s="153"/>
      <c r="EO205" s="153"/>
      <c r="EP205" s="153"/>
      <c r="EQ205" s="153"/>
      <c r="ER205" s="153"/>
      <c r="ES205" s="153"/>
      <c r="ET205" s="153"/>
      <c r="EU205" s="153"/>
      <c r="EV205" s="153"/>
      <c r="EW205" s="153"/>
      <c r="EX205" s="153"/>
      <c r="EY205" s="153"/>
      <c r="EZ205" s="153"/>
      <c r="FA205" s="153"/>
      <c r="FB205" s="153"/>
      <c r="FC205" s="153"/>
      <c r="FD205" s="153"/>
      <c r="FE205" s="153"/>
      <c r="FF205" s="153"/>
      <c r="FG205" s="153"/>
      <c r="FH205" s="153"/>
      <c r="FI205" s="153"/>
      <c r="FJ205" s="153"/>
      <c r="FK205" s="153"/>
      <c r="FL205" s="153"/>
      <c r="FM205" s="153"/>
      <c r="FN205" s="153"/>
      <c r="FO205" s="153"/>
      <c r="FP205" s="153"/>
      <c r="FQ205" s="153"/>
      <c r="FR205" s="153"/>
      <c r="FS205" s="153"/>
      <c r="FT205" s="153"/>
      <c r="FU205" s="153"/>
      <c r="FV205" s="153"/>
      <c r="FW205" s="153"/>
      <c r="FX205" s="153"/>
      <c r="FY205" s="153"/>
      <c r="FZ205" s="153"/>
      <c r="GA205" s="153"/>
      <c r="GB205" s="153"/>
      <c r="GC205" s="153"/>
      <c r="GD205" s="153"/>
      <c r="GE205" s="153"/>
      <c r="GF205" s="153"/>
      <c r="GG205" s="153"/>
      <c r="GH205" s="153"/>
      <c r="GI205" s="153"/>
      <c r="GJ205" s="153"/>
      <c r="GK205" s="153"/>
      <c r="GL205" s="153"/>
      <c r="GM205" s="153"/>
      <c r="GN205" s="153"/>
      <c r="GO205" s="153"/>
      <c r="GP205" s="153"/>
      <c r="GQ205" s="153"/>
      <c r="GR205" s="153"/>
      <c r="GS205" s="153"/>
      <c r="GT205" s="153"/>
      <c r="GU205" s="153"/>
      <c r="GV205" s="153"/>
      <c r="GW205" s="153"/>
      <c r="GX205" s="153"/>
      <c r="GY205" s="153"/>
      <c r="GZ205" s="153"/>
      <c r="HA205" s="153"/>
      <c r="HB205" s="153"/>
      <c r="HC205" s="153"/>
      <c r="HD205" s="160"/>
      <c r="HE205" s="160"/>
      <c r="HF205" s="160"/>
      <c r="HG205" s="160"/>
      <c r="HH205" s="160"/>
      <c r="HI205" s="160"/>
    </row>
    <row r="206" spans="1:217" s="145" customFormat="1" ht="19.5" customHeight="1">
      <c r="A206" s="158" t="s">
        <v>1620</v>
      </c>
      <c r="B206" s="159">
        <v>206</v>
      </c>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c r="BR206" s="153"/>
      <c r="BS206" s="153"/>
      <c r="BT206" s="153"/>
      <c r="BU206" s="153"/>
      <c r="BV206" s="153"/>
      <c r="BW206" s="153"/>
      <c r="BX206" s="153"/>
      <c r="BY206" s="153"/>
      <c r="BZ206" s="153"/>
      <c r="CA206" s="153"/>
      <c r="CB206" s="153"/>
      <c r="CC206" s="153"/>
      <c r="CD206" s="153"/>
      <c r="CE206" s="153"/>
      <c r="CF206" s="153"/>
      <c r="CG206" s="153"/>
      <c r="CH206" s="153"/>
      <c r="CI206" s="153"/>
      <c r="CJ206" s="153"/>
      <c r="CK206" s="153"/>
      <c r="CL206" s="153"/>
      <c r="CM206" s="153"/>
      <c r="CN206" s="153"/>
      <c r="CO206" s="153"/>
      <c r="CP206" s="153"/>
      <c r="CQ206" s="153"/>
      <c r="CR206" s="153"/>
      <c r="CS206" s="153"/>
      <c r="CT206" s="153"/>
      <c r="CU206" s="153"/>
      <c r="CV206" s="153"/>
      <c r="CW206" s="153"/>
      <c r="CX206" s="153"/>
      <c r="CY206" s="153"/>
      <c r="CZ206" s="153"/>
      <c r="DA206" s="153"/>
      <c r="DB206" s="153"/>
      <c r="DC206" s="153"/>
      <c r="DD206" s="153"/>
      <c r="DE206" s="153"/>
      <c r="DF206" s="153"/>
      <c r="DG206" s="153"/>
      <c r="DH206" s="153"/>
      <c r="DI206" s="153"/>
      <c r="DJ206" s="153"/>
      <c r="DK206" s="153"/>
      <c r="DL206" s="153"/>
      <c r="DM206" s="153"/>
      <c r="DN206" s="153"/>
      <c r="DO206" s="153"/>
      <c r="DP206" s="153"/>
      <c r="DQ206" s="153"/>
      <c r="DR206" s="153"/>
      <c r="DS206" s="153"/>
      <c r="DT206" s="153"/>
      <c r="DU206" s="153"/>
      <c r="DV206" s="153"/>
      <c r="DW206" s="153"/>
      <c r="DX206" s="153"/>
      <c r="DY206" s="153"/>
      <c r="DZ206" s="153"/>
      <c r="EA206" s="153"/>
      <c r="EB206" s="153"/>
      <c r="EC206" s="153"/>
      <c r="ED206" s="153"/>
      <c r="EE206" s="153"/>
      <c r="EF206" s="153"/>
      <c r="EG206" s="153"/>
      <c r="EH206" s="153"/>
      <c r="EI206" s="153"/>
      <c r="EJ206" s="153"/>
      <c r="EK206" s="153"/>
      <c r="EL206" s="153"/>
      <c r="EM206" s="153"/>
      <c r="EN206" s="153"/>
      <c r="EO206" s="153"/>
      <c r="EP206" s="153"/>
      <c r="EQ206" s="153"/>
      <c r="ER206" s="153"/>
      <c r="ES206" s="153"/>
      <c r="ET206" s="153"/>
      <c r="EU206" s="153"/>
      <c r="EV206" s="153"/>
      <c r="EW206" s="153"/>
      <c r="EX206" s="153"/>
      <c r="EY206" s="153"/>
      <c r="EZ206" s="153"/>
      <c r="FA206" s="153"/>
      <c r="FB206" s="153"/>
      <c r="FC206" s="153"/>
      <c r="FD206" s="153"/>
      <c r="FE206" s="153"/>
      <c r="FF206" s="153"/>
      <c r="FG206" s="153"/>
      <c r="FH206" s="153"/>
      <c r="FI206" s="153"/>
      <c r="FJ206" s="153"/>
      <c r="FK206" s="153"/>
      <c r="FL206" s="153"/>
      <c r="FM206" s="153"/>
      <c r="FN206" s="153"/>
      <c r="FO206" s="153"/>
      <c r="FP206" s="153"/>
      <c r="FQ206" s="153"/>
      <c r="FR206" s="153"/>
      <c r="FS206" s="153"/>
      <c r="FT206" s="153"/>
      <c r="FU206" s="153"/>
      <c r="FV206" s="153"/>
      <c r="FW206" s="153"/>
      <c r="FX206" s="153"/>
      <c r="FY206" s="153"/>
      <c r="FZ206" s="153"/>
      <c r="GA206" s="153"/>
      <c r="GB206" s="153"/>
      <c r="GC206" s="153"/>
      <c r="GD206" s="153"/>
      <c r="GE206" s="153"/>
      <c r="GF206" s="153"/>
      <c r="GG206" s="153"/>
      <c r="GH206" s="153"/>
      <c r="GI206" s="153"/>
      <c r="GJ206" s="153"/>
      <c r="GK206" s="153"/>
      <c r="GL206" s="153"/>
      <c r="GM206" s="153"/>
      <c r="GN206" s="153"/>
      <c r="GO206" s="153"/>
      <c r="GP206" s="153"/>
      <c r="GQ206" s="153"/>
      <c r="GR206" s="153"/>
      <c r="GS206" s="153"/>
      <c r="GT206" s="153"/>
      <c r="GU206" s="153"/>
      <c r="GV206" s="153"/>
      <c r="GW206" s="153"/>
      <c r="GX206" s="153"/>
      <c r="GY206" s="153"/>
      <c r="GZ206" s="153"/>
      <c r="HA206" s="153"/>
      <c r="HB206" s="153"/>
      <c r="HC206" s="153"/>
      <c r="HD206" s="160"/>
      <c r="HE206" s="160"/>
      <c r="HF206" s="160"/>
      <c r="HG206" s="160"/>
      <c r="HH206" s="160"/>
      <c r="HI206" s="160"/>
    </row>
    <row r="207" spans="1:217" s="145" customFormat="1" ht="19.5" customHeight="1">
      <c r="A207" s="158" t="s">
        <v>1621</v>
      </c>
      <c r="B207" s="159">
        <v>6</v>
      </c>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c r="BR207" s="153"/>
      <c r="BS207" s="153"/>
      <c r="BT207" s="153"/>
      <c r="BU207" s="153"/>
      <c r="BV207" s="153"/>
      <c r="BW207" s="153"/>
      <c r="BX207" s="153"/>
      <c r="BY207" s="153"/>
      <c r="BZ207" s="153"/>
      <c r="CA207" s="153"/>
      <c r="CB207" s="153"/>
      <c r="CC207" s="153"/>
      <c r="CD207" s="153"/>
      <c r="CE207" s="153"/>
      <c r="CF207" s="153"/>
      <c r="CG207" s="153"/>
      <c r="CH207" s="153"/>
      <c r="CI207" s="153"/>
      <c r="CJ207" s="153"/>
      <c r="CK207" s="153"/>
      <c r="CL207" s="153"/>
      <c r="CM207" s="153"/>
      <c r="CN207" s="153"/>
      <c r="CO207" s="153"/>
      <c r="CP207" s="153"/>
      <c r="CQ207" s="153"/>
      <c r="CR207" s="153"/>
      <c r="CS207" s="153"/>
      <c r="CT207" s="153"/>
      <c r="CU207" s="153"/>
      <c r="CV207" s="153"/>
      <c r="CW207" s="153"/>
      <c r="CX207" s="153"/>
      <c r="CY207" s="153"/>
      <c r="CZ207" s="153"/>
      <c r="DA207" s="153"/>
      <c r="DB207" s="153"/>
      <c r="DC207" s="153"/>
      <c r="DD207" s="153"/>
      <c r="DE207" s="153"/>
      <c r="DF207" s="153"/>
      <c r="DG207" s="153"/>
      <c r="DH207" s="153"/>
      <c r="DI207" s="153"/>
      <c r="DJ207" s="153"/>
      <c r="DK207" s="153"/>
      <c r="DL207" s="153"/>
      <c r="DM207" s="153"/>
      <c r="DN207" s="153"/>
      <c r="DO207" s="153"/>
      <c r="DP207" s="153"/>
      <c r="DQ207" s="153"/>
      <c r="DR207" s="153"/>
      <c r="DS207" s="153"/>
      <c r="DT207" s="153"/>
      <c r="DU207" s="153"/>
      <c r="DV207" s="153"/>
      <c r="DW207" s="153"/>
      <c r="DX207" s="153"/>
      <c r="DY207" s="153"/>
      <c r="DZ207" s="153"/>
      <c r="EA207" s="153"/>
      <c r="EB207" s="153"/>
      <c r="EC207" s="153"/>
      <c r="ED207" s="153"/>
      <c r="EE207" s="153"/>
      <c r="EF207" s="153"/>
      <c r="EG207" s="153"/>
      <c r="EH207" s="153"/>
      <c r="EI207" s="153"/>
      <c r="EJ207" s="153"/>
      <c r="EK207" s="153"/>
      <c r="EL207" s="153"/>
      <c r="EM207" s="153"/>
      <c r="EN207" s="153"/>
      <c r="EO207" s="153"/>
      <c r="EP207" s="153"/>
      <c r="EQ207" s="153"/>
      <c r="ER207" s="153"/>
      <c r="ES207" s="153"/>
      <c r="ET207" s="153"/>
      <c r="EU207" s="153"/>
      <c r="EV207" s="153"/>
      <c r="EW207" s="153"/>
      <c r="EX207" s="153"/>
      <c r="EY207" s="153"/>
      <c r="EZ207" s="153"/>
      <c r="FA207" s="153"/>
      <c r="FB207" s="153"/>
      <c r="FC207" s="153"/>
      <c r="FD207" s="153"/>
      <c r="FE207" s="153"/>
      <c r="FF207" s="153"/>
      <c r="FG207" s="153"/>
      <c r="FH207" s="153"/>
      <c r="FI207" s="153"/>
      <c r="FJ207" s="153"/>
      <c r="FK207" s="153"/>
      <c r="FL207" s="153"/>
      <c r="FM207" s="153"/>
      <c r="FN207" s="153"/>
      <c r="FO207" s="153"/>
      <c r="FP207" s="153"/>
      <c r="FQ207" s="153"/>
      <c r="FR207" s="153"/>
      <c r="FS207" s="153"/>
      <c r="FT207" s="153"/>
      <c r="FU207" s="153"/>
      <c r="FV207" s="153"/>
      <c r="FW207" s="153"/>
      <c r="FX207" s="153"/>
      <c r="FY207" s="153"/>
      <c r="FZ207" s="153"/>
      <c r="GA207" s="153"/>
      <c r="GB207" s="153"/>
      <c r="GC207" s="153"/>
      <c r="GD207" s="153"/>
      <c r="GE207" s="153"/>
      <c r="GF207" s="153"/>
      <c r="GG207" s="153"/>
      <c r="GH207" s="153"/>
      <c r="GI207" s="153"/>
      <c r="GJ207" s="153"/>
      <c r="GK207" s="153"/>
      <c r="GL207" s="153"/>
      <c r="GM207" s="153"/>
      <c r="GN207" s="153"/>
      <c r="GO207" s="153"/>
      <c r="GP207" s="153"/>
      <c r="GQ207" s="153"/>
      <c r="GR207" s="153"/>
      <c r="GS207" s="153"/>
      <c r="GT207" s="153"/>
      <c r="GU207" s="153"/>
      <c r="GV207" s="153"/>
      <c r="GW207" s="153"/>
      <c r="GX207" s="153"/>
      <c r="GY207" s="153"/>
      <c r="GZ207" s="153"/>
      <c r="HA207" s="153"/>
      <c r="HB207" s="153"/>
      <c r="HC207" s="153"/>
      <c r="HD207" s="160"/>
      <c r="HE207" s="160"/>
      <c r="HF207" s="160"/>
      <c r="HG207" s="160"/>
      <c r="HH207" s="160"/>
      <c r="HI207" s="160"/>
    </row>
    <row r="208" spans="1:217" s="145" customFormat="1" ht="19.5" customHeight="1">
      <c r="A208" s="158" t="s">
        <v>1622</v>
      </c>
      <c r="B208" s="159">
        <v>89</v>
      </c>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3"/>
      <c r="BR208" s="153"/>
      <c r="BS208" s="153"/>
      <c r="BT208" s="153"/>
      <c r="BU208" s="153"/>
      <c r="BV208" s="153"/>
      <c r="BW208" s="153"/>
      <c r="BX208" s="153"/>
      <c r="BY208" s="153"/>
      <c r="BZ208" s="153"/>
      <c r="CA208" s="153"/>
      <c r="CB208" s="153"/>
      <c r="CC208" s="153"/>
      <c r="CD208" s="153"/>
      <c r="CE208" s="153"/>
      <c r="CF208" s="153"/>
      <c r="CG208" s="153"/>
      <c r="CH208" s="153"/>
      <c r="CI208" s="153"/>
      <c r="CJ208" s="153"/>
      <c r="CK208" s="153"/>
      <c r="CL208" s="153"/>
      <c r="CM208" s="153"/>
      <c r="CN208" s="153"/>
      <c r="CO208" s="153"/>
      <c r="CP208" s="153"/>
      <c r="CQ208" s="153"/>
      <c r="CR208" s="153"/>
      <c r="CS208" s="153"/>
      <c r="CT208" s="153"/>
      <c r="CU208" s="153"/>
      <c r="CV208" s="153"/>
      <c r="CW208" s="153"/>
      <c r="CX208" s="153"/>
      <c r="CY208" s="153"/>
      <c r="CZ208" s="153"/>
      <c r="DA208" s="153"/>
      <c r="DB208" s="153"/>
      <c r="DC208" s="153"/>
      <c r="DD208" s="153"/>
      <c r="DE208" s="153"/>
      <c r="DF208" s="153"/>
      <c r="DG208" s="153"/>
      <c r="DH208" s="153"/>
      <c r="DI208" s="153"/>
      <c r="DJ208" s="153"/>
      <c r="DK208" s="153"/>
      <c r="DL208" s="153"/>
      <c r="DM208" s="153"/>
      <c r="DN208" s="153"/>
      <c r="DO208" s="153"/>
      <c r="DP208" s="153"/>
      <c r="DQ208" s="153"/>
      <c r="DR208" s="153"/>
      <c r="DS208" s="153"/>
      <c r="DT208" s="153"/>
      <c r="DU208" s="153"/>
      <c r="DV208" s="153"/>
      <c r="DW208" s="153"/>
      <c r="DX208" s="153"/>
      <c r="DY208" s="153"/>
      <c r="DZ208" s="153"/>
      <c r="EA208" s="153"/>
      <c r="EB208" s="153"/>
      <c r="EC208" s="153"/>
      <c r="ED208" s="153"/>
      <c r="EE208" s="153"/>
      <c r="EF208" s="153"/>
      <c r="EG208" s="153"/>
      <c r="EH208" s="153"/>
      <c r="EI208" s="153"/>
      <c r="EJ208" s="153"/>
      <c r="EK208" s="153"/>
      <c r="EL208" s="153"/>
      <c r="EM208" s="153"/>
      <c r="EN208" s="153"/>
      <c r="EO208" s="153"/>
      <c r="EP208" s="153"/>
      <c r="EQ208" s="153"/>
      <c r="ER208" s="153"/>
      <c r="ES208" s="153"/>
      <c r="ET208" s="153"/>
      <c r="EU208" s="153"/>
      <c r="EV208" s="153"/>
      <c r="EW208" s="153"/>
      <c r="EX208" s="153"/>
      <c r="EY208" s="153"/>
      <c r="EZ208" s="153"/>
      <c r="FA208" s="153"/>
      <c r="FB208" s="153"/>
      <c r="FC208" s="153"/>
      <c r="FD208" s="153"/>
      <c r="FE208" s="153"/>
      <c r="FF208" s="153"/>
      <c r="FG208" s="153"/>
      <c r="FH208" s="153"/>
      <c r="FI208" s="153"/>
      <c r="FJ208" s="153"/>
      <c r="FK208" s="153"/>
      <c r="FL208" s="153"/>
      <c r="FM208" s="153"/>
      <c r="FN208" s="153"/>
      <c r="FO208" s="153"/>
      <c r="FP208" s="153"/>
      <c r="FQ208" s="153"/>
      <c r="FR208" s="153"/>
      <c r="FS208" s="153"/>
      <c r="FT208" s="153"/>
      <c r="FU208" s="153"/>
      <c r="FV208" s="153"/>
      <c r="FW208" s="153"/>
      <c r="FX208" s="153"/>
      <c r="FY208" s="153"/>
      <c r="FZ208" s="153"/>
      <c r="GA208" s="153"/>
      <c r="GB208" s="153"/>
      <c r="GC208" s="153"/>
      <c r="GD208" s="153"/>
      <c r="GE208" s="153"/>
      <c r="GF208" s="153"/>
      <c r="GG208" s="153"/>
      <c r="GH208" s="153"/>
      <c r="GI208" s="153"/>
      <c r="GJ208" s="153"/>
      <c r="GK208" s="153"/>
      <c r="GL208" s="153"/>
      <c r="GM208" s="153"/>
      <c r="GN208" s="153"/>
      <c r="GO208" s="153"/>
      <c r="GP208" s="153"/>
      <c r="GQ208" s="153"/>
      <c r="GR208" s="153"/>
      <c r="GS208" s="153"/>
      <c r="GT208" s="153"/>
      <c r="GU208" s="153"/>
      <c r="GV208" s="153"/>
      <c r="GW208" s="153"/>
      <c r="GX208" s="153"/>
      <c r="GY208" s="153"/>
      <c r="GZ208" s="153"/>
      <c r="HA208" s="153"/>
      <c r="HB208" s="153"/>
      <c r="HC208" s="153"/>
      <c r="HD208" s="160"/>
      <c r="HE208" s="160"/>
      <c r="HF208" s="160"/>
      <c r="HG208" s="160"/>
      <c r="HH208" s="160"/>
      <c r="HI208" s="160"/>
    </row>
    <row r="209" spans="1:217" s="145" customFormat="1" ht="19.5" customHeight="1">
      <c r="A209" s="158" t="s">
        <v>1623</v>
      </c>
      <c r="B209" s="159">
        <v>44</v>
      </c>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c r="CK209" s="153"/>
      <c r="CL209" s="153"/>
      <c r="CM209" s="153"/>
      <c r="CN209" s="153"/>
      <c r="CO209" s="153"/>
      <c r="CP209" s="153"/>
      <c r="CQ209" s="153"/>
      <c r="CR209" s="153"/>
      <c r="CS209" s="153"/>
      <c r="CT209" s="153"/>
      <c r="CU209" s="153"/>
      <c r="CV209" s="153"/>
      <c r="CW209" s="153"/>
      <c r="CX209" s="153"/>
      <c r="CY209" s="153"/>
      <c r="CZ209" s="153"/>
      <c r="DA209" s="153"/>
      <c r="DB209" s="153"/>
      <c r="DC209" s="153"/>
      <c r="DD209" s="153"/>
      <c r="DE209" s="153"/>
      <c r="DF209" s="153"/>
      <c r="DG209" s="153"/>
      <c r="DH209" s="153"/>
      <c r="DI209" s="153"/>
      <c r="DJ209" s="153"/>
      <c r="DK209" s="153"/>
      <c r="DL209" s="153"/>
      <c r="DM209" s="153"/>
      <c r="DN209" s="153"/>
      <c r="DO209" s="153"/>
      <c r="DP209" s="153"/>
      <c r="DQ209" s="153"/>
      <c r="DR209" s="153"/>
      <c r="DS209" s="153"/>
      <c r="DT209" s="153"/>
      <c r="DU209" s="153"/>
      <c r="DV209" s="153"/>
      <c r="DW209" s="153"/>
      <c r="DX209" s="153"/>
      <c r="DY209" s="153"/>
      <c r="DZ209" s="153"/>
      <c r="EA209" s="153"/>
      <c r="EB209" s="153"/>
      <c r="EC209" s="153"/>
      <c r="ED209" s="153"/>
      <c r="EE209" s="153"/>
      <c r="EF209" s="153"/>
      <c r="EG209" s="153"/>
      <c r="EH209" s="153"/>
      <c r="EI209" s="153"/>
      <c r="EJ209" s="153"/>
      <c r="EK209" s="153"/>
      <c r="EL209" s="153"/>
      <c r="EM209" s="153"/>
      <c r="EN209" s="153"/>
      <c r="EO209" s="153"/>
      <c r="EP209" s="153"/>
      <c r="EQ209" s="153"/>
      <c r="ER209" s="153"/>
      <c r="ES209" s="153"/>
      <c r="ET209" s="153"/>
      <c r="EU209" s="153"/>
      <c r="EV209" s="153"/>
      <c r="EW209" s="153"/>
      <c r="EX209" s="153"/>
      <c r="EY209" s="153"/>
      <c r="EZ209" s="153"/>
      <c r="FA209" s="153"/>
      <c r="FB209" s="153"/>
      <c r="FC209" s="153"/>
      <c r="FD209" s="153"/>
      <c r="FE209" s="153"/>
      <c r="FF209" s="153"/>
      <c r="FG209" s="153"/>
      <c r="FH209" s="153"/>
      <c r="FI209" s="153"/>
      <c r="FJ209" s="153"/>
      <c r="FK209" s="153"/>
      <c r="FL209" s="153"/>
      <c r="FM209" s="153"/>
      <c r="FN209" s="153"/>
      <c r="FO209" s="153"/>
      <c r="FP209" s="153"/>
      <c r="FQ209" s="153"/>
      <c r="FR209" s="153"/>
      <c r="FS209" s="153"/>
      <c r="FT209" s="153"/>
      <c r="FU209" s="153"/>
      <c r="FV209" s="153"/>
      <c r="FW209" s="153"/>
      <c r="FX209" s="153"/>
      <c r="FY209" s="153"/>
      <c r="FZ209" s="153"/>
      <c r="GA209" s="153"/>
      <c r="GB209" s="153"/>
      <c r="GC209" s="153"/>
      <c r="GD209" s="153"/>
      <c r="GE209" s="153"/>
      <c r="GF209" s="153"/>
      <c r="GG209" s="153"/>
      <c r="GH209" s="153"/>
      <c r="GI209" s="153"/>
      <c r="GJ209" s="153"/>
      <c r="GK209" s="153"/>
      <c r="GL209" s="153"/>
      <c r="GM209" s="153"/>
      <c r="GN209" s="153"/>
      <c r="GO209" s="153"/>
      <c r="GP209" s="153"/>
      <c r="GQ209" s="153"/>
      <c r="GR209" s="153"/>
      <c r="GS209" s="153"/>
      <c r="GT209" s="153"/>
      <c r="GU209" s="153"/>
      <c r="GV209" s="153"/>
      <c r="GW209" s="153"/>
      <c r="GX209" s="153"/>
      <c r="GY209" s="153"/>
      <c r="GZ209" s="153"/>
      <c r="HA209" s="153"/>
      <c r="HB209" s="153"/>
      <c r="HC209" s="153"/>
      <c r="HD209" s="160"/>
      <c r="HE209" s="160"/>
      <c r="HF209" s="160"/>
      <c r="HG209" s="160"/>
      <c r="HH209" s="160"/>
      <c r="HI209" s="160"/>
    </row>
    <row r="210" spans="1:217" s="145" customFormat="1" ht="19.5" customHeight="1">
      <c r="A210" s="158" t="s">
        <v>1624</v>
      </c>
      <c r="B210" s="159">
        <v>456</v>
      </c>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c r="BR210" s="153"/>
      <c r="BS210" s="153"/>
      <c r="BT210" s="153"/>
      <c r="BU210" s="153"/>
      <c r="BV210" s="153"/>
      <c r="BW210" s="153"/>
      <c r="BX210" s="153"/>
      <c r="BY210" s="153"/>
      <c r="BZ210" s="153"/>
      <c r="CA210" s="153"/>
      <c r="CB210" s="153"/>
      <c r="CC210" s="153"/>
      <c r="CD210" s="153"/>
      <c r="CE210" s="153"/>
      <c r="CF210" s="153"/>
      <c r="CG210" s="153"/>
      <c r="CH210" s="153"/>
      <c r="CI210" s="153"/>
      <c r="CJ210" s="153"/>
      <c r="CK210" s="153"/>
      <c r="CL210" s="153"/>
      <c r="CM210" s="153"/>
      <c r="CN210" s="153"/>
      <c r="CO210" s="153"/>
      <c r="CP210" s="153"/>
      <c r="CQ210" s="153"/>
      <c r="CR210" s="153"/>
      <c r="CS210" s="153"/>
      <c r="CT210" s="153"/>
      <c r="CU210" s="153"/>
      <c r="CV210" s="153"/>
      <c r="CW210" s="153"/>
      <c r="CX210" s="153"/>
      <c r="CY210" s="153"/>
      <c r="CZ210" s="153"/>
      <c r="DA210" s="153"/>
      <c r="DB210" s="153"/>
      <c r="DC210" s="153"/>
      <c r="DD210" s="153"/>
      <c r="DE210" s="153"/>
      <c r="DF210" s="153"/>
      <c r="DG210" s="153"/>
      <c r="DH210" s="153"/>
      <c r="DI210" s="153"/>
      <c r="DJ210" s="153"/>
      <c r="DK210" s="153"/>
      <c r="DL210" s="153"/>
      <c r="DM210" s="153"/>
      <c r="DN210" s="153"/>
      <c r="DO210" s="153"/>
      <c r="DP210" s="153"/>
      <c r="DQ210" s="153"/>
      <c r="DR210" s="153"/>
      <c r="DS210" s="153"/>
      <c r="DT210" s="153"/>
      <c r="DU210" s="153"/>
      <c r="DV210" s="153"/>
      <c r="DW210" s="153"/>
      <c r="DX210" s="153"/>
      <c r="DY210" s="153"/>
      <c r="DZ210" s="153"/>
      <c r="EA210" s="153"/>
      <c r="EB210" s="153"/>
      <c r="EC210" s="153"/>
      <c r="ED210" s="153"/>
      <c r="EE210" s="153"/>
      <c r="EF210" s="153"/>
      <c r="EG210" s="153"/>
      <c r="EH210" s="153"/>
      <c r="EI210" s="153"/>
      <c r="EJ210" s="153"/>
      <c r="EK210" s="153"/>
      <c r="EL210" s="153"/>
      <c r="EM210" s="153"/>
      <c r="EN210" s="153"/>
      <c r="EO210" s="153"/>
      <c r="EP210" s="153"/>
      <c r="EQ210" s="153"/>
      <c r="ER210" s="153"/>
      <c r="ES210" s="153"/>
      <c r="ET210" s="153"/>
      <c r="EU210" s="153"/>
      <c r="EV210" s="153"/>
      <c r="EW210" s="153"/>
      <c r="EX210" s="153"/>
      <c r="EY210" s="153"/>
      <c r="EZ210" s="153"/>
      <c r="FA210" s="153"/>
      <c r="FB210" s="153"/>
      <c r="FC210" s="153"/>
      <c r="FD210" s="153"/>
      <c r="FE210" s="153"/>
      <c r="FF210" s="153"/>
      <c r="FG210" s="153"/>
      <c r="FH210" s="153"/>
      <c r="FI210" s="153"/>
      <c r="FJ210" s="153"/>
      <c r="FK210" s="153"/>
      <c r="FL210" s="153"/>
      <c r="FM210" s="153"/>
      <c r="FN210" s="153"/>
      <c r="FO210" s="153"/>
      <c r="FP210" s="153"/>
      <c r="FQ210" s="153"/>
      <c r="FR210" s="153"/>
      <c r="FS210" s="153"/>
      <c r="FT210" s="153"/>
      <c r="FU210" s="153"/>
      <c r="FV210" s="153"/>
      <c r="FW210" s="153"/>
      <c r="FX210" s="153"/>
      <c r="FY210" s="153"/>
      <c r="FZ210" s="153"/>
      <c r="GA210" s="153"/>
      <c r="GB210" s="153"/>
      <c r="GC210" s="153"/>
      <c r="GD210" s="153"/>
      <c r="GE210" s="153"/>
      <c r="GF210" s="153"/>
      <c r="GG210" s="153"/>
      <c r="GH210" s="153"/>
      <c r="GI210" s="153"/>
      <c r="GJ210" s="153"/>
      <c r="GK210" s="153"/>
      <c r="GL210" s="153"/>
      <c r="GM210" s="153"/>
      <c r="GN210" s="153"/>
      <c r="GO210" s="153"/>
      <c r="GP210" s="153"/>
      <c r="GQ210" s="153"/>
      <c r="GR210" s="153"/>
      <c r="GS210" s="153"/>
      <c r="GT210" s="153"/>
      <c r="GU210" s="153"/>
      <c r="GV210" s="153"/>
      <c r="GW210" s="153"/>
      <c r="GX210" s="153"/>
      <c r="GY210" s="153"/>
      <c r="GZ210" s="153"/>
      <c r="HA210" s="153"/>
      <c r="HB210" s="153"/>
      <c r="HC210" s="153"/>
      <c r="HD210" s="160"/>
      <c r="HE210" s="160"/>
      <c r="HF210" s="160"/>
      <c r="HG210" s="160"/>
      <c r="HH210" s="160"/>
      <c r="HI210" s="160"/>
    </row>
    <row r="211" spans="1:217" s="145" customFormat="1" ht="19.5" customHeight="1">
      <c r="A211" s="158" t="s">
        <v>1625</v>
      </c>
      <c r="B211" s="159">
        <v>50</v>
      </c>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c r="CK211" s="153"/>
      <c r="CL211" s="153"/>
      <c r="CM211" s="153"/>
      <c r="CN211" s="153"/>
      <c r="CO211" s="153"/>
      <c r="CP211" s="153"/>
      <c r="CQ211" s="153"/>
      <c r="CR211" s="153"/>
      <c r="CS211" s="153"/>
      <c r="CT211" s="153"/>
      <c r="CU211" s="153"/>
      <c r="CV211" s="153"/>
      <c r="CW211" s="153"/>
      <c r="CX211" s="153"/>
      <c r="CY211" s="153"/>
      <c r="CZ211" s="153"/>
      <c r="DA211" s="153"/>
      <c r="DB211" s="153"/>
      <c r="DC211" s="153"/>
      <c r="DD211" s="153"/>
      <c r="DE211" s="153"/>
      <c r="DF211" s="153"/>
      <c r="DG211" s="153"/>
      <c r="DH211" s="153"/>
      <c r="DI211" s="153"/>
      <c r="DJ211" s="153"/>
      <c r="DK211" s="153"/>
      <c r="DL211" s="153"/>
      <c r="DM211" s="153"/>
      <c r="DN211" s="153"/>
      <c r="DO211" s="153"/>
      <c r="DP211" s="153"/>
      <c r="DQ211" s="153"/>
      <c r="DR211" s="153"/>
      <c r="DS211" s="153"/>
      <c r="DT211" s="153"/>
      <c r="DU211" s="153"/>
      <c r="DV211" s="153"/>
      <c r="DW211" s="153"/>
      <c r="DX211" s="153"/>
      <c r="DY211" s="153"/>
      <c r="DZ211" s="153"/>
      <c r="EA211" s="153"/>
      <c r="EB211" s="153"/>
      <c r="EC211" s="153"/>
      <c r="ED211" s="153"/>
      <c r="EE211" s="153"/>
      <c r="EF211" s="153"/>
      <c r="EG211" s="153"/>
      <c r="EH211" s="153"/>
      <c r="EI211" s="153"/>
      <c r="EJ211" s="153"/>
      <c r="EK211" s="153"/>
      <c r="EL211" s="153"/>
      <c r="EM211" s="153"/>
      <c r="EN211" s="153"/>
      <c r="EO211" s="153"/>
      <c r="EP211" s="153"/>
      <c r="EQ211" s="153"/>
      <c r="ER211" s="153"/>
      <c r="ES211" s="153"/>
      <c r="ET211" s="153"/>
      <c r="EU211" s="153"/>
      <c r="EV211" s="153"/>
      <c r="EW211" s="153"/>
      <c r="EX211" s="153"/>
      <c r="EY211" s="153"/>
      <c r="EZ211" s="153"/>
      <c r="FA211" s="153"/>
      <c r="FB211" s="153"/>
      <c r="FC211" s="153"/>
      <c r="FD211" s="153"/>
      <c r="FE211" s="153"/>
      <c r="FF211" s="153"/>
      <c r="FG211" s="153"/>
      <c r="FH211" s="153"/>
      <c r="FI211" s="153"/>
      <c r="FJ211" s="153"/>
      <c r="FK211" s="153"/>
      <c r="FL211" s="153"/>
      <c r="FM211" s="153"/>
      <c r="FN211" s="153"/>
      <c r="FO211" s="153"/>
      <c r="FP211" s="153"/>
      <c r="FQ211" s="153"/>
      <c r="FR211" s="153"/>
      <c r="FS211" s="153"/>
      <c r="FT211" s="153"/>
      <c r="FU211" s="153"/>
      <c r="FV211" s="153"/>
      <c r="FW211" s="153"/>
      <c r="FX211" s="153"/>
      <c r="FY211" s="153"/>
      <c r="FZ211" s="153"/>
      <c r="GA211" s="153"/>
      <c r="GB211" s="153"/>
      <c r="GC211" s="153"/>
      <c r="GD211" s="153"/>
      <c r="GE211" s="153"/>
      <c r="GF211" s="153"/>
      <c r="GG211" s="153"/>
      <c r="GH211" s="153"/>
      <c r="GI211" s="153"/>
      <c r="GJ211" s="153"/>
      <c r="GK211" s="153"/>
      <c r="GL211" s="153"/>
      <c r="GM211" s="153"/>
      <c r="GN211" s="153"/>
      <c r="GO211" s="153"/>
      <c r="GP211" s="153"/>
      <c r="GQ211" s="153"/>
      <c r="GR211" s="153"/>
      <c r="GS211" s="153"/>
      <c r="GT211" s="153"/>
      <c r="GU211" s="153"/>
      <c r="GV211" s="153"/>
      <c r="GW211" s="153"/>
      <c r="GX211" s="153"/>
      <c r="GY211" s="153"/>
      <c r="GZ211" s="153"/>
      <c r="HA211" s="153"/>
      <c r="HB211" s="153"/>
      <c r="HC211" s="153"/>
      <c r="HD211" s="160"/>
      <c r="HE211" s="160"/>
      <c r="HF211" s="160"/>
      <c r="HG211" s="160"/>
      <c r="HH211" s="160"/>
      <c r="HI211" s="160"/>
    </row>
    <row r="212" spans="1:217" s="145" customFormat="1" ht="19.5" customHeight="1">
      <c r="A212" s="158" t="s">
        <v>1625</v>
      </c>
      <c r="B212" s="159">
        <v>29</v>
      </c>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c r="CK212" s="153"/>
      <c r="CL212" s="153"/>
      <c r="CM212" s="153"/>
      <c r="CN212" s="153"/>
      <c r="CO212" s="153"/>
      <c r="CP212" s="153"/>
      <c r="CQ212" s="153"/>
      <c r="CR212" s="153"/>
      <c r="CS212" s="153"/>
      <c r="CT212" s="153"/>
      <c r="CU212" s="153"/>
      <c r="CV212" s="153"/>
      <c r="CW212" s="153"/>
      <c r="CX212" s="153"/>
      <c r="CY212" s="153"/>
      <c r="CZ212" s="153"/>
      <c r="DA212" s="153"/>
      <c r="DB212" s="153"/>
      <c r="DC212" s="153"/>
      <c r="DD212" s="153"/>
      <c r="DE212" s="153"/>
      <c r="DF212" s="153"/>
      <c r="DG212" s="153"/>
      <c r="DH212" s="153"/>
      <c r="DI212" s="153"/>
      <c r="DJ212" s="153"/>
      <c r="DK212" s="153"/>
      <c r="DL212" s="153"/>
      <c r="DM212" s="153"/>
      <c r="DN212" s="153"/>
      <c r="DO212" s="153"/>
      <c r="DP212" s="153"/>
      <c r="DQ212" s="153"/>
      <c r="DR212" s="153"/>
      <c r="DS212" s="153"/>
      <c r="DT212" s="153"/>
      <c r="DU212" s="153"/>
      <c r="DV212" s="153"/>
      <c r="DW212" s="153"/>
      <c r="DX212" s="153"/>
      <c r="DY212" s="153"/>
      <c r="DZ212" s="153"/>
      <c r="EA212" s="153"/>
      <c r="EB212" s="153"/>
      <c r="EC212" s="153"/>
      <c r="ED212" s="153"/>
      <c r="EE212" s="153"/>
      <c r="EF212" s="153"/>
      <c r="EG212" s="153"/>
      <c r="EH212" s="153"/>
      <c r="EI212" s="153"/>
      <c r="EJ212" s="153"/>
      <c r="EK212" s="153"/>
      <c r="EL212" s="153"/>
      <c r="EM212" s="153"/>
      <c r="EN212" s="153"/>
      <c r="EO212" s="153"/>
      <c r="EP212" s="153"/>
      <c r="EQ212" s="153"/>
      <c r="ER212" s="153"/>
      <c r="ES212" s="153"/>
      <c r="ET212" s="153"/>
      <c r="EU212" s="153"/>
      <c r="EV212" s="153"/>
      <c r="EW212" s="153"/>
      <c r="EX212" s="153"/>
      <c r="EY212" s="153"/>
      <c r="EZ212" s="153"/>
      <c r="FA212" s="153"/>
      <c r="FB212" s="153"/>
      <c r="FC212" s="153"/>
      <c r="FD212" s="153"/>
      <c r="FE212" s="153"/>
      <c r="FF212" s="153"/>
      <c r="FG212" s="153"/>
      <c r="FH212" s="153"/>
      <c r="FI212" s="153"/>
      <c r="FJ212" s="153"/>
      <c r="FK212" s="153"/>
      <c r="FL212" s="153"/>
      <c r="FM212" s="153"/>
      <c r="FN212" s="153"/>
      <c r="FO212" s="153"/>
      <c r="FP212" s="153"/>
      <c r="FQ212" s="153"/>
      <c r="FR212" s="153"/>
      <c r="FS212" s="153"/>
      <c r="FT212" s="153"/>
      <c r="FU212" s="153"/>
      <c r="FV212" s="153"/>
      <c r="FW212" s="153"/>
      <c r="FX212" s="153"/>
      <c r="FY212" s="153"/>
      <c r="FZ212" s="153"/>
      <c r="GA212" s="153"/>
      <c r="GB212" s="153"/>
      <c r="GC212" s="153"/>
      <c r="GD212" s="153"/>
      <c r="GE212" s="153"/>
      <c r="GF212" s="153"/>
      <c r="GG212" s="153"/>
      <c r="GH212" s="153"/>
      <c r="GI212" s="153"/>
      <c r="GJ212" s="153"/>
      <c r="GK212" s="153"/>
      <c r="GL212" s="153"/>
      <c r="GM212" s="153"/>
      <c r="GN212" s="153"/>
      <c r="GO212" s="153"/>
      <c r="GP212" s="153"/>
      <c r="GQ212" s="153"/>
      <c r="GR212" s="153"/>
      <c r="GS212" s="153"/>
      <c r="GT212" s="153"/>
      <c r="GU212" s="153"/>
      <c r="GV212" s="153"/>
      <c r="GW212" s="153"/>
      <c r="GX212" s="153"/>
      <c r="GY212" s="153"/>
      <c r="GZ212" s="153"/>
      <c r="HA212" s="153"/>
      <c r="HB212" s="153"/>
      <c r="HC212" s="153"/>
      <c r="HD212" s="160"/>
      <c r="HE212" s="160"/>
      <c r="HF212" s="160"/>
      <c r="HG212" s="160"/>
      <c r="HH212" s="160"/>
      <c r="HI212" s="160"/>
    </row>
    <row r="213" spans="1:217" s="145" customFormat="1" ht="19.5" customHeight="1">
      <c r="A213" s="158" t="s">
        <v>1626</v>
      </c>
      <c r="B213" s="159">
        <v>16</v>
      </c>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c r="BR213" s="153"/>
      <c r="BS213" s="153"/>
      <c r="BT213" s="153"/>
      <c r="BU213" s="153"/>
      <c r="BV213" s="153"/>
      <c r="BW213" s="153"/>
      <c r="BX213" s="153"/>
      <c r="BY213" s="153"/>
      <c r="BZ213" s="153"/>
      <c r="CA213" s="153"/>
      <c r="CB213" s="153"/>
      <c r="CC213" s="153"/>
      <c r="CD213" s="153"/>
      <c r="CE213" s="153"/>
      <c r="CF213" s="153"/>
      <c r="CG213" s="153"/>
      <c r="CH213" s="153"/>
      <c r="CI213" s="153"/>
      <c r="CJ213" s="153"/>
      <c r="CK213" s="153"/>
      <c r="CL213" s="153"/>
      <c r="CM213" s="153"/>
      <c r="CN213" s="153"/>
      <c r="CO213" s="153"/>
      <c r="CP213" s="153"/>
      <c r="CQ213" s="153"/>
      <c r="CR213" s="153"/>
      <c r="CS213" s="153"/>
      <c r="CT213" s="153"/>
      <c r="CU213" s="153"/>
      <c r="CV213" s="153"/>
      <c r="CW213" s="153"/>
      <c r="CX213" s="153"/>
      <c r="CY213" s="153"/>
      <c r="CZ213" s="153"/>
      <c r="DA213" s="153"/>
      <c r="DB213" s="153"/>
      <c r="DC213" s="153"/>
      <c r="DD213" s="153"/>
      <c r="DE213" s="153"/>
      <c r="DF213" s="153"/>
      <c r="DG213" s="153"/>
      <c r="DH213" s="153"/>
      <c r="DI213" s="153"/>
      <c r="DJ213" s="153"/>
      <c r="DK213" s="153"/>
      <c r="DL213" s="153"/>
      <c r="DM213" s="153"/>
      <c r="DN213" s="153"/>
      <c r="DO213" s="153"/>
      <c r="DP213" s="153"/>
      <c r="DQ213" s="153"/>
      <c r="DR213" s="153"/>
      <c r="DS213" s="153"/>
      <c r="DT213" s="153"/>
      <c r="DU213" s="153"/>
      <c r="DV213" s="153"/>
      <c r="DW213" s="153"/>
      <c r="DX213" s="153"/>
      <c r="DY213" s="153"/>
      <c r="DZ213" s="153"/>
      <c r="EA213" s="153"/>
      <c r="EB213" s="153"/>
      <c r="EC213" s="153"/>
      <c r="ED213" s="153"/>
      <c r="EE213" s="153"/>
      <c r="EF213" s="153"/>
      <c r="EG213" s="153"/>
      <c r="EH213" s="153"/>
      <c r="EI213" s="153"/>
      <c r="EJ213" s="153"/>
      <c r="EK213" s="153"/>
      <c r="EL213" s="153"/>
      <c r="EM213" s="153"/>
      <c r="EN213" s="153"/>
      <c r="EO213" s="153"/>
      <c r="EP213" s="153"/>
      <c r="EQ213" s="153"/>
      <c r="ER213" s="153"/>
      <c r="ES213" s="153"/>
      <c r="ET213" s="153"/>
      <c r="EU213" s="153"/>
      <c r="EV213" s="153"/>
      <c r="EW213" s="153"/>
      <c r="EX213" s="153"/>
      <c r="EY213" s="153"/>
      <c r="EZ213" s="153"/>
      <c r="FA213" s="153"/>
      <c r="FB213" s="153"/>
      <c r="FC213" s="153"/>
      <c r="FD213" s="153"/>
      <c r="FE213" s="153"/>
      <c r="FF213" s="153"/>
      <c r="FG213" s="153"/>
      <c r="FH213" s="153"/>
      <c r="FI213" s="153"/>
      <c r="FJ213" s="153"/>
      <c r="FK213" s="153"/>
      <c r="FL213" s="153"/>
      <c r="FM213" s="153"/>
      <c r="FN213" s="153"/>
      <c r="FO213" s="153"/>
      <c r="FP213" s="153"/>
      <c r="FQ213" s="153"/>
      <c r="FR213" s="153"/>
      <c r="FS213" s="153"/>
      <c r="FT213" s="153"/>
      <c r="FU213" s="153"/>
      <c r="FV213" s="153"/>
      <c r="FW213" s="153"/>
      <c r="FX213" s="153"/>
      <c r="FY213" s="153"/>
      <c r="FZ213" s="153"/>
      <c r="GA213" s="153"/>
      <c r="GB213" s="153"/>
      <c r="GC213" s="153"/>
      <c r="GD213" s="153"/>
      <c r="GE213" s="153"/>
      <c r="GF213" s="153"/>
      <c r="GG213" s="153"/>
      <c r="GH213" s="153"/>
      <c r="GI213" s="153"/>
      <c r="GJ213" s="153"/>
      <c r="GK213" s="153"/>
      <c r="GL213" s="153"/>
      <c r="GM213" s="153"/>
      <c r="GN213" s="153"/>
      <c r="GO213" s="153"/>
      <c r="GP213" s="153"/>
      <c r="GQ213" s="153"/>
      <c r="GR213" s="153"/>
      <c r="GS213" s="153"/>
      <c r="GT213" s="153"/>
      <c r="GU213" s="153"/>
      <c r="GV213" s="153"/>
      <c r="GW213" s="153"/>
      <c r="GX213" s="153"/>
      <c r="GY213" s="153"/>
      <c r="GZ213" s="153"/>
      <c r="HA213" s="153"/>
      <c r="HB213" s="153"/>
      <c r="HC213" s="153"/>
      <c r="HD213" s="160"/>
      <c r="HE213" s="160"/>
      <c r="HF213" s="160"/>
      <c r="HG213" s="160"/>
      <c r="HH213" s="160"/>
      <c r="HI213" s="160"/>
    </row>
    <row r="214" spans="1:217" s="145" customFormat="1" ht="19.5" customHeight="1">
      <c r="A214" s="158" t="s">
        <v>1627</v>
      </c>
      <c r="B214" s="159">
        <v>76</v>
      </c>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c r="BI214" s="153"/>
      <c r="BJ214" s="153"/>
      <c r="BK214" s="153"/>
      <c r="BL214" s="153"/>
      <c r="BM214" s="153"/>
      <c r="BN214" s="153"/>
      <c r="BO214" s="153"/>
      <c r="BP214" s="153"/>
      <c r="BQ214" s="153"/>
      <c r="BR214" s="153"/>
      <c r="BS214" s="153"/>
      <c r="BT214" s="153"/>
      <c r="BU214" s="153"/>
      <c r="BV214" s="153"/>
      <c r="BW214" s="153"/>
      <c r="BX214" s="153"/>
      <c r="BY214" s="153"/>
      <c r="BZ214" s="153"/>
      <c r="CA214" s="153"/>
      <c r="CB214" s="153"/>
      <c r="CC214" s="153"/>
      <c r="CD214" s="153"/>
      <c r="CE214" s="153"/>
      <c r="CF214" s="153"/>
      <c r="CG214" s="153"/>
      <c r="CH214" s="153"/>
      <c r="CI214" s="153"/>
      <c r="CJ214" s="153"/>
      <c r="CK214" s="153"/>
      <c r="CL214" s="153"/>
      <c r="CM214" s="153"/>
      <c r="CN214" s="153"/>
      <c r="CO214" s="153"/>
      <c r="CP214" s="153"/>
      <c r="CQ214" s="153"/>
      <c r="CR214" s="153"/>
      <c r="CS214" s="153"/>
      <c r="CT214" s="153"/>
      <c r="CU214" s="153"/>
      <c r="CV214" s="153"/>
      <c r="CW214" s="153"/>
      <c r="CX214" s="153"/>
      <c r="CY214" s="153"/>
      <c r="CZ214" s="153"/>
      <c r="DA214" s="153"/>
      <c r="DB214" s="153"/>
      <c r="DC214" s="153"/>
      <c r="DD214" s="153"/>
      <c r="DE214" s="153"/>
      <c r="DF214" s="153"/>
      <c r="DG214" s="153"/>
      <c r="DH214" s="153"/>
      <c r="DI214" s="153"/>
      <c r="DJ214" s="153"/>
      <c r="DK214" s="153"/>
      <c r="DL214" s="153"/>
      <c r="DM214" s="153"/>
      <c r="DN214" s="153"/>
      <c r="DO214" s="153"/>
      <c r="DP214" s="153"/>
      <c r="DQ214" s="153"/>
      <c r="DR214" s="153"/>
      <c r="DS214" s="153"/>
      <c r="DT214" s="153"/>
      <c r="DU214" s="153"/>
      <c r="DV214" s="153"/>
      <c r="DW214" s="153"/>
      <c r="DX214" s="153"/>
      <c r="DY214" s="153"/>
      <c r="DZ214" s="153"/>
      <c r="EA214" s="153"/>
      <c r="EB214" s="153"/>
      <c r="EC214" s="153"/>
      <c r="ED214" s="153"/>
      <c r="EE214" s="153"/>
      <c r="EF214" s="153"/>
      <c r="EG214" s="153"/>
      <c r="EH214" s="153"/>
      <c r="EI214" s="153"/>
      <c r="EJ214" s="153"/>
      <c r="EK214" s="153"/>
      <c r="EL214" s="153"/>
      <c r="EM214" s="153"/>
      <c r="EN214" s="153"/>
      <c r="EO214" s="153"/>
      <c r="EP214" s="153"/>
      <c r="EQ214" s="153"/>
      <c r="ER214" s="153"/>
      <c r="ES214" s="153"/>
      <c r="ET214" s="153"/>
      <c r="EU214" s="153"/>
      <c r="EV214" s="153"/>
      <c r="EW214" s="153"/>
      <c r="EX214" s="153"/>
      <c r="EY214" s="153"/>
      <c r="EZ214" s="153"/>
      <c r="FA214" s="153"/>
      <c r="FB214" s="153"/>
      <c r="FC214" s="153"/>
      <c r="FD214" s="153"/>
      <c r="FE214" s="153"/>
      <c r="FF214" s="153"/>
      <c r="FG214" s="153"/>
      <c r="FH214" s="153"/>
      <c r="FI214" s="153"/>
      <c r="FJ214" s="153"/>
      <c r="FK214" s="153"/>
      <c r="FL214" s="153"/>
      <c r="FM214" s="153"/>
      <c r="FN214" s="153"/>
      <c r="FO214" s="153"/>
      <c r="FP214" s="153"/>
      <c r="FQ214" s="153"/>
      <c r="FR214" s="153"/>
      <c r="FS214" s="153"/>
      <c r="FT214" s="153"/>
      <c r="FU214" s="153"/>
      <c r="FV214" s="153"/>
      <c r="FW214" s="153"/>
      <c r="FX214" s="153"/>
      <c r="FY214" s="153"/>
      <c r="FZ214" s="153"/>
      <c r="GA214" s="153"/>
      <c r="GB214" s="153"/>
      <c r="GC214" s="153"/>
      <c r="GD214" s="153"/>
      <c r="GE214" s="153"/>
      <c r="GF214" s="153"/>
      <c r="GG214" s="153"/>
      <c r="GH214" s="153"/>
      <c r="GI214" s="153"/>
      <c r="GJ214" s="153"/>
      <c r="GK214" s="153"/>
      <c r="GL214" s="153"/>
      <c r="GM214" s="153"/>
      <c r="GN214" s="153"/>
      <c r="GO214" s="153"/>
      <c r="GP214" s="153"/>
      <c r="GQ214" s="153"/>
      <c r="GR214" s="153"/>
      <c r="GS214" s="153"/>
      <c r="GT214" s="153"/>
      <c r="GU214" s="153"/>
      <c r="GV214" s="153"/>
      <c r="GW214" s="153"/>
      <c r="GX214" s="153"/>
      <c r="GY214" s="153"/>
      <c r="GZ214" s="153"/>
      <c r="HA214" s="153"/>
      <c r="HB214" s="153"/>
      <c r="HC214" s="153"/>
      <c r="HD214" s="160"/>
      <c r="HE214" s="160"/>
      <c r="HF214" s="160"/>
      <c r="HG214" s="160"/>
      <c r="HH214" s="160"/>
      <c r="HI214" s="160"/>
    </row>
    <row r="215" spans="1:217" s="145" customFormat="1" ht="19.5" customHeight="1">
      <c r="A215" s="158" t="s">
        <v>1628</v>
      </c>
      <c r="B215" s="159">
        <v>225</v>
      </c>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c r="CU215" s="153"/>
      <c r="CV215" s="153"/>
      <c r="CW215" s="153"/>
      <c r="CX215" s="153"/>
      <c r="CY215" s="153"/>
      <c r="CZ215" s="153"/>
      <c r="DA215" s="153"/>
      <c r="DB215" s="153"/>
      <c r="DC215" s="153"/>
      <c r="DD215" s="153"/>
      <c r="DE215" s="153"/>
      <c r="DF215" s="153"/>
      <c r="DG215" s="153"/>
      <c r="DH215" s="153"/>
      <c r="DI215" s="153"/>
      <c r="DJ215" s="153"/>
      <c r="DK215" s="153"/>
      <c r="DL215" s="153"/>
      <c r="DM215" s="153"/>
      <c r="DN215" s="153"/>
      <c r="DO215" s="153"/>
      <c r="DP215" s="153"/>
      <c r="DQ215" s="153"/>
      <c r="DR215" s="153"/>
      <c r="DS215" s="153"/>
      <c r="DT215" s="153"/>
      <c r="DU215" s="153"/>
      <c r="DV215" s="153"/>
      <c r="DW215" s="153"/>
      <c r="DX215" s="153"/>
      <c r="DY215" s="153"/>
      <c r="DZ215" s="153"/>
      <c r="EA215" s="153"/>
      <c r="EB215" s="153"/>
      <c r="EC215" s="153"/>
      <c r="ED215" s="153"/>
      <c r="EE215" s="153"/>
      <c r="EF215" s="153"/>
      <c r="EG215" s="153"/>
      <c r="EH215" s="153"/>
      <c r="EI215" s="153"/>
      <c r="EJ215" s="153"/>
      <c r="EK215" s="153"/>
      <c r="EL215" s="153"/>
      <c r="EM215" s="153"/>
      <c r="EN215" s="153"/>
      <c r="EO215" s="153"/>
      <c r="EP215" s="153"/>
      <c r="EQ215" s="153"/>
      <c r="ER215" s="153"/>
      <c r="ES215" s="153"/>
      <c r="ET215" s="153"/>
      <c r="EU215" s="153"/>
      <c r="EV215" s="153"/>
      <c r="EW215" s="153"/>
      <c r="EX215" s="153"/>
      <c r="EY215" s="153"/>
      <c r="EZ215" s="153"/>
      <c r="FA215" s="153"/>
      <c r="FB215" s="153"/>
      <c r="FC215" s="153"/>
      <c r="FD215" s="153"/>
      <c r="FE215" s="153"/>
      <c r="FF215" s="153"/>
      <c r="FG215" s="153"/>
      <c r="FH215" s="153"/>
      <c r="FI215" s="153"/>
      <c r="FJ215" s="153"/>
      <c r="FK215" s="153"/>
      <c r="FL215" s="153"/>
      <c r="FM215" s="153"/>
      <c r="FN215" s="153"/>
      <c r="FO215" s="153"/>
      <c r="FP215" s="153"/>
      <c r="FQ215" s="153"/>
      <c r="FR215" s="153"/>
      <c r="FS215" s="153"/>
      <c r="FT215" s="153"/>
      <c r="FU215" s="153"/>
      <c r="FV215" s="153"/>
      <c r="FW215" s="153"/>
      <c r="FX215" s="153"/>
      <c r="FY215" s="153"/>
      <c r="FZ215" s="153"/>
      <c r="GA215" s="153"/>
      <c r="GB215" s="153"/>
      <c r="GC215" s="153"/>
      <c r="GD215" s="153"/>
      <c r="GE215" s="153"/>
      <c r="GF215" s="153"/>
      <c r="GG215" s="153"/>
      <c r="GH215" s="153"/>
      <c r="GI215" s="153"/>
      <c r="GJ215" s="153"/>
      <c r="GK215" s="153"/>
      <c r="GL215" s="153"/>
      <c r="GM215" s="153"/>
      <c r="GN215" s="153"/>
      <c r="GO215" s="153"/>
      <c r="GP215" s="153"/>
      <c r="GQ215" s="153"/>
      <c r="GR215" s="153"/>
      <c r="GS215" s="153"/>
      <c r="GT215" s="153"/>
      <c r="GU215" s="153"/>
      <c r="GV215" s="153"/>
      <c r="GW215" s="153"/>
      <c r="GX215" s="153"/>
      <c r="GY215" s="153"/>
      <c r="GZ215" s="153"/>
      <c r="HA215" s="153"/>
      <c r="HB215" s="153"/>
      <c r="HC215" s="153"/>
      <c r="HD215" s="160"/>
      <c r="HE215" s="160"/>
      <c r="HF215" s="160"/>
      <c r="HG215" s="160"/>
      <c r="HH215" s="160"/>
      <c r="HI215" s="160"/>
    </row>
    <row r="216" spans="1:217" s="145" customFormat="1" ht="19.5" customHeight="1">
      <c r="A216" s="158" t="s">
        <v>1629</v>
      </c>
      <c r="B216" s="159">
        <v>79</v>
      </c>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c r="BI216" s="153"/>
      <c r="BJ216" s="153"/>
      <c r="BK216" s="153"/>
      <c r="BL216" s="153"/>
      <c r="BM216" s="153"/>
      <c r="BN216" s="153"/>
      <c r="BO216" s="153"/>
      <c r="BP216" s="153"/>
      <c r="BQ216" s="153"/>
      <c r="BR216" s="153"/>
      <c r="BS216" s="153"/>
      <c r="BT216" s="153"/>
      <c r="BU216" s="153"/>
      <c r="BV216" s="153"/>
      <c r="BW216" s="153"/>
      <c r="BX216" s="153"/>
      <c r="BY216" s="153"/>
      <c r="BZ216" s="153"/>
      <c r="CA216" s="153"/>
      <c r="CB216" s="153"/>
      <c r="CC216" s="153"/>
      <c r="CD216" s="153"/>
      <c r="CE216" s="153"/>
      <c r="CF216" s="153"/>
      <c r="CG216" s="153"/>
      <c r="CH216" s="153"/>
      <c r="CI216" s="153"/>
      <c r="CJ216" s="153"/>
      <c r="CK216" s="153"/>
      <c r="CL216" s="153"/>
      <c r="CM216" s="153"/>
      <c r="CN216" s="153"/>
      <c r="CO216" s="153"/>
      <c r="CP216" s="153"/>
      <c r="CQ216" s="153"/>
      <c r="CR216" s="153"/>
      <c r="CS216" s="153"/>
      <c r="CT216" s="153"/>
      <c r="CU216" s="153"/>
      <c r="CV216" s="153"/>
      <c r="CW216" s="153"/>
      <c r="CX216" s="153"/>
      <c r="CY216" s="153"/>
      <c r="CZ216" s="153"/>
      <c r="DA216" s="153"/>
      <c r="DB216" s="153"/>
      <c r="DC216" s="153"/>
      <c r="DD216" s="153"/>
      <c r="DE216" s="153"/>
      <c r="DF216" s="153"/>
      <c r="DG216" s="153"/>
      <c r="DH216" s="153"/>
      <c r="DI216" s="153"/>
      <c r="DJ216" s="153"/>
      <c r="DK216" s="153"/>
      <c r="DL216" s="153"/>
      <c r="DM216" s="153"/>
      <c r="DN216" s="153"/>
      <c r="DO216" s="153"/>
      <c r="DP216" s="153"/>
      <c r="DQ216" s="153"/>
      <c r="DR216" s="153"/>
      <c r="DS216" s="153"/>
      <c r="DT216" s="153"/>
      <c r="DU216" s="153"/>
      <c r="DV216" s="153"/>
      <c r="DW216" s="153"/>
      <c r="DX216" s="153"/>
      <c r="DY216" s="153"/>
      <c r="DZ216" s="153"/>
      <c r="EA216" s="153"/>
      <c r="EB216" s="153"/>
      <c r="EC216" s="153"/>
      <c r="ED216" s="153"/>
      <c r="EE216" s="153"/>
      <c r="EF216" s="153"/>
      <c r="EG216" s="153"/>
      <c r="EH216" s="153"/>
      <c r="EI216" s="153"/>
      <c r="EJ216" s="153"/>
      <c r="EK216" s="153"/>
      <c r="EL216" s="153"/>
      <c r="EM216" s="153"/>
      <c r="EN216" s="153"/>
      <c r="EO216" s="153"/>
      <c r="EP216" s="153"/>
      <c r="EQ216" s="153"/>
      <c r="ER216" s="153"/>
      <c r="ES216" s="153"/>
      <c r="ET216" s="153"/>
      <c r="EU216" s="153"/>
      <c r="EV216" s="153"/>
      <c r="EW216" s="153"/>
      <c r="EX216" s="153"/>
      <c r="EY216" s="153"/>
      <c r="EZ216" s="153"/>
      <c r="FA216" s="153"/>
      <c r="FB216" s="153"/>
      <c r="FC216" s="153"/>
      <c r="FD216" s="153"/>
      <c r="FE216" s="153"/>
      <c r="FF216" s="153"/>
      <c r="FG216" s="153"/>
      <c r="FH216" s="153"/>
      <c r="FI216" s="153"/>
      <c r="FJ216" s="153"/>
      <c r="FK216" s="153"/>
      <c r="FL216" s="153"/>
      <c r="FM216" s="153"/>
      <c r="FN216" s="153"/>
      <c r="FO216" s="153"/>
      <c r="FP216" s="153"/>
      <c r="FQ216" s="153"/>
      <c r="FR216" s="153"/>
      <c r="FS216" s="153"/>
      <c r="FT216" s="153"/>
      <c r="FU216" s="153"/>
      <c r="FV216" s="153"/>
      <c r="FW216" s="153"/>
      <c r="FX216" s="153"/>
      <c r="FY216" s="153"/>
      <c r="FZ216" s="153"/>
      <c r="GA216" s="153"/>
      <c r="GB216" s="153"/>
      <c r="GC216" s="153"/>
      <c r="GD216" s="153"/>
      <c r="GE216" s="153"/>
      <c r="GF216" s="153"/>
      <c r="GG216" s="153"/>
      <c r="GH216" s="153"/>
      <c r="GI216" s="153"/>
      <c r="GJ216" s="153"/>
      <c r="GK216" s="153"/>
      <c r="GL216" s="153"/>
      <c r="GM216" s="153"/>
      <c r="GN216" s="153"/>
      <c r="GO216" s="153"/>
      <c r="GP216" s="153"/>
      <c r="GQ216" s="153"/>
      <c r="GR216" s="153"/>
      <c r="GS216" s="153"/>
      <c r="GT216" s="153"/>
      <c r="GU216" s="153"/>
      <c r="GV216" s="153"/>
      <c r="GW216" s="153"/>
      <c r="GX216" s="153"/>
      <c r="GY216" s="153"/>
      <c r="GZ216" s="153"/>
      <c r="HA216" s="153"/>
      <c r="HB216" s="153"/>
      <c r="HC216" s="153"/>
      <c r="HD216" s="160"/>
      <c r="HE216" s="160"/>
      <c r="HF216" s="160"/>
      <c r="HG216" s="160"/>
      <c r="HH216" s="160"/>
      <c r="HI216" s="160"/>
    </row>
    <row r="217" spans="1:217" s="145" customFormat="1" ht="19.5" customHeight="1">
      <c r="A217" s="158" t="s">
        <v>1630</v>
      </c>
      <c r="B217" s="159">
        <v>19</v>
      </c>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c r="BI217" s="153"/>
      <c r="BJ217" s="153"/>
      <c r="BK217" s="153"/>
      <c r="BL217" s="153"/>
      <c r="BM217" s="153"/>
      <c r="BN217" s="153"/>
      <c r="BO217" s="153"/>
      <c r="BP217" s="153"/>
      <c r="BQ217" s="153"/>
      <c r="BR217" s="153"/>
      <c r="BS217" s="153"/>
      <c r="BT217" s="153"/>
      <c r="BU217" s="153"/>
      <c r="BV217" s="153"/>
      <c r="BW217" s="153"/>
      <c r="BX217" s="153"/>
      <c r="BY217" s="153"/>
      <c r="BZ217" s="153"/>
      <c r="CA217" s="153"/>
      <c r="CB217" s="153"/>
      <c r="CC217" s="153"/>
      <c r="CD217" s="153"/>
      <c r="CE217" s="153"/>
      <c r="CF217" s="153"/>
      <c r="CG217" s="153"/>
      <c r="CH217" s="153"/>
      <c r="CI217" s="153"/>
      <c r="CJ217" s="153"/>
      <c r="CK217" s="153"/>
      <c r="CL217" s="153"/>
      <c r="CM217" s="153"/>
      <c r="CN217" s="153"/>
      <c r="CO217" s="153"/>
      <c r="CP217" s="153"/>
      <c r="CQ217" s="153"/>
      <c r="CR217" s="153"/>
      <c r="CS217" s="153"/>
      <c r="CT217" s="153"/>
      <c r="CU217" s="153"/>
      <c r="CV217" s="153"/>
      <c r="CW217" s="153"/>
      <c r="CX217" s="153"/>
      <c r="CY217" s="153"/>
      <c r="CZ217" s="153"/>
      <c r="DA217" s="153"/>
      <c r="DB217" s="153"/>
      <c r="DC217" s="153"/>
      <c r="DD217" s="153"/>
      <c r="DE217" s="153"/>
      <c r="DF217" s="153"/>
      <c r="DG217" s="153"/>
      <c r="DH217" s="153"/>
      <c r="DI217" s="153"/>
      <c r="DJ217" s="153"/>
      <c r="DK217" s="153"/>
      <c r="DL217" s="153"/>
      <c r="DM217" s="153"/>
      <c r="DN217" s="153"/>
      <c r="DO217" s="153"/>
      <c r="DP217" s="153"/>
      <c r="DQ217" s="153"/>
      <c r="DR217" s="153"/>
      <c r="DS217" s="153"/>
      <c r="DT217" s="153"/>
      <c r="DU217" s="153"/>
      <c r="DV217" s="153"/>
      <c r="DW217" s="153"/>
      <c r="DX217" s="153"/>
      <c r="DY217" s="153"/>
      <c r="DZ217" s="153"/>
      <c r="EA217" s="153"/>
      <c r="EB217" s="153"/>
      <c r="EC217" s="153"/>
      <c r="ED217" s="153"/>
      <c r="EE217" s="153"/>
      <c r="EF217" s="153"/>
      <c r="EG217" s="153"/>
      <c r="EH217" s="153"/>
      <c r="EI217" s="153"/>
      <c r="EJ217" s="153"/>
      <c r="EK217" s="153"/>
      <c r="EL217" s="153"/>
      <c r="EM217" s="153"/>
      <c r="EN217" s="153"/>
      <c r="EO217" s="153"/>
      <c r="EP217" s="153"/>
      <c r="EQ217" s="153"/>
      <c r="ER217" s="153"/>
      <c r="ES217" s="153"/>
      <c r="ET217" s="153"/>
      <c r="EU217" s="153"/>
      <c r="EV217" s="153"/>
      <c r="EW217" s="153"/>
      <c r="EX217" s="153"/>
      <c r="EY217" s="153"/>
      <c r="EZ217" s="153"/>
      <c r="FA217" s="153"/>
      <c r="FB217" s="153"/>
      <c r="FC217" s="153"/>
      <c r="FD217" s="153"/>
      <c r="FE217" s="153"/>
      <c r="FF217" s="153"/>
      <c r="FG217" s="153"/>
      <c r="FH217" s="153"/>
      <c r="FI217" s="153"/>
      <c r="FJ217" s="153"/>
      <c r="FK217" s="153"/>
      <c r="FL217" s="153"/>
      <c r="FM217" s="153"/>
      <c r="FN217" s="153"/>
      <c r="FO217" s="153"/>
      <c r="FP217" s="153"/>
      <c r="FQ217" s="153"/>
      <c r="FR217" s="153"/>
      <c r="FS217" s="153"/>
      <c r="FT217" s="153"/>
      <c r="FU217" s="153"/>
      <c r="FV217" s="153"/>
      <c r="FW217" s="153"/>
      <c r="FX217" s="153"/>
      <c r="FY217" s="153"/>
      <c r="FZ217" s="153"/>
      <c r="GA217" s="153"/>
      <c r="GB217" s="153"/>
      <c r="GC217" s="153"/>
      <c r="GD217" s="153"/>
      <c r="GE217" s="153"/>
      <c r="GF217" s="153"/>
      <c r="GG217" s="153"/>
      <c r="GH217" s="153"/>
      <c r="GI217" s="153"/>
      <c r="GJ217" s="153"/>
      <c r="GK217" s="153"/>
      <c r="GL217" s="153"/>
      <c r="GM217" s="153"/>
      <c r="GN217" s="153"/>
      <c r="GO217" s="153"/>
      <c r="GP217" s="153"/>
      <c r="GQ217" s="153"/>
      <c r="GR217" s="153"/>
      <c r="GS217" s="153"/>
      <c r="GT217" s="153"/>
      <c r="GU217" s="153"/>
      <c r="GV217" s="153"/>
      <c r="GW217" s="153"/>
      <c r="GX217" s="153"/>
      <c r="GY217" s="153"/>
      <c r="GZ217" s="153"/>
      <c r="HA217" s="153"/>
      <c r="HB217" s="153"/>
      <c r="HC217" s="153"/>
      <c r="HD217" s="160"/>
      <c r="HE217" s="160"/>
      <c r="HF217" s="160"/>
      <c r="HG217" s="160"/>
      <c r="HH217" s="160"/>
      <c r="HI217" s="160"/>
    </row>
    <row r="218" spans="1:217" s="145" customFormat="1" ht="19.5" customHeight="1">
      <c r="A218" s="158" t="s">
        <v>1631</v>
      </c>
      <c r="B218" s="159">
        <v>50</v>
      </c>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c r="BI218" s="153"/>
      <c r="BJ218" s="153"/>
      <c r="BK218" s="153"/>
      <c r="BL218" s="153"/>
      <c r="BM218" s="153"/>
      <c r="BN218" s="153"/>
      <c r="BO218" s="153"/>
      <c r="BP218" s="153"/>
      <c r="BQ218" s="153"/>
      <c r="BR218" s="153"/>
      <c r="BS218" s="153"/>
      <c r="BT218" s="153"/>
      <c r="BU218" s="153"/>
      <c r="BV218" s="153"/>
      <c r="BW218" s="153"/>
      <c r="BX218" s="153"/>
      <c r="BY218" s="153"/>
      <c r="BZ218" s="153"/>
      <c r="CA218" s="153"/>
      <c r="CB218" s="153"/>
      <c r="CC218" s="153"/>
      <c r="CD218" s="153"/>
      <c r="CE218" s="153"/>
      <c r="CF218" s="153"/>
      <c r="CG218" s="153"/>
      <c r="CH218" s="153"/>
      <c r="CI218" s="153"/>
      <c r="CJ218" s="153"/>
      <c r="CK218" s="153"/>
      <c r="CL218" s="153"/>
      <c r="CM218" s="153"/>
      <c r="CN218" s="153"/>
      <c r="CO218" s="153"/>
      <c r="CP218" s="153"/>
      <c r="CQ218" s="153"/>
      <c r="CR218" s="153"/>
      <c r="CS218" s="153"/>
      <c r="CT218" s="153"/>
      <c r="CU218" s="153"/>
      <c r="CV218" s="153"/>
      <c r="CW218" s="153"/>
      <c r="CX218" s="153"/>
      <c r="CY218" s="153"/>
      <c r="CZ218" s="153"/>
      <c r="DA218" s="153"/>
      <c r="DB218" s="153"/>
      <c r="DC218" s="153"/>
      <c r="DD218" s="153"/>
      <c r="DE218" s="153"/>
      <c r="DF218" s="153"/>
      <c r="DG218" s="153"/>
      <c r="DH218" s="153"/>
      <c r="DI218" s="153"/>
      <c r="DJ218" s="153"/>
      <c r="DK218" s="153"/>
      <c r="DL218" s="153"/>
      <c r="DM218" s="153"/>
      <c r="DN218" s="153"/>
      <c r="DO218" s="153"/>
      <c r="DP218" s="153"/>
      <c r="DQ218" s="153"/>
      <c r="DR218" s="153"/>
      <c r="DS218" s="153"/>
      <c r="DT218" s="153"/>
      <c r="DU218" s="153"/>
      <c r="DV218" s="153"/>
      <c r="DW218" s="153"/>
      <c r="DX218" s="153"/>
      <c r="DY218" s="153"/>
      <c r="DZ218" s="153"/>
      <c r="EA218" s="153"/>
      <c r="EB218" s="153"/>
      <c r="EC218" s="153"/>
      <c r="ED218" s="153"/>
      <c r="EE218" s="153"/>
      <c r="EF218" s="153"/>
      <c r="EG218" s="153"/>
      <c r="EH218" s="153"/>
      <c r="EI218" s="153"/>
      <c r="EJ218" s="153"/>
      <c r="EK218" s="153"/>
      <c r="EL218" s="153"/>
      <c r="EM218" s="153"/>
      <c r="EN218" s="153"/>
      <c r="EO218" s="153"/>
      <c r="EP218" s="153"/>
      <c r="EQ218" s="153"/>
      <c r="ER218" s="153"/>
      <c r="ES218" s="153"/>
      <c r="ET218" s="153"/>
      <c r="EU218" s="153"/>
      <c r="EV218" s="153"/>
      <c r="EW218" s="153"/>
      <c r="EX218" s="153"/>
      <c r="EY218" s="153"/>
      <c r="EZ218" s="153"/>
      <c r="FA218" s="153"/>
      <c r="FB218" s="153"/>
      <c r="FC218" s="153"/>
      <c r="FD218" s="153"/>
      <c r="FE218" s="153"/>
      <c r="FF218" s="153"/>
      <c r="FG218" s="153"/>
      <c r="FH218" s="153"/>
      <c r="FI218" s="153"/>
      <c r="FJ218" s="153"/>
      <c r="FK218" s="153"/>
      <c r="FL218" s="153"/>
      <c r="FM218" s="153"/>
      <c r="FN218" s="153"/>
      <c r="FO218" s="153"/>
      <c r="FP218" s="153"/>
      <c r="FQ218" s="153"/>
      <c r="FR218" s="153"/>
      <c r="FS218" s="153"/>
      <c r="FT218" s="153"/>
      <c r="FU218" s="153"/>
      <c r="FV218" s="153"/>
      <c r="FW218" s="153"/>
      <c r="FX218" s="153"/>
      <c r="FY218" s="153"/>
      <c r="FZ218" s="153"/>
      <c r="GA218" s="153"/>
      <c r="GB218" s="153"/>
      <c r="GC218" s="153"/>
      <c r="GD218" s="153"/>
      <c r="GE218" s="153"/>
      <c r="GF218" s="153"/>
      <c r="GG218" s="153"/>
      <c r="GH218" s="153"/>
      <c r="GI218" s="153"/>
      <c r="GJ218" s="153"/>
      <c r="GK218" s="153"/>
      <c r="GL218" s="153"/>
      <c r="GM218" s="153"/>
      <c r="GN218" s="153"/>
      <c r="GO218" s="153"/>
      <c r="GP218" s="153"/>
      <c r="GQ218" s="153"/>
      <c r="GR218" s="153"/>
      <c r="GS218" s="153"/>
      <c r="GT218" s="153"/>
      <c r="GU218" s="153"/>
      <c r="GV218" s="153"/>
      <c r="GW218" s="153"/>
      <c r="GX218" s="153"/>
      <c r="GY218" s="153"/>
      <c r="GZ218" s="153"/>
      <c r="HA218" s="153"/>
      <c r="HB218" s="153"/>
      <c r="HC218" s="153"/>
      <c r="HD218" s="160"/>
      <c r="HE218" s="160"/>
      <c r="HF218" s="160"/>
      <c r="HG218" s="160"/>
      <c r="HH218" s="160"/>
      <c r="HI218" s="160"/>
    </row>
    <row r="219" spans="1:217" s="145" customFormat="1" ht="19.5" customHeight="1">
      <c r="A219" s="158" t="s">
        <v>1639</v>
      </c>
      <c r="B219" s="159">
        <v>21</v>
      </c>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c r="BI219" s="153"/>
      <c r="BJ219" s="153"/>
      <c r="BK219" s="153"/>
      <c r="BL219" s="153"/>
      <c r="BM219" s="153"/>
      <c r="BN219" s="153"/>
      <c r="BO219" s="153"/>
      <c r="BP219" s="153"/>
      <c r="BQ219" s="153"/>
      <c r="BR219" s="153"/>
      <c r="BS219" s="153"/>
      <c r="BT219" s="153"/>
      <c r="BU219" s="153"/>
      <c r="BV219" s="153"/>
      <c r="BW219" s="153"/>
      <c r="BX219" s="153"/>
      <c r="BY219" s="153"/>
      <c r="BZ219" s="153"/>
      <c r="CA219" s="153"/>
      <c r="CB219" s="153"/>
      <c r="CC219" s="153"/>
      <c r="CD219" s="153"/>
      <c r="CE219" s="153"/>
      <c r="CF219" s="153"/>
      <c r="CG219" s="153"/>
      <c r="CH219" s="153"/>
      <c r="CI219" s="153"/>
      <c r="CJ219" s="153"/>
      <c r="CK219" s="153"/>
      <c r="CL219" s="153"/>
      <c r="CM219" s="153"/>
      <c r="CN219" s="153"/>
      <c r="CO219" s="153"/>
      <c r="CP219" s="153"/>
      <c r="CQ219" s="153"/>
      <c r="CR219" s="153"/>
      <c r="CS219" s="153"/>
      <c r="CT219" s="153"/>
      <c r="CU219" s="153"/>
      <c r="CV219" s="153"/>
      <c r="CW219" s="153"/>
      <c r="CX219" s="153"/>
      <c r="CY219" s="153"/>
      <c r="CZ219" s="153"/>
      <c r="DA219" s="153"/>
      <c r="DB219" s="153"/>
      <c r="DC219" s="153"/>
      <c r="DD219" s="153"/>
      <c r="DE219" s="153"/>
      <c r="DF219" s="153"/>
      <c r="DG219" s="153"/>
      <c r="DH219" s="153"/>
      <c r="DI219" s="153"/>
      <c r="DJ219" s="153"/>
      <c r="DK219" s="153"/>
      <c r="DL219" s="153"/>
      <c r="DM219" s="153"/>
      <c r="DN219" s="153"/>
      <c r="DO219" s="153"/>
      <c r="DP219" s="153"/>
      <c r="DQ219" s="153"/>
      <c r="DR219" s="153"/>
      <c r="DS219" s="153"/>
      <c r="DT219" s="153"/>
      <c r="DU219" s="153"/>
      <c r="DV219" s="153"/>
      <c r="DW219" s="153"/>
      <c r="DX219" s="153"/>
      <c r="DY219" s="153"/>
      <c r="DZ219" s="153"/>
      <c r="EA219" s="153"/>
      <c r="EB219" s="153"/>
      <c r="EC219" s="153"/>
      <c r="ED219" s="153"/>
      <c r="EE219" s="153"/>
      <c r="EF219" s="153"/>
      <c r="EG219" s="153"/>
      <c r="EH219" s="153"/>
      <c r="EI219" s="153"/>
      <c r="EJ219" s="153"/>
      <c r="EK219" s="153"/>
      <c r="EL219" s="153"/>
      <c r="EM219" s="153"/>
      <c r="EN219" s="153"/>
      <c r="EO219" s="153"/>
      <c r="EP219" s="153"/>
      <c r="EQ219" s="153"/>
      <c r="ER219" s="153"/>
      <c r="ES219" s="153"/>
      <c r="ET219" s="153"/>
      <c r="EU219" s="153"/>
      <c r="EV219" s="153"/>
      <c r="EW219" s="153"/>
      <c r="EX219" s="153"/>
      <c r="EY219" s="153"/>
      <c r="EZ219" s="153"/>
      <c r="FA219" s="153"/>
      <c r="FB219" s="153"/>
      <c r="FC219" s="153"/>
      <c r="FD219" s="153"/>
      <c r="FE219" s="153"/>
      <c r="FF219" s="153"/>
      <c r="FG219" s="153"/>
      <c r="FH219" s="153"/>
      <c r="FI219" s="153"/>
      <c r="FJ219" s="153"/>
      <c r="FK219" s="153"/>
      <c r="FL219" s="153"/>
      <c r="FM219" s="153"/>
      <c r="FN219" s="153"/>
      <c r="FO219" s="153"/>
      <c r="FP219" s="153"/>
      <c r="FQ219" s="153"/>
      <c r="FR219" s="153"/>
      <c r="FS219" s="153"/>
      <c r="FT219" s="153"/>
      <c r="FU219" s="153"/>
      <c r="FV219" s="153"/>
      <c r="FW219" s="153"/>
      <c r="FX219" s="153"/>
      <c r="FY219" s="153"/>
      <c r="FZ219" s="153"/>
      <c r="GA219" s="153"/>
      <c r="GB219" s="153"/>
      <c r="GC219" s="153"/>
      <c r="GD219" s="153"/>
      <c r="GE219" s="153"/>
      <c r="GF219" s="153"/>
      <c r="GG219" s="153"/>
      <c r="GH219" s="153"/>
      <c r="GI219" s="153"/>
      <c r="GJ219" s="153"/>
      <c r="GK219" s="153"/>
      <c r="GL219" s="153"/>
      <c r="GM219" s="153"/>
      <c r="GN219" s="153"/>
      <c r="GO219" s="153"/>
      <c r="GP219" s="153"/>
      <c r="GQ219" s="153"/>
      <c r="GR219" s="153"/>
      <c r="GS219" s="153"/>
      <c r="GT219" s="153"/>
      <c r="GU219" s="153"/>
      <c r="GV219" s="153"/>
      <c r="GW219" s="153"/>
      <c r="GX219" s="153"/>
      <c r="GY219" s="153"/>
      <c r="GZ219" s="153"/>
      <c r="HA219" s="153"/>
      <c r="HB219" s="153"/>
      <c r="HC219" s="153"/>
      <c r="HD219" s="160"/>
      <c r="HE219" s="160"/>
      <c r="HF219" s="160"/>
      <c r="HG219" s="160"/>
      <c r="HH219" s="160"/>
      <c r="HI219" s="160"/>
    </row>
    <row r="220" spans="1:217" s="145" customFormat="1" ht="19.5" customHeight="1">
      <c r="A220" s="158" t="s">
        <v>1632</v>
      </c>
      <c r="B220" s="159">
        <v>19</v>
      </c>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3"/>
      <c r="BQ220" s="153"/>
      <c r="BR220" s="153"/>
      <c r="BS220" s="153"/>
      <c r="BT220" s="153"/>
      <c r="BU220" s="153"/>
      <c r="BV220" s="153"/>
      <c r="BW220" s="153"/>
      <c r="BX220" s="153"/>
      <c r="BY220" s="153"/>
      <c r="BZ220" s="153"/>
      <c r="CA220" s="153"/>
      <c r="CB220" s="153"/>
      <c r="CC220" s="153"/>
      <c r="CD220" s="153"/>
      <c r="CE220" s="153"/>
      <c r="CF220" s="153"/>
      <c r="CG220" s="153"/>
      <c r="CH220" s="153"/>
      <c r="CI220" s="153"/>
      <c r="CJ220" s="153"/>
      <c r="CK220" s="153"/>
      <c r="CL220" s="153"/>
      <c r="CM220" s="153"/>
      <c r="CN220" s="153"/>
      <c r="CO220" s="153"/>
      <c r="CP220" s="153"/>
      <c r="CQ220" s="153"/>
      <c r="CR220" s="153"/>
      <c r="CS220" s="153"/>
      <c r="CT220" s="153"/>
      <c r="CU220" s="153"/>
      <c r="CV220" s="153"/>
      <c r="CW220" s="153"/>
      <c r="CX220" s="153"/>
      <c r="CY220" s="153"/>
      <c r="CZ220" s="153"/>
      <c r="DA220" s="153"/>
      <c r="DB220" s="153"/>
      <c r="DC220" s="153"/>
      <c r="DD220" s="153"/>
      <c r="DE220" s="153"/>
      <c r="DF220" s="153"/>
      <c r="DG220" s="153"/>
      <c r="DH220" s="153"/>
      <c r="DI220" s="153"/>
      <c r="DJ220" s="153"/>
      <c r="DK220" s="153"/>
      <c r="DL220" s="153"/>
      <c r="DM220" s="153"/>
      <c r="DN220" s="153"/>
      <c r="DO220" s="153"/>
      <c r="DP220" s="153"/>
      <c r="DQ220" s="153"/>
      <c r="DR220" s="153"/>
      <c r="DS220" s="153"/>
      <c r="DT220" s="153"/>
      <c r="DU220" s="153"/>
      <c r="DV220" s="153"/>
      <c r="DW220" s="153"/>
      <c r="DX220" s="153"/>
      <c r="DY220" s="153"/>
      <c r="DZ220" s="153"/>
      <c r="EA220" s="153"/>
      <c r="EB220" s="153"/>
      <c r="EC220" s="153"/>
      <c r="ED220" s="153"/>
      <c r="EE220" s="153"/>
      <c r="EF220" s="153"/>
      <c r="EG220" s="153"/>
      <c r="EH220" s="153"/>
      <c r="EI220" s="153"/>
      <c r="EJ220" s="153"/>
      <c r="EK220" s="153"/>
      <c r="EL220" s="153"/>
      <c r="EM220" s="153"/>
      <c r="EN220" s="153"/>
      <c r="EO220" s="153"/>
      <c r="EP220" s="153"/>
      <c r="EQ220" s="153"/>
      <c r="ER220" s="153"/>
      <c r="ES220" s="153"/>
      <c r="ET220" s="153"/>
      <c r="EU220" s="153"/>
      <c r="EV220" s="153"/>
      <c r="EW220" s="153"/>
      <c r="EX220" s="153"/>
      <c r="EY220" s="153"/>
      <c r="EZ220" s="153"/>
      <c r="FA220" s="153"/>
      <c r="FB220" s="153"/>
      <c r="FC220" s="153"/>
      <c r="FD220" s="153"/>
      <c r="FE220" s="153"/>
      <c r="FF220" s="153"/>
      <c r="FG220" s="153"/>
      <c r="FH220" s="153"/>
      <c r="FI220" s="153"/>
      <c r="FJ220" s="153"/>
      <c r="FK220" s="153"/>
      <c r="FL220" s="153"/>
      <c r="FM220" s="153"/>
      <c r="FN220" s="153"/>
      <c r="FO220" s="153"/>
      <c r="FP220" s="153"/>
      <c r="FQ220" s="153"/>
      <c r="FR220" s="153"/>
      <c r="FS220" s="153"/>
      <c r="FT220" s="153"/>
      <c r="FU220" s="153"/>
      <c r="FV220" s="153"/>
      <c r="FW220" s="153"/>
      <c r="FX220" s="153"/>
      <c r="FY220" s="153"/>
      <c r="FZ220" s="153"/>
      <c r="GA220" s="153"/>
      <c r="GB220" s="153"/>
      <c r="GC220" s="153"/>
      <c r="GD220" s="153"/>
      <c r="GE220" s="153"/>
      <c r="GF220" s="153"/>
      <c r="GG220" s="153"/>
      <c r="GH220" s="153"/>
      <c r="GI220" s="153"/>
      <c r="GJ220" s="153"/>
      <c r="GK220" s="153"/>
      <c r="GL220" s="153"/>
      <c r="GM220" s="153"/>
      <c r="GN220" s="153"/>
      <c r="GO220" s="153"/>
      <c r="GP220" s="153"/>
      <c r="GQ220" s="153"/>
      <c r="GR220" s="153"/>
      <c r="GS220" s="153"/>
      <c r="GT220" s="153"/>
      <c r="GU220" s="153"/>
      <c r="GV220" s="153"/>
      <c r="GW220" s="153"/>
      <c r="GX220" s="153"/>
      <c r="GY220" s="153"/>
      <c r="GZ220" s="153"/>
      <c r="HA220" s="153"/>
      <c r="HB220" s="153"/>
      <c r="HC220" s="153"/>
      <c r="HD220" s="160"/>
      <c r="HE220" s="160"/>
      <c r="HF220" s="160"/>
      <c r="HG220" s="160"/>
      <c r="HH220" s="160"/>
      <c r="HI220" s="160"/>
    </row>
    <row r="221" spans="1:217" s="145" customFormat="1" ht="19.5" customHeight="1">
      <c r="A221" s="158" t="s">
        <v>1633</v>
      </c>
      <c r="B221" s="159">
        <v>330</v>
      </c>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3"/>
      <c r="BQ221" s="153"/>
      <c r="BR221" s="153"/>
      <c r="BS221" s="153"/>
      <c r="BT221" s="153"/>
      <c r="BU221" s="153"/>
      <c r="BV221" s="153"/>
      <c r="BW221" s="153"/>
      <c r="BX221" s="153"/>
      <c r="BY221" s="153"/>
      <c r="BZ221" s="153"/>
      <c r="CA221" s="153"/>
      <c r="CB221" s="153"/>
      <c r="CC221" s="153"/>
      <c r="CD221" s="153"/>
      <c r="CE221" s="153"/>
      <c r="CF221" s="153"/>
      <c r="CG221" s="153"/>
      <c r="CH221" s="153"/>
      <c r="CI221" s="153"/>
      <c r="CJ221" s="153"/>
      <c r="CK221" s="153"/>
      <c r="CL221" s="153"/>
      <c r="CM221" s="153"/>
      <c r="CN221" s="153"/>
      <c r="CO221" s="153"/>
      <c r="CP221" s="153"/>
      <c r="CQ221" s="153"/>
      <c r="CR221" s="153"/>
      <c r="CS221" s="153"/>
      <c r="CT221" s="153"/>
      <c r="CU221" s="153"/>
      <c r="CV221" s="153"/>
      <c r="CW221" s="153"/>
      <c r="CX221" s="153"/>
      <c r="CY221" s="153"/>
      <c r="CZ221" s="153"/>
      <c r="DA221" s="153"/>
      <c r="DB221" s="153"/>
      <c r="DC221" s="153"/>
      <c r="DD221" s="153"/>
      <c r="DE221" s="153"/>
      <c r="DF221" s="153"/>
      <c r="DG221" s="153"/>
      <c r="DH221" s="153"/>
      <c r="DI221" s="153"/>
      <c r="DJ221" s="153"/>
      <c r="DK221" s="153"/>
      <c r="DL221" s="153"/>
      <c r="DM221" s="153"/>
      <c r="DN221" s="153"/>
      <c r="DO221" s="153"/>
      <c r="DP221" s="153"/>
      <c r="DQ221" s="153"/>
      <c r="DR221" s="153"/>
      <c r="DS221" s="153"/>
      <c r="DT221" s="153"/>
      <c r="DU221" s="153"/>
      <c r="DV221" s="153"/>
      <c r="DW221" s="153"/>
      <c r="DX221" s="153"/>
      <c r="DY221" s="153"/>
      <c r="DZ221" s="153"/>
      <c r="EA221" s="153"/>
      <c r="EB221" s="153"/>
      <c r="EC221" s="153"/>
      <c r="ED221" s="153"/>
      <c r="EE221" s="153"/>
      <c r="EF221" s="153"/>
      <c r="EG221" s="153"/>
      <c r="EH221" s="153"/>
      <c r="EI221" s="153"/>
      <c r="EJ221" s="153"/>
      <c r="EK221" s="153"/>
      <c r="EL221" s="153"/>
      <c r="EM221" s="153"/>
      <c r="EN221" s="153"/>
      <c r="EO221" s="153"/>
      <c r="EP221" s="153"/>
      <c r="EQ221" s="153"/>
      <c r="ER221" s="153"/>
      <c r="ES221" s="153"/>
      <c r="ET221" s="153"/>
      <c r="EU221" s="153"/>
      <c r="EV221" s="153"/>
      <c r="EW221" s="153"/>
      <c r="EX221" s="153"/>
      <c r="EY221" s="153"/>
      <c r="EZ221" s="153"/>
      <c r="FA221" s="153"/>
      <c r="FB221" s="153"/>
      <c r="FC221" s="153"/>
      <c r="FD221" s="153"/>
      <c r="FE221" s="153"/>
      <c r="FF221" s="153"/>
      <c r="FG221" s="153"/>
      <c r="FH221" s="153"/>
      <c r="FI221" s="153"/>
      <c r="FJ221" s="153"/>
      <c r="FK221" s="153"/>
      <c r="FL221" s="153"/>
      <c r="FM221" s="153"/>
      <c r="FN221" s="153"/>
      <c r="FO221" s="153"/>
      <c r="FP221" s="153"/>
      <c r="FQ221" s="153"/>
      <c r="FR221" s="153"/>
      <c r="FS221" s="153"/>
      <c r="FT221" s="153"/>
      <c r="FU221" s="153"/>
      <c r="FV221" s="153"/>
      <c r="FW221" s="153"/>
      <c r="FX221" s="153"/>
      <c r="FY221" s="153"/>
      <c r="FZ221" s="153"/>
      <c r="GA221" s="153"/>
      <c r="GB221" s="153"/>
      <c r="GC221" s="153"/>
      <c r="GD221" s="153"/>
      <c r="GE221" s="153"/>
      <c r="GF221" s="153"/>
      <c r="GG221" s="153"/>
      <c r="GH221" s="153"/>
      <c r="GI221" s="153"/>
      <c r="GJ221" s="153"/>
      <c r="GK221" s="153"/>
      <c r="GL221" s="153"/>
      <c r="GM221" s="153"/>
      <c r="GN221" s="153"/>
      <c r="GO221" s="153"/>
      <c r="GP221" s="153"/>
      <c r="GQ221" s="153"/>
      <c r="GR221" s="153"/>
      <c r="GS221" s="153"/>
      <c r="GT221" s="153"/>
      <c r="GU221" s="153"/>
      <c r="GV221" s="153"/>
      <c r="GW221" s="153"/>
      <c r="GX221" s="153"/>
      <c r="GY221" s="153"/>
      <c r="GZ221" s="153"/>
      <c r="HA221" s="153"/>
      <c r="HB221" s="153"/>
      <c r="HC221" s="153"/>
      <c r="HD221" s="160"/>
      <c r="HE221" s="160"/>
      <c r="HF221" s="160"/>
      <c r="HG221" s="160"/>
      <c r="HH221" s="160"/>
      <c r="HI221" s="160"/>
    </row>
    <row r="222" spans="1:217" s="145" customFormat="1" ht="19.5" customHeight="1">
      <c r="A222" s="158" t="s">
        <v>1638</v>
      </c>
      <c r="B222" s="159">
        <v>3</v>
      </c>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c r="BI222" s="153"/>
      <c r="BJ222" s="153"/>
      <c r="BK222" s="153"/>
      <c r="BL222" s="153"/>
      <c r="BM222" s="153"/>
      <c r="BN222" s="153"/>
      <c r="BO222" s="153"/>
      <c r="BP222" s="153"/>
      <c r="BQ222" s="153"/>
      <c r="BR222" s="153"/>
      <c r="BS222" s="153"/>
      <c r="BT222" s="153"/>
      <c r="BU222" s="153"/>
      <c r="BV222" s="153"/>
      <c r="BW222" s="153"/>
      <c r="BX222" s="153"/>
      <c r="BY222" s="153"/>
      <c r="BZ222" s="153"/>
      <c r="CA222" s="153"/>
      <c r="CB222" s="153"/>
      <c r="CC222" s="153"/>
      <c r="CD222" s="153"/>
      <c r="CE222" s="153"/>
      <c r="CF222" s="153"/>
      <c r="CG222" s="153"/>
      <c r="CH222" s="153"/>
      <c r="CI222" s="153"/>
      <c r="CJ222" s="153"/>
      <c r="CK222" s="153"/>
      <c r="CL222" s="153"/>
      <c r="CM222" s="153"/>
      <c r="CN222" s="153"/>
      <c r="CO222" s="153"/>
      <c r="CP222" s="153"/>
      <c r="CQ222" s="153"/>
      <c r="CR222" s="153"/>
      <c r="CS222" s="153"/>
      <c r="CT222" s="153"/>
      <c r="CU222" s="153"/>
      <c r="CV222" s="153"/>
      <c r="CW222" s="153"/>
      <c r="CX222" s="153"/>
      <c r="CY222" s="153"/>
      <c r="CZ222" s="153"/>
      <c r="DA222" s="153"/>
      <c r="DB222" s="153"/>
      <c r="DC222" s="153"/>
      <c r="DD222" s="153"/>
      <c r="DE222" s="153"/>
      <c r="DF222" s="153"/>
      <c r="DG222" s="153"/>
      <c r="DH222" s="153"/>
      <c r="DI222" s="153"/>
      <c r="DJ222" s="153"/>
      <c r="DK222" s="153"/>
      <c r="DL222" s="153"/>
      <c r="DM222" s="153"/>
      <c r="DN222" s="153"/>
      <c r="DO222" s="153"/>
      <c r="DP222" s="153"/>
      <c r="DQ222" s="153"/>
      <c r="DR222" s="153"/>
      <c r="DS222" s="153"/>
      <c r="DT222" s="153"/>
      <c r="DU222" s="153"/>
      <c r="DV222" s="153"/>
      <c r="DW222" s="153"/>
      <c r="DX222" s="153"/>
      <c r="DY222" s="153"/>
      <c r="DZ222" s="153"/>
      <c r="EA222" s="153"/>
      <c r="EB222" s="153"/>
      <c r="EC222" s="153"/>
      <c r="ED222" s="153"/>
      <c r="EE222" s="153"/>
      <c r="EF222" s="153"/>
      <c r="EG222" s="153"/>
      <c r="EH222" s="153"/>
      <c r="EI222" s="153"/>
      <c r="EJ222" s="153"/>
      <c r="EK222" s="153"/>
      <c r="EL222" s="153"/>
      <c r="EM222" s="153"/>
      <c r="EN222" s="153"/>
      <c r="EO222" s="153"/>
      <c r="EP222" s="153"/>
      <c r="EQ222" s="153"/>
      <c r="ER222" s="153"/>
      <c r="ES222" s="153"/>
      <c r="ET222" s="153"/>
      <c r="EU222" s="153"/>
      <c r="EV222" s="153"/>
      <c r="EW222" s="153"/>
      <c r="EX222" s="153"/>
      <c r="EY222" s="153"/>
      <c r="EZ222" s="153"/>
      <c r="FA222" s="153"/>
      <c r="FB222" s="153"/>
      <c r="FC222" s="153"/>
      <c r="FD222" s="153"/>
      <c r="FE222" s="153"/>
      <c r="FF222" s="153"/>
      <c r="FG222" s="153"/>
      <c r="FH222" s="153"/>
      <c r="FI222" s="153"/>
      <c r="FJ222" s="153"/>
      <c r="FK222" s="153"/>
      <c r="FL222" s="153"/>
      <c r="FM222" s="153"/>
      <c r="FN222" s="153"/>
      <c r="FO222" s="153"/>
      <c r="FP222" s="153"/>
      <c r="FQ222" s="153"/>
      <c r="FR222" s="153"/>
      <c r="FS222" s="153"/>
      <c r="FT222" s="153"/>
      <c r="FU222" s="153"/>
      <c r="FV222" s="153"/>
      <c r="FW222" s="153"/>
      <c r="FX222" s="153"/>
      <c r="FY222" s="153"/>
      <c r="FZ222" s="153"/>
      <c r="GA222" s="153"/>
      <c r="GB222" s="153"/>
      <c r="GC222" s="153"/>
      <c r="GD222" s="153"/>
      <c r="GE222" s="153"/>
      <c r="GF222" s="153"/>
      <c r="GG222" s="153"/>
      <c r="GH222" s="153"/>
      <c r="GI222" s="153"/>
      <c r="GJ222" s="153"/>
      <c r="GK222" s="153"/>
      <c r="GL222" s="153"/>
      <c r="GM222" s="153"/>
      <c r="GN222" s="153"/>
      <c r="GO222" s="153"/>
      <c r="GP222" s="153"/>
      <c r="GQ222" s="153"/>
      <c r="GR222" s="153"/>
      <c r="GS222" s="153"/>
      <c r="GT222" s="153"/>
      <c r="GU222" s="153"/>
      <c r="GV222" s="153"/>
      <c r="GW222" s="153"/>
      <c r="GX222" s="153"/>
      <c r="GY222" s="153"/>
      <c r="GZ222" s="153"/>
      <c r="HA222" s="153"/>
      <c r="HB222" s="153"/>
      <c r="HC222" s="153"/>
      <c r="HD222" s="160"/>
      <c r="HE222" s="160"/>
      <c r="HF222" s="160"/>
      <c r="HG222" s="160"/>
      <c r="HH222" s="160"/>
      <c r="HI222" s="160"/>
    </row>
    <row r="223" spans="1:217" s="145" customFormat="1" ht="19.5" customHeight="1">
      <c r="A223" s="158" t="s">
        <v>1634</v>
      </c>
      <c r="B223" s="159">
        <v>29</v>
      </c>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c r="BI223" s="153"/>
      <c r="BJ223" s="153"/>
      <c r="BK223" s="153"/>
      <c r="BL223" s="153"/>
      <c r="BM223" s="153"/>
      <c r="BN223" s="153"/>
      <c r="BO223" s="153"/>
      <c r="BP223" s="153"/>
      <c r="BQ223" s="153"/>
      <c r="BR223" s="153"/>
      <c r="BS223" s="153"/>
      <c r="BT223" s="153"/>
      <c r="BU223" s="153"/>
      <c r="BV223" s="153"/>
      <c r="BW223" s="153"/>
      <c r="BX223" s="153"/>
      <c r="BY223" s="153"/>
      <c r="BZ223" s="153"/>
      <c r="CA223" s="153"/>
      <c r="CB223" s="153"/>
      <c r="CC223" s="153"/>
      <c r="CD223" s="153"/>
      <c r="CE223" s="153"/>
      <c r="CF223" s="153"/>
      <c r="CG223" s="153"/>
      <c r="CH223" s="153"/>
      <c r="CI223" s="153"/>
      <c r="CJ223" s="153"/>
      <c r="CK223" s="153"/>
      <c r="CL223" s="153"/>
      <c r="CM223" s="153"/>
      <c r="CN223" s="153"/>
      <c r="CO223" s="153"/>
      <c r="CP223" s="153"/>
      <c r="CQ223" s="153"/>
      <c r="CR223" s="153"/>
      <c r="CS223" s="153"/>
      <c r="CT223" s="153"/>
      <c r="CU223" s="153"/>
      <c r="CV223" s="153"/>
      <c r="CW223" s="153"/>
      <c r="CX223" s="153"/>
      <c r="CY223" s="153"/>
      <c r="CZ223" s="153"/>
      <c r="DA223" s="153"/>
      <c r="DB223" s="153"/>
      <c r="DC223" s="153"/>
      <c r="DD223" s="153"/>
      <c r="DE223" s="153"/>
      <c r="DF223" s="153"/>
      <c r="DG223" s="153"/>
      <c r="DH223" s="153"/>
      <c r="DI223" s="153"/>
      <c r="DJ223" s="153"/>
      <c r="DK223" s="153"/>
      <c r="DL223" s="153"/>
      <c r="DM223" s="153"/>
      <c r="DN223" s="153"/>
      <c r="DO223" s="153"/>
      <c r="DP223" s="153"/>
      <c r="DQ223" s="153"/>
      <c r="DR223" s="153"/>
      <c r="DS223" s="153"/>
      <c r="DT223" s="153"/>
      <c r="DU223" s="153"/>
      <c r="DV223" s="153"/>
      <c r="DW223" s="153"/>
      <c r="DX223" s="153"/>
      <c r="DY223" s="153"/>
      <c r="DZ223" s="153"/>
      <c r="EA223" s="153"/>
      <c r="EB223" s="153"/>
      <c r="EC223" s="153"/>
      <c r="ED223" s="153"/>
      <c r="EE223" s="153"/>
      <c r="EF223" s="153"/>
      <c r="EG223" s="153"/>
      <c r="EH223" s="153"/>
      <c r="EI223" s="153"/>
      <c r="EJ223" s="153"/>
      <c r="EK223" s="153"/>
      <c r="EL223" s="153"/>
      <c r="EM223" s="153"/>
      <c r="EN223" s="153"/>
      <c r="EO223" s="153"/>
      <c r="EP223" s="153"/>
      <c r="EQ223" s="153"/>
      <c r="ER223" s="153"/>
      <c r="ES223" s="153"/>
      <c r="ET223" s="153"/>
      <c r="EU223" s="153"/>
      <c r="EV223" s="153"/>
      <c r="EW223" s="153"/>
      <c r="EX223" s="153"/>
      <c r="EY223" s="153"/>
      <c r="EZ223" s="153"/>
      <c r="FA223" s="153"/>
      <c r="FB223" s="153"/>
      <c r="FC223" s="153"/>
      <c r="FD223" s="153"/>
      <c r="FE223" s="153"/>
      <c r="FF223" s="153"/>
      <c r="FG223" s="153"/>
      <c r="FH223" s="153"/>
      <c r="FI223" s="153"/>
      <c r="FJ223" s="153"/>
      <c r="FK223" s="153"/>
      <c r="FL223" s="153"/>
      <c r="FM223" s="153"/>
      <c r="FN223" s="153"/>
      <c r="FO223" s="153"/>
      <c r="FP223" s="153"/>
      <c r="FQ223" s="153"/>
      <c r="FR223" s="153"/>
      <c r="FS223" s="153"/>
      <c r="FT223" s="153"/>
      <c r="FU223" s="153"/>
      <c r="FV223" s="153"/>
      <c r="FW223" s="153"/>
      <c r="FX223" s="153"/>
      <c r="FY223" s="153"/>
      <c r="FZ223" s="153"/>
      <c r="GA223" s="153"/>
      <c r="GB223" s="153"/>
      <c r="GC223" s="153"/>
      <c r="GD223" s="153"/>
      <c r="GE223" s="153"/>
      <c r="GF223" s="153"/>
      <c r="GG223" s="153"/>
      <c r="GH223" s="153"/>
      <c r="GI223" s="153"/>
      <c r="GJ223" s="153"/>
      <c r="GK223" s="153"/>
      <c r="GL223" s="153"/>
      <c r="GM223" s="153"/>
      <c r="GN223" s="153"/>
      <c r="GO223" s="153"/>
      <c r="GP223" s="153"/>
      <c r="GQ223" s="153"/>
      <c r="GR223" s="153"/>
      <c r="GS223" s="153"/>
      <c r="GT223" s="153"/>
      <c r="GU223" s="153"/>
      <c r="GV223" s="153"/>
      <c r="GW223" s="153"/>
      <c r="GX223" s="153"/>
      <c r="GY223" s="153"/>
      <c r="GZ223" s="153"/>
      <c r="HA223" s="153"/>
      <c r="HB223" s="153"/>
      <c r="HC223" s="153"/>
      <c r="HD223" s="160"/>
      <c r="HE223" s="160"/>
      <c r="HF223" s="160"/>
      <c r="HG223" s="160"/>
      <c r="HH223" s="160"/>
      <c r="HI223" s="160"/>
    </row>
    <row r="224" spans="1:217" s="145" customFormat="1" ht="19.5" customHeight="1">
      <c r="A224" s="158" t="s">
        <v>1641</v>
      </c>
      <c r="B224" s="159">
        <v>18</v>
      </c>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c r="BI224" s="153"/>
      <c r="BJ224" s="153"/>
      <c r="BK224" s="153"/>
      <c r="BL224" s="153"/>
      <c r="BM224" s="153"/>
      <c r="BN224" s="153"/>
      <c r="BO224" s="153"/>
      <c r="BP224" s="153"/>
      <c r="BQ224" s="153"/>
      <c r="BR224" s="153"/>
      <c r="BS224" s="153"/>
      <c r="BT224" s="153"/>
      <c r="BU224" s="153"/>
      <c r="BV224" s="153"/>
      <c r="BW224" s="153"/>
      <c r="BX224" s="153"/>
      <c r="BY224" s="153"/>
      <c r="BZ224" s="153"/>
      <c r="CA224" s="153"/>
      <c r="CB224" s="153"/>
      <c r="CC224" s="153"/>
      <c r="CD224" s="153"/>
      <c r="CE224" s="153"/>
      <c r="CF224" s="153"/>
      <c r="CG224" s="153"/>
      <c r="CH224" s="153"/>
      <c r="CI224" s="153"/>
      <c r="CJ224" s="153"/>
      <c r="CK224" s="153"/>
      <c r="CL224" s="153"/>
      <c r="CM224" s="153"/>
      <c r="CN224" s="153"/>
      <c r="CO224" s="153"/>
      <c r="CP224" s="153"/>
      <c r="CQ224" s="153"/>
      <c r="CR224" s="153"/>
      <c r="CS224" s="153"/>
      <c r="CT224" s="153"/>
      <c r="CU224" s="153"/>
      <c r="CV224" s="153"/>
      <c r="CW224" s="153"/>
      <c r="CX224" s="153"/>
      <c r="CY224" s="153"/>
      <c r="CZ224" s="153"/>
      <c r="DA224" s="153"/>
      <c r="DB224" s="153"/>
      <c r="DC224" s="153"/>
      <c r="DD224" s="153"/>
      <c r="DE224" s="153"/>
      <c r="DF224" s="153"/>
      <c r="DG224" s="153"/>
      <c r="DH224" s="153"/>
      <c r="DI224" s="153"/>
      <c r="DJ224" s="153"/>
      <c r="DK224" s="153"/>
      <c r="DL224" s="153"/>
      <c r="DM224" s="153"/>
      <c r="DN224" s="153"/>
      <c r="DO224" s="153"/>
      <c r="DP224" s="153"/>
      <c r="DQ224" s="153"/>
      <c r="DR224" s="153"/>
      <c r="DS224" s="153"/>
      <c r="DT224" s="153"/>
      <c r="DU224" s="153"/>
      <c r="DV224" s="153"/>
      <c r="DW224" s="153"/>
      <c r="DX224" s="153"/>
      <c r="DY224" s="153"/>
      <c r="DZ224" s="153"/>
      <c r="EA224" s="153"/>
      <c r="EB224" s="153"/>
      <c r="EC224" s="153"/>
      <c r="ED224" s="153"/>
      <c r="EE224" s="153"/>
      <c r="EF224" s="153"/>
      <c r="EG224" s="153"/>
      <c r="EH224" s="153"/>
      <c r="EI224" s="153"/>
      <c r="EJ224" s="153"/>
      <c r="EK224" s="153"/>
      <c r="EL224" s="153"/>
      <c r="EM224" s="153"/>
      <c r="EN224" s="153"/>
      <c r="EO224" s="153"/>
      <c r="EP224" s="153"/>
      <c r="EQ224" s="153"/>
      <c r="ER224" s="153"/>
      <c r="ES224" s="153"/>
      <c r="ET224" s="153"/>
      <c r="EU224" s="153"/>
      <c r="EV224" s="153"/>
      <c r="EW224" s="153"/>
      <c r="EX224" s="153"/>
      <c r="EY224" s="153"/>
      <c r="EZ224" s="153"/>
      <c r="FA224" s="153"/>
      <c r="FB224" s="153"/>
      <c r="FC224" s="153"/>
      <c r="FD224" s="153"/>
      <c r="FE224" s="153"/>
      <c r="FF224" s="153"/>
      <c r="FG224" s="153"/>
      <c r="FH224" s="153"/>
      <c r="FI224" s="153"/>
      <c r="FJ224" s="153"/>
      <c r="FK224" s="153"/>
      <c r="FL224" s="153"/>
      <c r="FM224" s="153"/>
      <c r="FN224" s="153"/>
      <c r="FO224" s="153"/>
      <c r="FP224" s="153"/>
      <c r="FQ224" s="153"/>
      <c r="FR224" s="153"/>
      <c r="FS224" s="153"/>
      <c r="FT224" s="153"/>
      <c r="FU224" s="153"/>
      <c r="FV224" s="153"/>
      <c r="FW224" s="153"/>
      <c r="FX224" s="153"/>
      <c r="FY224" s="153"/>
      <c r="FZ224" s="153"/>
      <c r="GA224" s="153"/>
      <c r="GB224" s="153"/>
      <c r="GC224" s="153"/>
      <c r="GD224" s="153"/>
      <c r="GE224" s="153"/>
      <c r="GF224" s="153"/>
      <c r="GG224" s="153"/>
      <c r="GH224" s="153"/>
      <c r="GI224" s="153"/>
      <c r="GJ224" s="153"/>
      <c r="GK224" s="153"/>
      <c r="GL224" s="153"/>
      <c r="GM224" s="153"/>
      <c r="GN224" s="153"/>
      <c r="GO224" s="153"/>
      <c r="GP224" s="153"/>
      <c r="GQ224" s="153"/>
      <c r="GR224" s="153"/>
      <c r="GS224" s="153"/>
      <c r="GT224" s="153"/>
      <c r="GU224" s="153"/>
      <c r="GV224" s="153"/>
      <c r="GW224" s="153"/>
      <c r="GX224" s="153"/>
      <c r="GY224" s="153"/>
      <c r="GZ224" s="153"/>
      <c r="HA224" s="153"/>
      <c r="HB224" s="153"/>
      <c r="HC224" s="153"/>
      <c r="HD224" s="160"/>
      <c r="HE224" s="160"/>
      <c r="HF224" s="160"/>
      <c r="HG224" s="160"/>
      <c r="HH224" s="160"/>
      <c r="HI224" s="160"/>
    </row>
    <row r="225" spans="1:217" s="145" customFormat="1" ht="19.5" customHeight="1">
      <c r="A225" s="158" t="s">
        <v>1640</v>
      </c>
      <c r="B225" s="159">
        <v>46</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c r="CK225" s="153"/>
      <c r="CL225" s="153"/>
      <c r="CM225" s="153"/>
      <c r="CN225" s="153"/>
      <c r="CO225" s="153"/>
      <c r="CP225" s="153"/>
      <c r="CQ225" s="153"/>
      <c r="CR225" s="153"/>
      <c r="CS225" s="153"/>
      <c r="CT225" s="153"/>
      <c r="CU225" s="153"/>
      <c r="CV225" s="153"/>
      <c r="CW225" s="153"/>
      <c r="CX225" s="153"/>
      <c r="CY225" s="153"/>
      <c r="CZ225" s="153"/>
      <c r="DA225" s="153"/>
      <c r="DB225" s="153"/>
      <c r="DC225" s="153"/>
      <c r="DD225" s="153"/>
      <c r="DE225" s="153"/>
      <c r="DF225" s="153"/>
      <c r="DG225" s="153"/>
      <c r="DH225" s="153"/>
      <c r="DI225" s="153"/>
      <c r="DJ225" s="153"/>
      <c r="DK225" s="153"/>
      <c r="DL225" s="153"/>
      <c r="DM225" s="153"/>
      <c r="DN225" s="153"/>
      <c r="DO225" s="153"/>
      <c r="DP225" s="153"/>
      <c r="DQ225" s="153"/>
      <c r="DR225" s="153"/>
      <c r="DS225" s="153"/>
      <c r="DT225" s="153"/>
      <c r="DU225" s="153"/>
      <c r="DV225" s="153"/>
      <c r="DW225" s="153"/>
      <c r="DX225" s="153"/>
      <c r="DY225" s="153"/>
      <c r="DZ225" s="153"/>
      <c r="EA225" s="153"/>
      <c r="EB225" s="153"/>
      <c r="EC225" s="153"/>
      <c r="ED225" s="153"/>
      <c r="EE225" s="153"/>
      <c r="EF225" s="153"/>
      <c r="EG225" s="153"/>
      <c r="EH225" s="153"/>
      <c r="EI225" s="153"/>
      <c r="EJ225" s="153"/>
      <c r="EK225" s="153"/>
      <c r="EL225" s="153"/>
      <c r="EM225" s="153"/>
      <c r="EN225" s="153"/>
      <c r="EO225" s="153"/>
      <c r="EP225" s="153"/>
      <c r="EQ225" s="153"/>
      <c r="ER225" s="153"/>
      <c r="ES225" s="153"/>
      <c r="ET225" s="153"/>
      <c r="EU225" s="153"/>
      <c r="EV225" s="153"/>
      <c r="EW225" s="153"/>
      <c r="EX225" s="153"/>
      <c r="EY225" s="153"/>
      <c r="EZ225" s="153"/>
      <c r="FA225" s="153"/>
      <c r="FB225" s="153"/>
      <c r="FC225" s="153"/>
      <c r="FD225" s="153"/>
      <c r="FE225" s="153"/>
      <c r="FF225" s="153"/>
      <c r="FG225" s="153"/>
      <c r="FH225" s="153"/>
      <c r="FI225" s="153"/>
      <c r="FJ225" s="153"/>
      <c r="FK225" s="153"/>
      <c r="FL225" s="153"/>
      <c r="FM225" s="153"/>
      <c r="FN225" s="153"/>
      <c r="FO225" s="153"/>
      <c r="FP225" s="153"/>
      <c r="FQ225" s="153"/>
      <c r="FR225" s="153"/>
      <c r="FS225" s="153"/>
      <c r="FT225" s="153"/>
      <c r="FU225" s="153"/>
      <c r="FV225" s="153"/>
      <c r="FW225" s="153"/>
      <c r="FX225" s="153"/>
      <c r="FY225" s="153"/>
      <c r="FZ225" s="153"/>
      <c r="GA225" s="153"/>
      <c r="GB225" s="153"/>
      <c r="GC225" s="153"/>
      <c r="GD225" s="153"/>
      <c r="GE225" s="153"/>
      <c r="GF225" s="153"/>
      <c r="GG225" s="153"/>
      <c r="GH225" s="153"/>
      <c r="GI225" s="153"/>
      <c r="GJ225" s="153"/>
      <c r="GK225" s="153"/>
      <c r="GL225" s="153"/>
      <c r="GM225" s="153"/>
      <c r="GN225" s="153"/>
      <c r="GO225" s="153"/>
      <c r="GP225" s="153"/>
      <c r="GQ225" s="153"/>
      <c r="GR225" s="153"/>
      <c r="GS225" s="153"/>
      <c r="GT225" s="153"/>
      <c r="GU225" s="153"/>
      <c r="GV225" s="153"/>
      <c r="GW225" s="153"/>
      <c r="GX225" s="153"/>
      <c r="GY225" s="153"/>
      <c r="GZ225" s="153"/>
      <c r="HA225" s="153"/>
      <c r="HB225" s="153"/>
      <c r="HC225" s="153"/>
      <c r="HD225" s="160"/>
      <c r="HE225" s="160"/>
      <c r="HF225" s="160"/>
      <c r="HG225" s="160"/>
      <c r="HH225" s="160"/>
      <c r="HI225" s="160"/>
    </row>
    <row r="226" spans="1:217" s="145" customFormat="1" ht="19.5" customHeight="1">
      <c r="A226" s="156" t="s">
        <v>1611</v>
      </c>
      <c r="B226" s="157">
        <f>SUM(B227:B249)</f>
        <v>2206</v>
      </c>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c r="BF226" s="153"/>
      <c r="BG226" s="153"/>
      <c r="BH226" s="153"/>
      <c r="BI226" s="153"/>
      <c r="BJ226" s="153"/>
      <c r="BK226" s="153"/>
      <c r="BL226" s="153"/>
      <c r="BM226" s="153"/>
      <c r="BN226" s="153"/>
      <c r="BO226" s="153"/>
      <c r="BP226" s="153"/>
      <c r="BQ226" s="153"/>
      <c r="BR226" s="153"/>
      <c r="BS226" s="153"/>
      <c r="BT226" s="153"/>
      <c r="BU226" s="153"/>
      <c r="BV226" s="153"/>
      <c r="BW226" s="153"/>
      <c r="BX226" s="153"/>
      <c r="BY226" s="153"/>
      <c r="BZ226" s="153"/>
      <c r="CA226" s="153"/>
      <c r="CB226" s="153"/>
      <c r="CC226" s="153"/>
      <c r="CD226" s="153"/>
      <c r="CE226" s="153"/>
      <c r="CF226" s="153"/>
      <c r="CG226" s="153"/>
      <c r="CH226" s="153"/>
      <c r="CI226" s="153"/>
      <c r="CJ226" s="153"/>
      <c r="CK226" s="153"/>
      <c r="CL226" s="153"/>
      <c r="CM226" s="153"/>
      <c r="CN226" s="153"/>
      <c r="CO226" s="153"/>
      <c r="CP226" s="153"/>
      <c r="CQ226" s="153"/>
      <c r="CR226" s="153"/>
      <c r="CS226" s="153"/>
      <c r="CT226" s="153"/>
      <c r="CU226" s="153"/>
      <c r="CV226" s="153"/>
      <c r="CW226" s="153"/>
      <c r="CX226" s="153"/>
      <c r="CY226" s="153"/>
      <c r="CZ226" s="153"/>
      <c r="DA226" s="153"/>
      <c r="DB226" s="153"/>
      <c r="DC226" s="153"/>
      <c r="DD226" s="153"/>
      <c r="DE226" s="153"/>
      <c r="DF226" s="153"/>
      <c r="DG226" s="153"/>
      <c r="DH226" s="153"/>
      <c r="DI226" s="153"/>
      <c r="DJ226" s="153"/>
      <c r="DK226" s="153"/>
      <c r="DL226" s="153"/>
      <c r="DM226" s="153"/>
      <c r="DN226" s="153"/>
      <c r="DO226" s="153"/>
      <c r="DP226" s="153"/>
      <c r="DQ226" s="153"/>
      <c r="DR226" s="153"/>
      <c r="DS226" s="153"/>
      <c r="DT226" s="153"/>
      <c r="DU226" s="153"/>
      <c r="DV226" s="153"/>
      <c r="DW226" s="153"/>
      <c r="DX226" s="153"/>
      <c r="DY226" s="153"/>
      <c r="DZ226" s="153"/>
      <c r="EA226" s="153"/>
      <c r="EB226" s="153"/>
      <c r="EC226" s="153"/>
      <c r="ED226" s="153"/>
      <c r="EE226" s="153"/>
      <c r="EF226" s="153"/>
      <c r="EG226" s="153"/>
      <c r="EH226" s="153"/>
      <c r="EI226" s="153"/>
      <c r="EJ226" s="153"/>
      <c r="EK226" s="153"/>
      <c r="EL226" s="153"/>
      <c r="EM226" s="153"/>
      <c r="EN226" s="153"/>
      <c r="EO226" s="153"/>
      <c r="EP226" s="153"/>
      <c r="EQ226" s="153"/>
      <c r="ER226" s="153"/>
      <c r="ES226" s="153"/>
      <c r="ET226" s="153"/>
      <c r="EU226" s="153"/>
      <c r="EV226" s="153"/>
      <c r="EW226" s="153"/>
      <c r="EX226" s="153"/>
      <c r="EY226" s="153"/>
      <c r="EZ226" s="153"/>
      <c r="FA226" s="153"/>
      <c r="FB226" s="153"/>
      <c r="FC226" s="153"/>
      <c r="FD226" s="153"/>
      <c r="FE226" s="153"/>
      <c r="FF226" s="153"/>
      <c r="FG226" s="153"/>
      <c r="FH226" s="153"/>
      <c r="FI226" s="153"/>
      <c r="FJ226" s="153"/>
      <c r="FK226" s="153"/>
      <c r="FL226" s="153"/>
      <c r="FM226" s="153"/>
      <c r="FN226" s="153"/>
      <c r="FO226" s="153"/>
      <c r="FP226" s="153"/>
      <c r="FQ226" s="153"/>
      <c r="FR226" s="153"/>
      <c r="FS226" s="153"/>
      <c r="FT226" s="153"/>
      <c r="FU226" s="153"/>
      <c r="FV226" s="153"/>
      <c r="FW226" s="153"/>
      <c r="FX226" s="153"/>
      <c r="FY226" s="153"/>
      <c r="FZ226" s="153"/>
      <c r="GA226" s="153"/>
      <c r="GB226" s="153"/>
      <c r="GC226" s="153"/>
      <c r="GD226" s="153"/>
      <c r="GE226" s="153"/>
      <c r="GF226" s="153"/>
      <c r="GG226" s="153"/>
      <c r="GH226" s="153"/>
      <c r="GI226" s="153"/>
      <c r="GJ226" s="153"/>
      <c r="GK226" s="153"/>
      <c r="GL226" s="153"/>
      <c r="GM226" s="153"/>
      <c r="GN226" s="153"/>
      <c r="GO226" s="153"/>
      <c r="GP226" s="153"/>
      <c r="GQ226" s="153"/>
      <c r="GR226" s="153"/>
      <c r="GS226" s="153"/>
      <c r="GT226" s="153"/>
      <c r="GU226" s="153"/>
      <c r="GV226" s="153"/>
      <c r="GW226" s="153"/>
      <c r="GX226" s="153"/>
      <c r="GY226" s="153"/>
      <c r="GZ226" s="153"/>
      <c r="HA226" s="153"/>
      <c r="HB226" s="153"/>
      <c r="HC226" s="153"/>
      <c r="HD226" s="160"/>
      <c r="HE226" s="160"/>
      <c r="HF226" s="160"/>
      <c r="HG226" s="160"/>
      <c r="HH226" s="160"/>
      <c r="HI226" s="160"/>
    </row>
    <row r="227" spans="1:217" s="145" customFormat="1" ht="19.5" customHeight="1">
      <c r="A227" s="158" t="s">
        <v>1615</v>
      </c>
      <c r="B227" s="159">
        <v>315</v>
      </c>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c r="BI227" s="153"/>
      <c r="BJ227" s="153"/>
      <c r="BK227" s="153"/>
      <c r="BL227" s="153"/>
      <c r="BM227" s="153"/>
      <c r="BN227" s="153"/>
      <c r="BO227" s="153"/>
      <c r="BP227" s="153"/>
      <c r="BQ227" s="153"/>
      <c r="BR227" s="153"/>
      <c r="BS227" s="153"/>
      <c r="BT227" s="153"/>
      <c r="BU227" s="153"/>
      <c r="BV227" s="153"/>
      <c r="BW227" s="153"/>
      <c r="BX227" s="153"/>
      <c r="BY227" s="153"/>
      <c r="BZ227" s="153"/>
      <c r="CA227" s="153"/>
      <c r="CB227" s="153"/>
      <c r="CC227" s="153"/>
      <c r="CD227" s="153"/>
      <c r="CE227" s="153"/>
      <c r="CF227" s="153"/>
      <c r="CG227" s="153"/>
      <c r="CH227" s="153"/>
      <c r="CI227" s="153"/>
      <c r="CJ227" s="153"/>
      <c r="CK227" s="153"/>
      <c r="CL227" s="153"/>
      <c r="CM227" s="153"/>
      <c r="CN227" s="153"/>
      <c r="CO227" s="153"/>
      <c r="CP227" s="153"/>
      <c r="CQ227" s="153"/>
      <c r="CR227" s="153"/>
      <c r="CS227" s="153"/>
      <c r="CT227" s="153"/>
      <c r="CU227" s="153"/>
      <c r="CV227" s="153"/>
      <c r="CW227" s="153"/>
      <c r="CX227" s="153"/>
      <c r="CY227" s="153"/>
      <c r="CZ227" s="153"/>
      <c r="DA227" s="153"/>
      <c r="DB227" s="153"/>
      <c r="DC227" s="153"/>
      <c r="DD227" s="153"/>
      <c r="DE227" s="153"/>
      <c r="DF227" s="153"/>
      <c r="DG227" s="153"/>
      <c r="DH227" s="153"/>
      <c r="DI227" s="153"/>
      <c r="DJ227" s="153"/>
      <c r="DK227" s="153"/>
      <c r="DL227" s="153"/>
      <c r="DM227" s="153"/>
      <c r="DN227" s="153"/>
      <c r="DO227" s="153"/>
      <c r="DP227" s="153"/>
      <c r="DQ227" s="153"/>
      <c r="DR227" s="153"/>
      <c r="DS227" s="153"/>
      <c r="DT227" s="153"/>
      <c r="DU227" s="153"/>
      <c r="DV227" s="153"/>
      <c r="DW227" s="153"/>
      <c r="DX227" s="153"/>
      <c r="DY227" s="153"/>
      <c r="DZ227" s="153"/>
      <c r="EA227" s="153"/>
      <c r="EB227" s="153"/>
      <c r="EC227" s="153"/>
      <c r="ED227" s="153"/>
      <c r="EE227" s="153"/>
      <c r="EF227" s="153"/>
      <c r="EG227" s="153"/>
      <c r="EH227" s="153"/>
      <c r="EI227" s="153"/>
      <c r="EJ227" s="153"/>
      <c r="EK227" s="153"/>
      <c r="EL227" s="153"/>
      <c r="EM227" s="153"/>
      <c r="EN227" s="153"/>
      <c r="EO227" s="153"/>
      <c r="EP227" s="153"/>
      <c r="EQ227" s="153"/>
      <c r="ER227" s="153"/>
      <c r="ES227" s="153"/>
      <c r="ET227" s="153"/>
      <c r="EU227" s="153"/>
      <c r="EV227" s="153"/>
      <c r="EW227" s="153"/>
      <c r="EX227" s="153"/>
      <c r="EY227" s="153"/>
      <c r="EZ227" s="153"/>
      <c r="FA227" s="153"/>
      <c r="FB227" s="153"/>
      <c r="FC227" s="153"/>
      <c r="FD227" s="153"/>
      <c r="FE227" s="153"/>
      <c r="FF227" s="153"/>
      <c r="FG227" s="153"/>
      <c r="FH227" s="153"/>
      <c r="FI227" s="153"/>
      <c r="FJ227" s="153"/>
      <c r="FK227" s="153"/>
      <c r="FL227" s="153"/>
      <c r="FM227" s="153"/>
      <c r="FN227" s="153"/>
      <c r="FO227" s="153"/>
      <c r="FP227" s="153"/>
      <c r="FQ227" s="153"/>
      <c r="FR227" s="153"/>
      <c r="FS227" s="153"/>
      <c r="FT227" s="153"/>
      <c r="FU227" s="153"/>
      <c r="FV227" s="153"/>
      <c r="FW227" s="153"/>
      <c r="FX227" s="153"/>
      <c r="FY227" s="153"/>
      <c r="FZ227" s="153"/>
      <c r="GA227" s="153"/>
      <c r="GB227" s="153"/>
      <c r="GC227" s="153"/>
      <c r="GD227" s="153"/>
      <c r="GE227" s="153"/>
      <c r="GF227" s="153"/>
      <c r="GG227" s="153"/>
      <c r="GH227" s="153"/>
      <c r="GI227" s="153"/>
      <c r="GJ227" s="153"/>
      <c r="GK227" s="153"/>
      <c r="GL227" s="153"/>
      <c r="GM227" s="153"/>
      <c r="GN227" s="153"/>
      <c r="GO227" s="153"/>
      <c r="GP227" s="153"/>
      <c r="GQ227" s="153"/>
      <c r="GR227" s="153"/>
      <c r="GS227" s="153"/>
      <c r="GT227" s="153"/>
      <c r="GU227" s="153"/>
      <c r="GV227" s="153"/>
      <c r="GW227" s="153"/>
      <c r="GX227" s="153"/>
      <c r="GY227" s="153"/>
      <c r="GZ227" s="153"/>
      <c r="HA227" s="153"/>
      <c r="HB227" s="153"/>
      <c r="HC227" s="153"/>
      <c r="HD227" s="160"/>
      <c r="HE227" s="160"/>
      <c r="HF227" s="160"/>
      <c r="HG227" s="160"/>
      <c r="HH227" s="160"/>
      <c r="HI227" s="160"/>
    </row>
    <row r="228" spans="1:217" s="145" customFormat="1" ht="19.5" customHeight="1">
      <c r="A228" s="158" t="s">
        <v>1637</v>
      </c>
      <c r="B228" s="159">
        <v>3</v>
      </c>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c r="BI228" s="153"/>
      <c r="BJ228" s="153"/>
      <c r="BK228" s="153"/>
      <c r="BL228" s="153"/>
      <c r="BM228" s="153"/>
      <c r="BN228" s="153"/>
      <c r="BO228" s="153"/>
      <c r="BP228" s="153"/>
      <c r="BQ228" s="153"/>
      <c r="BR228" s="153"/>
      <c r="BS228" s="153"/>
      <c r="BT228" s="153"/>
      <c r="BU228" s="153"/>
      <c r="BV228" s="153"/>
      <c r="BW228" s="153"/>
      <c r="BX228" s="153"/>
      <c r="BY228" s="153"/>
      <c r="BZ228" s="153"/>
      <c r="CA228" s="153"/>
      <c r="CB228" s="153"/>
      <c r="CC228" s="153"/>
      <c r="CD228" s="153"/>
      <c r="CE228" s="153"/>
      <c r="CF228" s="153"/>
      <c r="CG228" s="153"/>
      <c r="CH228" s="153"/>
      <c r="CI228" s="153"/>
      <c r="CJ228" s="153"/>
      <c r="CK228" s="153"/>
      <c r="CL228" s="153"/>
      <c r="CM228" s="153"/>
      <c r="CN228" s="153"/>
      <c r="CO228" s="153"/>
      <c r="CP228" s="153"/>
      <c r="CQ228" s="153"/>
      <c r="CR228" s="153"/>
      <c r="CS228" s="153"/>
      <c r="CT228" s="153"/>
      <c r="CU228" s="153"/>
      <c r="CV228" s="153"/>
      <c r="CW228" s="153"/>
      <c r="CX228" s="153"/>
      <c r="CY228" s="153"/>
      <c r="CZ228" s="153"/>
      <c r="DA228" s="153"/>
      <c r="DB228" s="153"/>
      <c r="DC228" s="153"/>
      <c r="DD228" s="153"/>
      <c r="DE228" s="153"/>
      <c r="DF228" s="153"/>
      <c r="DG228" s="153"/>
      <c r="DH228" s="153"/>
      <c r="DI228" s="153"/>
      <c r="DJ228" s="153"/>
      <c r="DK228" s="153"/>
      <c r="DL228" s="153"/>
      <c r="DM228" s="153"/>
      <c r="DN228" s="153"/>
      <c r="DO228" s="153"/>
      <c r="DP228" s="153"/>
      <c r="DQ228" s="153"/>
      <c r="DR228" s="153"/>
      <c r="DS228" s="153"/>
      <c r="DT228" s="153"/>
      <c r="DU228" s="153"/>
      <c r="DV228" s="153"/>
      <c r="DW228" s="153"/>
      <c r="DX228" s="153"/>
      <c r="DY228" s="153"/>
      <c r="DZ228" s="153"/>
      <c r="EA228" s="153"/>
      <c r="EB228" s="153"/>
      <c r="EC228" s="153"/>
      <c r="ED228" s="153"/>
      <c r="EE228" s="153"/>
      <c r="EF228" s="153"/>
      <c r="EG228" s="153"/>
      <c r="EH228" s="153"/>
      <c r="EI228" s="153"/>
      <c r="EJ228" s="153"/>
      <c r="EK228" s="153"/>
      <c r="EL228" s="153"/>
      <c r="EM228" s="153"/>
      <c r="EN228" s="153"/>
      <c r="EO228" s="153"/>
      <c r="EP228" s="153"/>
      <c r="EQ228" s="153"/>
      <c r="ER228" s="153"/>
      <c r="ES228" s="153"/>
      <c r="ET228" s="153"/>
      <c r="EU228" s="153"/>
      <c r="EV228" s="153"/>
      <c r="EW228" s="153"/>
      <c r="EX228" s="153"/>
      <c r="EY228" s="153"/>
      <c r="EZ228" s="153"/>
      <c r="FA228" s="153"/>
      <c r="FB228" s="153"/>
      <c r="FC228" s="153"/>
      <c r="FD228" s="153"/>
      <c r="FE228" s="153"/>
      <c r="FF228" s="153"/>
      <c r="FG228" s="153"/>
      <c r="FH228" s="153"/>
      <c r="FI228" s="153"/>
      <c r="FJ228" s="153"/>
      <c r="FK228" s="153"/>
      <c r="FL228" s="153"/>
      <c r="FM228" s="153"/>
      <c r="FN228" s="153"/>
      <c r="FO228" s="153"/>
      <c r="FP228" s="153"/>
      <c r="FQ228" s="153"/>
      <c r="FR228" s="153"/>
      <c r="FS228" s="153"/>
      <c r="FT228" s="153"/>
      <c r="FU228" s="153"/>
      <c r="FV228" s="153"/>
      <c r="FW228" s="153"/>
      <c r="FX228" s="153"/>
      <c r="FY228" s="153"/>
      <c r="FZ228" s="153"/>
      <c r="GA228" s="153"/>
      <c r="GB228" s="153"/>
      <c r="GC228" s="153"/>
      <c r="GD228" s="153"/>
      <c r="GE228" s="153"/>
      <c r="GF228" s="153"/>
      <c r="GG228" s="153"/>
      <c r="GH228" s="153"/>
      <c r="GI228" s="153"/>
      <c r="GJ228" s="153"/>
      <c r="GK228" s="153"/>
      <c r="GL228" s="153"/>
      <c r="GM228" s="153"/>
      <c r="GN228" s="153"/>
      <c r="GO228" s="153"/>
      <c r="GP228" s="153"/>
      <c r="GQ228" s="153"/>
      <c r="GR228" s="153"/>
      <c r="GS228" s="153"/>
      <c r="GT228" s="153"/>
      <c r="GU228" s="153"/>
      <c r="GV228" s="153"/>
      <c r="GW228" s="153"/>
      <c r="GX228" s="153"/>
      <c r="GY228" s="153"/>
      <c r="GZ228" s="153"/>
      <c r="HA228" s="153"/>
      <c r="HB228" s="153"/>
      <c r="HC228" s="153"/>
      <c r="HD228" s="160"/>
      <c r="HE228" s="160"/>
      <c r="HF228" s="160"/>
      <c r="HG228" s="160"/>
      <c r="HH228" s="160"/>
      <c r="HI228" s="160"/>
    </row>
    <row r="229" spans="1:217" s="145" customFormat="1" ht="19.5" customHeight="1">
      <c r="A229" s="158" t="s">
        <v>1616</v>
      </c>
      <c r="B229" s="159">
        <v>7</v>
      </c>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3"/>
      <c r="BF229" s="153"/>
      <c r="BG229" s="153"/>
      <c r="BH229" s="153"/>
      <c r="BI229" s="153"/>
      <c r="BJ229" s="153"/>
      <c r="BK229" s="153"/>
      <c r="BL229" s="153"/>
      <c r="BM229" s="153"/>
      <c r="BN229" s="153"/>
      <c r="BO229" s="153"/>
      <c r="BP229" s="153"/>
      <c r="BQ229" s="153"/>
      <c r="BR229" s="153"/>
      <c r="BS229" s="153"/>
      <c r="BT229" s="153"/>
      <c r="BU229" s="153"/>
      <c r="BV229" s="153"/>
      <c r="BW229" s="153"/>
      <c r="BX229" s="153"/>
      <c r="BY229" s="153"/>
      <c r="BZ229" s="153"/>
      <c r="CA229" s="153"/>
      <c r="CB229" s="153"/>
      <c r="CC229" s="153"/>
      <c r="CD229" s="153"/>
      <c r="CE229" s="153"/>
      <c r="CF229" s="153"/>
      <c r="CG229" s="153"/>
      <c r="CH229" s="153"/>
      <c r="CI229" s="153"/>
      <c r="CJ229" s="153"/>
      <c r="CK229" s="153"/>
      <c r="CL229" s="153"/>
      <c r="CM229" s="153"/>
      <c r="CN229" s="153"/>
      <c r="CO229" s="153"/>
      <c r="CP229" s="153"/>
      <c r="CQ229" s="153"/>
      <c r="CR229" s="153"/>
      <c r="CS229" s="153"/>
      <c r="CT229" s="153"/>
      <c r="CU229" s="153"/>
      <c r="CV229" s="153"/>
      <c r="CW229" s="153"/>
      <c r="CX229" s="153"/>
      <c r="CY229" s="153"/>
      <c r="CZ229" s="153"/>
      <c r="DA229" s="153"/>
      <c r="DB229" s="153"/>
      <c r="DC229" s="153"/>
      <c r="DD229" s="153"/>
      <c r="DE229" s="153"/>
      <c r="DF229" s="153"/>
      <c r="DG229" s="153"/>
      <c r="DH229" s="153"/>
      <c r="DI229" s="153"/>
      <c r="DJ229" s="153"/>
      <c r="DK229" s="153"/>
      <c r="DL229" s="153"/>
      <c r="DM229" s="153"/>
      <c r="DN229" s="153"/>
      <c r="DO229" s="153"/>
      <c r="DP229" s="153"/>
      <c r="DQ229" s="153"/>
      <c r="DR229" s="153"/>
      <c r="DS229" s="153"/>
      <c r="DT229" s="153"/>
      <c r="DU229" s="153"/>
      <c r="DV229" s="153"/>
      <c r="DW229" s="153"/>
      <c r="DX229" s="153"/>
      <c r="DY229" s="153"/>
      <c r="DZ229" s="153"/>
      <c r="EA229" s="153"/>
      <c r="EB229" s="153"/>
      <c r="EC229" s="153"/>
      <c r="ED229" s="153"/>
      <c r="EE229" s="153"/>
      <c r="EF229" s="153"/>
      <c r="EG229" s="153"/>
      <c r="EH229" s="153"/>
      <c r="EI229" s="153"/>
      <c r="EJ229" s="153"/>
      <c r="EK229" s="153"/>
      <c r="EL229" s="153"/>
      <c r="EM229" s="153"/>
      <c r="EN229" s="153"/>
      <c r="EO229" s="153"/>
      <c r="EP229" s="153"/>
      <c r="EQ229" s="153"/>
      <c r="ER229" s="153"/>
      <c r="ES229" s="153"/>
      <c r="ET229" s="153"/>
      <c r="EU229" s="153"/>
      <c r="EV229" s="153"/>
      <c r="EW229" s="153"/>
      <c r="EX229" s="153"/>
      <c r="EY229" s="153"/>
      <c r="EZ229" s="153"/>
      <c r="FA229" s="153"/>
      <c r="FB229" s="153"/>
      <c r="FC229" s="153"/>
      <c r="FD229" s="153"/>
      <c r="FE229" s="153"/>
      <c r="FF229" s="153"/>
      <c r="FG229" s="153"/>
      <c r="FH229" s="153"/>
      <c r="FI229" s="153"/>
      <c r="FJ229" s="153"/>
      <c r="FK229" s="153"/>
      <c r="FL229" s="153"/>
      <c r="FM229" s="153"/>
      <c r="FN229" s="153"/>
      <c r="FO229" s="153"/>
      <c r="FP229" s="153"/>
      <c r="FQ229" s="153"/>
      <c r="FR229" s="153"/>
      <c r="FS229" s="153"/>
      <c r="FT229" s="153"/>
      <c r="FU229" s="153"/>
      <c r="FV229" s="153"/>
      <c r="FW229" s="153"/>
      <c r="FX229" s="153"/>
      <c r="FY229" s="153"/>
      <c r="FZ229" s="153"/>
      <c r="GA229" s="153"/>
      <c r="GB229" s="153"/>
      <c r="GC229" s="153"/>
      <c r="GD229" s="153"/>
      <c r="GE229" s="153"/>
      <c r="GF229" s="153"/>
      <c r="GG229" s="153"/>
      <c r="GH229" s="153"/>
      <c r="GI229" s="153"/>
      <c r="GJ229" s="153"/>
      <c r="GK229" s="153"/>
      <c r="GL229" s="153"/>
      <c r="GM229" s="153"/>
      <c r="GN229" s="153"/>
      <c r="GO229" s="153"/>
      <c r="GP229" s="153"/>
      <c r="GQ229" s="153"/>
      <c r="GR229" s="153"/>
      <c r="GS229" s="153"/>
      <c r="GT229" s="153"/>
      <c r="GU229" s="153"/>
      <c r="GV229" s="153"/>
      <c r="GW229" s="153"/>
      <c r="GX229" s="153"/>
      <c r="GY229" s="153"/>
      <c r="GZ229" s="153"/>
      <c r="HA229" s="153"/>
      <c r="HB229" s="153"/>
      <c r="HC229" s="153"/>
      <c r="HD229" s="160"/>
      <c r="HE229" s="160"/>
      <c r="HF229" s="160"/>
      <c r="HG229" s="160"/>
      <c r="HH229" s="160"/>
      <c r="HI229" s="160"/>
    </row>
    <row r="230" spans="1:217" s="145" customFormat="1" ht="19.5" customHeight="1">
      <c r="A230" s="158" t="s">
        <v>1617</v>
      </c>
      <c r="B230" s="159">
        <v>28</v>
      </c>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c r="BI230" s="153"/>
      <c r="BJ230" s="153"/>
      <c r="BK230" s="153"/>
      <c r="BL230" s="153"/>
      <c r="BM230" s="153"/>
      <c r="BN230" s="153"/>
      <c r="BO230" s="153"/>
      <c r="BP230" s="153"/>
      <c r="BQ230" s="153"/>
      <c r="BR230" s="153"/>
      <c r="BS230" s="153"/>
      <c r="BT230" s="153"/>
      <c r="BU230" s="153"/>
      <c r="BV230" s="153"/>
      <c r="BW230" s="153"/>
      <c r="BX230" s="153"/>
      <c r="BY230" s="153"/>
      <c r="BZ230" s="153"/>
      <c r="CA230" s="153"/>
      <c r="CB230" s="153"/>
      <c r="CC230" s="153"/>
      <c r="CD230" s="153"/>
      <c r="CE230" s="153"/>
      <c r="CF230" s="153"/>
      <c r="CG230" s="153"/>
      <c r="CH230" s="153"/>
      <c r="CI230" s="153"/>
      <c r="CJ230" s="153"/>
      <c r="CK230" s="153"/>
      <c r="CL230" s="153"/>
      <c r="CM230" s="153"/>
      <c r="CN230" s="153"/>
      <c r="CO230" s="153"/>
      <c r="CP230" s="153"/>
      <c r="CQ230" s="153"/>
      <c r="CR230" s="153"/>
      <c r="CS230" s="153"/>
      <c r="CT230" s="153"/>
      <c r="CU230" s="153"/>
      <c r="CV230" s="153"/>
      <c r="CW230" s="153"/>
      <c r="CX230" s="153"/>
      <c r="CY230" s="153"/>
      <c r="CZ230" s="153"/>
      <c r="DA230" s="153"/>
      <c r="DB230" s="153"/>
      <c r="DC230" s="153"/>
      <c r="DD230" s="153"/>
      <c r="DE230" s="153"/>
      <c r="DF230" s="153"/>
      <c r="DG230" s="153"/>
      <c r="DH230" s="153"/>
      <c r="DI230" s="153"/>
      <c r="DJ230" s="153"/>
      <c r="DK230" s="153"/>
      <c r="DL230" s="153"/>
      <c r="DM230" s="153"/>
      <c r="DN230" s="153"/>
      <c r="DO230" s="153"/>
      <c r="DP230" s="153"/>
      <c r="DQ230" s="153"/>
      <c r="DR230" s="153"/>
      <c r="DS230" s="153"/>
      <c r="DT230" s="153"/>
      <c r="DU230" s="153"/>
      <c r="DV230" s="153"/>
      <c r="DW230" s="153"/>
      <c r="DX230" s="153"/>
      <c r="DY230" s="153"/>
      <c r="DZ230" s="153"/>
      <c r="EA230" s="153"/>
      <c r="EB230" s="153"/>
      <c r="EC230" s="153"/>
      <c r="ED230" s="153"/>
      <c r="EE230" s="153"/>
      <c r="EF230" s="153"/>
      <c r="EG230" s="153"/>
      <c r="EH230" s="153"/>
      <c r="EI230" s="153"/>
      <c r="EJ230" s="153"/>
      <c r="EK230" s="153"/>
      <c r="EL230" s="153"/>
      <c r="EM230" s="153"/>
      <c r="EN230" s="153"/>
      <c r="EO230" s="153"/>
      <c r="EP230" s="153"/>
      <c r="EQ230" s="153"/>
      <c r="ER230" s="153"/>
      <c r="ES230" s="153"/>
      <c r="ET230" s="153"/>
      <c r="EU230" s="153"/>
      <c r="EV230" s="153"/>
      <c r="EW230" s="153"/>
      <c r="EX230" s="153"/>
      <c r="EY230" s="153"/>
      <c r="EZ230" s="153"/>
      <c r="FA230" s="153"/>
      <c r="FB230" s="153"/>
      <c r="FC230" s="153"/>
      <c r="FD230" s="153"/>
      <c r="FE230" s="153"/>
      <c r="FF230" s="153"/>
      <c r="FG230" s="153"/>
      <c r="FH230" s="153"/>
      <c r="FI230" s="153"/>
      <c r="FJ230" s="153"/>
      <c r="FK230" s="153"/>
      <c r="FL230" s="153"/>
      <c r="FM230" s="153"/>
      <c r="FN230" s="153"/>
      <c r="FO230" s="153"/>
      <c r="FP230" s="153"/>
      <c r="FQ230" s="153"/>
      <c r="FR230" s="153"/>
      <c r="FS230" s="153"/>
      <c r="FT230" s="153"/>
      <c r="FU230" s="153"/>
      <c r="FV230" s="153"/>
      <c r="FW230" s="153"/>
      <c r="FX230" s="153"/>
      <c r="FY230" s="153"/>
      <c r="FZ230" s="153"/>
      <c r="GA230" s="153"/>
      <c r="GB230" s="153"/>
      <c r="GC230" s="153"/>
      <c r="GD230" s="153"/>
      <c r="GE230" s="153"/>
      <c r="GF230" s="153"/>
      <c r="GG230" s="153"/>
      <c r="GH230" s="153"/>
      <c r="GI230" s="153"/>
      <c r="GJ230" s="153"/>
      <c r="GK230" s="153"/>
      <c r="GL230" s="153"/>
      <c r="GM230" s="153"/>
      <c r="GN230" s="153"/>
      <c r="GO230" s="153"/>
      <c r="GP230" s="153"/>
      <c r="GQ230" s="153"/>
      <c r="GR230" s="153"/>
      <c r="GS230" s="153"/>
      <c r="GT230" s="153"/>
      <c r="GU230" s="153"/>
      <c r="GV230" s="153"/>
      <c r="GW230" s="153"/>
      <c r="GX230" s="153"/>
      <c r="GY230" s="153"/>
      <c r="GZ230" s="153"/>
      <c r="HA230" s="153"/>
      <c r="HB230" s="153"/>
      <c r="HC230" s="153"/>
      <c r="HD230" s="160"/>
      <c r="HE230" s="160"/>
      <c r="HF230" s="160"/>
      <c r="HG230" s="160"/>
      <c r="HH230" s="160"/>
      <c r="HI230" s="160"/>
    </row>
    <row r="231" spans="1:217" s="145" customFormat="1" ht="19.5" customHeight="1">
      <c r="A231" s="158" t="s">
        <v>1618</v>
      </c>
      <c r="B231" s="159">
        <v>27</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c r="BI231" s="153"/>
      <c r="BJ231" s="153"/>
      <c r="BK231" s="153"/>
      <c r="BL231" s="153"/>
      <c r="BM231" s="153"/>
      <c r="BN231" s="153"/>
      <c r="BO231" s="153"/>
      <c r="BP231" s="153"/>
      <c r="BQ231" s="153"/>
      <c r="BR231" s="153"/>
      <c r="BS231" s="153"/>
      <c r="BT231" s="153"/>
      <c r="BU231" s="153"/>
      <c r="BV231" s="153"/>
      <c r="BW231" s="153"/>
      <c r="BX231" s="153"/>
      <c r="BY231" s="153"/>
      <c r="BZ231" s="153"/>
      <c r="CA231" s="153"/>
      <c r="CB231" s="153"/>
      <c r="CC231" s="153"/>
      <c r="CD231" s="153"/>
      <c r="CE231" s="153"/>
      <c r="CF231" s="153"/>
      <c r="CG231" s="153"/>
      <c r="CH231" s="153"/>
      <c r="CI231" s="153"/>
      <c r="CJ231" s="153"/>
      <c r="CK231" s="153"/>
      <c r="CL231" s="153"/>
      <c r="CM231" s="153"/>
      <c r="CN231" s="153"/>
      <c r="CO231" s="153"/>
      <c r="CP231" s="153"/>
      <c r="CQ231" s="153"/>
      <c r="CR231" s="153"/>
      <c r="CS231" s="153"/>
      <c r="CT231" s="153"/>
      <c r="CU231" s="153"/>
      <c r="CV231" s="153"/>
      <c r="CW231" s="153"/>
      <c r="CX231" s="153"/>
      <c r="CY231" s="153"/>
      <c r="CZ231" s="153"/>
      <c r="DA231" s="153"/>
      <c r="DB231" s="153"/>
      <c r="DC231" s="153"/>
      <c r="DD231" s="153"/>
      <c r="DE231" s="153"/>
      <c r="DF231" s="153"/>
      <c r="DG231" s="153"/>
      <c r="DH231" s="153"/>
      <c r="DI231" s="153"/>
      <c r="DJ231" s="153"/>
      <c r="DK231" s="153"/>
      <c r="DL231" s="153"/>
      <c r="DM231" s="153"/>
      <c r="DN231" s="153"/>
      <c r="DO231" s="153"/>
      <c r="DP231" s="153"/>
      <c r="DQ231" s="153"/>
      <c r="DR231" s="153"/>
      <c r="DS231" s="153"/>
      <c r="DT231" s="153"/>
      <c r="DU231" s="153"/>
      <c r="DV231" s="153"/>
      <c r="DW231" s="153"/>
      <c r="DX231" s="153"/>
      <c r="DY231" s="153"/>
      <c r="DZ231" s="153"/>
      <c r="EA231" s="153"/>
      <c r="EB231" s="153"/>
      <c r="EC231" s="153"/>
      <c r="ED231" s="153"/>
      <c r="EE231" s="153"/>
      <c r="EF231" s="153"/>
      <c r="EG231" s="153"/>
      <c r="EH231" s="153"/>
      <c r="EI231" s="153"/>
      <c r="EJ231" s="153"/>
      <c r="EK231" s="153"/>
      <c r="EL231" s="153"/>
      <c r="EM231" s="153"/>
      <c r="EN231" s="153"/>
      <c r="EO231" s="153"/>
      <c r="EP231" s="153"/>
      <c r="EQ231" s="153"/>
      <c r="ER231" s="153"/>
      <c r="ES231" s="153"/>
      <c r="ET231" s="153"/>
      <c r="EU231" s="153"/>
      <c r="EV231" s="153"/>
      <c r="EW231" s="153"/>
      <c r="EX231" s="153"/>
      <c r="EY231" s="153"/>
      <c r="EZ231" s="153"/>
      <c r="FA231" s="153"/>
      <c r="FB231" s="153"/>
      <c r="FC231" s="153"/>
      <c r="FD231" s="153"/>
      <c r="FE231" s="153"/>
      <c r="FF231" s="153"/>
      <c r="FG231" s="153"/>
      <c r="FH231" s="153"/>
      <c r="FI231" s="153"/>
      <c r="FJ231" s="153"/>
      <c r="FK231" s="153"/>
      <c r="FL231" s="153"/>
      <c r="FM231" s="153"/>
      <c r="FN231" s="153"/>
      <c r="FO231" s="153"/>
      <c r="FP231" s="153"/>
      <c r="FQ231" s="153"/>
      <c r="FR231" s="153"/>
      <c r="FS231" s="153"/>
      <c r="FT231" s="153"/>
      <c r="FU231" s="153"/>
      <c r="FV231" s="153"/>
      <c r="FW231" s="153"/>
      <c r="FX231" s="153"/>
      <c r="FY231" s="153"/>
      <c r="FZ231" s="153"/>
      <c r="GA231" s="153"/>
      <c r="GB231" s="153"/>
      <c r="GC231" s="153"/>
      <c r="GD231" s="153"/>
      <c r="GE231" s="153"/>
      <c r="GF231" s="153"/>
      <c r="GG231" s="153"/>
      <c r="GH231" s="153"/>
      <c r="GI231" s="153"/>
      <c r="GJ231" s="153"/>
      <c r="GK231" s="153"/>
      <c r="GL231" s="153"/>
      <c r="GM231" s="153"/>
      <c r="GN231" s="153"/>
      <c r="GO231" s="153"/>
      <c r="GP231" s="153"/>
      <c r="GQ231" s="153"/>
      <c r="GR231" s="153"/>
      <c r="GS231" s="153"/>
      <c r="GT231" s="153"/>
      <c r="GU231" s="153"/>
      <c r="GV231" s="153"/>
      <c r="GW231" s="153"/>
      <c r="GX231" s="153"/>
      <c r="GY231" s="153"/>
      <c r="GZ231" s="153"/>
      <c r="HA231" s="153"/>
      <c r="HB231" s="153"/>
      <c r="HC231" s="153"/>
      <c r="HD231" s="160"/>
      <c r="HE231" s="160"/>
      <c r="HF231" s="160"/>
      <c r="HG231" s="160"/>
      <c r="HH231" s="160"/>
      <c r="HI231" s="160"/>
    </row>
    <row r="232" spans="1:217" s="145" customFormat="1" ht="19.5" customHeight="1">
      <c r="A232" s="158" t="s">
        <v>1619</v>
      </c>
      <c r="B232" s="159">
        <v>66</v>
      </c>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c r="BI232" s="153"/>
      <c r="BJ232" s="153"/>
      <c r="BK232" s="153"/>
      <c r="BL232" s="153"/>
      <c r="BM232" s="153"/>
      <c r="BN232" s="153"/>
      <c r="BO232" s="153"/>
      <c r="BP232" s="153"/>
      <c r="BQ232" s="153"/>
      <c r="BR232" s="153"/>
      <c r="BS232" s="153"/>
      <c r="BT232" s="153"/>
      <c r="BU232" s="153"/>
      <c r="BV232" s="153"/>
      <c r="BW232" s="153"/>
      <c r="BX232" s="153"/>
      <c r="BY232" s="153"/>
      <c r="BZ232" s="153"/>
      <c r="CA232" s="153"/>
      <c r="CB232" s="153"/>
      <c r="CC232" s="153"/>
      <c r="CD232" s="153"/>
      <c r="CE232" s="153"/>
      <c r="CF232" s="153"/>
      <c r="CG232" s="153"/>
      <c r="CH232" s="153"/>
      <c r="CI232" s="153"/>
      <c r="CJ232" s="153"/>
      <c r="CK232" s="153"/>
      <c r="CL232" s="153"/>
      <c r="CM232" s="153"/>
      <c r="CN232" s="153"/>
      <c r="CO232" s="153"/>
      <c r="CP232" s="153"/>
      <c r="CQ232" s="153"/>
      <c r="CR232" s="153"/>
      <c r="CS232" s="153"/>
      <c r="CT232" s="153"/>
      <c r="CU232" s="153"/>
      <c r="CV232" s="153"/>
      <c r="CW232" s="153"/>
      <c r="CX232" s="153"/>
      <c r="CY232" s="153"/>
      <c r="CZ232" s="153"/>
      <c r="DA232" s="153"/>
      <c r="DB232" s="153"/>
      <c r="DC232" s="153"/>
      <c r="DD232" s="153"/>
      <c r="DE232" s="153"/>
      <c r="DF232" s="153"/>
      <c r="DG232" s="153"/>
      <c r="DH232" s="153"/>
      <c r="DI232" s="153"/>
      <c r="DJ232" s="153"/>
      <c r="DK232" s="153"/>
      <c r="DL232" s="153"/>
      <c r="DM232" s="153"/>
      <c r="DN232" s="153"/>
      <c r="DO232" s="153"/>
      <c r="DP232" s="153"/>
      <c r="DQ232" s="153"/>
      <c r="DR232" s="153"/>
      <c r="DS232" s="153"/>
      <c r="DT232" s="153"/>
      <c r="DU232" s="153"/>
      <c r="DV232" s="153"/>
      <c r="DW232" s="153"/>
      <c r="DX232" s="153"/>
      <c r="DY232" s="153"/>
      <c r="DZ232" s="153"/>
      <c r="EA232" s="153"/>
      <c r="EB232" s="153"/>
      <c r="EC232" s="153"/>
      <c r="ED232" s="153"/>
      <c r="EE232" s="153"/>
      <c r="EF232" s="153"/>
      <c r="EG232" s="153"/>
      <c r="EH232" s="153"/>
      <c r="EI232" s="153"/>
      <c r="EJ232" s="153"/>
      <c r="EK232" s="153"/>
      <c r="EL232" s="153"/>
      <c r="EM232" s="153"/>
      <c r="EN232" s="153"/>
      <c r="EO232" s="153"/>
      <c r="EP232" s="153"/>
      <c r="EQ232" s="153"/>
      <c r="ER232" s="153"/>
      <c r="ES232" s="153"/>
      <c r="ET232" s="153"/>
      <c r="EU232" s="153"/>
      <c r="EV232" s="153"/>
      <c r="EW232" s="153"/>
      <c r="EX232" s="153"/>
      <c r="EY232" s="153"/>
      <c r="EZ232" s="153"/>
      <c r="FA232" s="153"/>
      <c r="FB232" s="153"/>
      <c r="FC232" s="153"/>
      <c r="FD232" s="153"/>
      <c r="FE232" s="153"/>
      <c r="FF232" s="153"/>
      <c r="FG232" s="153"/>
      <c r="FH232" s="153"/>
      <c r="FI232" s="153"/>
      <c r="FJ232" s="153"/>
      <c r="FK232" s="153"/>
      <c r="FL232" s="153"/>
      <c r="FM232" s="153"/>
      <c r="FN232" s="153"/>
      <c r="FO232" s="153"/>
      <c r="FP232" s="153"/>
      <c r="FQ232" s="153"/>
      <c r="FR232" s="153"/>
      <c r="FS232" s="153"/>
      <c r="FT232" s="153"/>
      <c r="FU232" s="153"/>
      <c r="FV232" s="153"/>
      <c r="FW232" s="153"/>
      <c r="FX232" s="153"/>
      <c r="FY232" s="153"/>
      <c r="FZ232" s="153"/>
      <c r="GA232" s="153"/>
      <c r="GB232" s="153"/>
      <c r="GC232" s="153"/>
      <c r="GD232" s="153"/>
      <c r="GE232" s="153"/>
      <c r="GF232" s="153"/>
      <c r="GG232" s="153"/>
      <c r="GH232" s="153"/>
      <c r="GI232" s="153"/>
      <c r="GJ232" s="153"/>
      <c r="GK232" s="153"/>
      <c r="GL232" s="153"/>
      <c r="GM232" s="153"/>
      <c r="GN232" s="153"/>
      <c r="GO232" s="153"/>
      <c r="GP232" s="153"/>
      <c r="GQ232" s="153"/>
      <c r="GR232" s="153"/>
      <c r="GS232" s="153"/>
      <c r="GT232" s="153"/>
      <c r="GU232" s="153"/>
      <c r="GV232" s="153"/>
      <c r="GW232" s="153"/>
      <c r="GX232" s="153"/>
      <c r="GY232" s="153"/>
      <c r="GZ232" s="153"/>
      <c r="HA232" s="153"/>
      <c r="HB232" s="153"/>
      <c r="HC232" s="153"/>
      <c r="HD232" s="160"/>
      <c r="HE232" s="160"/>
      <c r="HF232" s="160"/>
      <c r="HG232" s="160"/>
      <c r="HH232" s="160"/>
      <c r="HI232" s="160"/>
    </row>
    <row r="233" spans="1:217" s="145" customFormat="1" ht="19.5" customHeight="1">
      <c r="A233" s="158" t="s">
        <v>1620</v>
      </c>
      <c r="B233" s="159">
        <v>144</v>
      </c>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c r="BI233" s="153"/>
      <c r="BJ233" s="153"/>
      <c r="BK233" s="153"/>
      <c r="BL233" s="153"/>
      <c r="BM233" s="153"/>
      <c r="BN233" s="153"/>
      <c r="BO233" s="153"/>
      <c r="BP233" s="153"/>
      <c r="BQ233" s="153"/>
      <c r="BR233" s="153"/>
      <c r="BS233" s="153"/>
      <c r="BT233" s="153"/>
      <c r="BU233" s="153"/>
      <c r="BV233" s="153"/>
      <c r="BW233" s="153"/>
      <c r="BX233" s="153"/>
      <c r="BY233" s="153"/>
      <c r="BZ233" s="153"/>
      <c r="CA233" s="153"/>
      <c r="CB233" s="153"/>
      <c r="CC233" s="153"/>
      <c r="CD233" s="153"/>
      <c r="CE233" s="153"/>
      <c r="CF233" s="153"/>
      <c r="CG233" s="153"/>
      <c r="CH233" s="153"/>
      <c r="CI233" s="153"/>
      <c r="CJ233" s="153"/>
      <c r="CK233" s="153"/>
      <c r="CL233" s="153"/>
      <c r="CM233" s="153"/>
      <c r="CN233" s="153"/>
      <c r="CO233" s="153"/>
      <c r="CP233" s="153"/>
      <c r="CQ233" s="153"/>
      <c r="CR233" s="153"/>
      <c r="CS233" s="153"/>
      <c r="CT233" s="153"/>
      <c r="CU233" s="153"/>
      <c r="CV233" s="153"/>
      <c r="CW233" s="153"/>
      <c r="CX233" s="153"/>
      <c r="CY233" s="153"/>
      <c r="CZ233" s="153"/>
      <c r="DA233" s="153"/>
      <c r="DB233" s="153"/>
      <c r="DC233" s="153"/>
      <c r="DD233" s="153"/>
      <c r="DE233" s="153"/>
      <c r="DF233" s="153"/>
      <c r="DG233" s="153"/>
      <c r="DH233" s="153"/>
      <c r="DI233" s="153"/>
      <c r="DJ233" s="153"/>
      <c r="DK233" s="153"/>
      <c r="DL233" s="153"/>
      <c r="DM233" s="153"/>
      <c r="DN233" s="153"/>
      <c r="DO233" s="153"/>
      <c r="DP233" s="153"/>
      <c r="DQ233" s="153"/>
      <c r="DR233" s="153"/>
      <c r="DS233" s="153"/>
      <c r="DT233" s="153"/>
      <c r="DU233" s="153"/>
      <c r="DV233" s="153"/>
      <c r="DW233" s="153"/>
      <c r="DX233" s="153"/>
      <c r="DY233" s="153"/>
      <c r="DZ233" s="153"/>
      <c r="EA233" s="153"/>
      <c r="EB233" s="153"/>
      <c r="EC233" s="153"/>
      <c r="ED233" s="153"/>
      <c r="EE233" s="153"/>
      <c r="EF233" s="153"/>
      <c r="EG233" s="153"/>
      <c r="EH233" s="153"/>
      <c r="EI233" s="153"/>
      <c r="EJ233" s="153"/>
      <c r="EK233" s="153"/>
      <c r="EL233" s="153"/>
      <c r="EM233" s="153"/>
      <c r="EN233" s="153"/>
      <c r="EO233" s="153"/>
      <c r="EP233" s="153"/>
      <c r="EQ233" s="153"/>
      <c r="ER233" s="153"/>
      <c r="ES233" s="153"/>
      <c r="ET233" s="153"/>
      <c r="EU233" s="153"/>
      <c r="EV233" s="153"/>
      <c r="EW233" s="153"/>
      <c r="EX233" s="153"/>
      <c r="EY233" s="153"/>
      <c r="EZ233" s="153"/>
      <c r="FA233" s="153"/>
      <c r="FB233" s="153"/>
      <c r="FC233" s="153"/>
      <c r="FD233" s="153"/>
      <c r="FE233" s="153"/>
      <c r="FF233" s="153"/>
      <c r="FG233" s="153"/>
      <c r="FH233" s="153"/>
      <c r="FI233" s="153"/>
      <c r="FJ233" s="153"/>
      <c r="FK233" s="153"/>
      <c r="FL233" s="153"/>
      <c r="FM233" s="153"/>
      <c r="FN233" s="153"/>
      <c r="FO233" s="153"/>
      <c r="FP233" s="153"/>
      <c r="FQ233" s="153"/>
      <c r="FR233" s="153"/>
      <c r="FS233" s="153"/>
      <c r="FT233" s="153"/>
      <c r="FU233" s="153"/>
      <c r="FV233" s="153"/>
      <c r="FW233" s="153"/>
      <c r="FX233" s="153"/>
      <c r="FY233" s="153"/>
      <c r="FZ233" s="153"/>
      <c r="GA233" s="153"/>
      <c r="GB233" s="153"/>
      <c r="GC233" s="153"/>
      <c r="GD233" s="153"/>
      <c r="GE233" s="153"/>
      <c r="GF233" s="153"/>
      <c r="GG233" s="153"/>
      <c r="GH233" s="153"/>
      <c r="GI233" s="153"/>
      <c r="GJ233" s="153"/>
      <c r="GK233" s="153"/>
      <c r="GL233" s="153"/>
      <c r="GM233" s="153"/>
      <c r="GN233" s="153"/>
      <c r="GO233" s="153"/>
      <c r="GP233" s="153"/>
      <c r="GQ233" s="153"/>
      <c r="GR233" s="153"/>
      <c r="GS233" s="153"/>
      <c r="GT233" s="153"/>
      <c r="GU233" s="153"/>
      <c r="GV233" s="153"/>
      <c r="GW233" s="153"/>
      <c r="GX233" s="153"/>
      <c r="GY233" s="153"/>
      <c r="GZ233" s="153"/>
      <c r="HA233" s="153"/>
      <c r="HB233" s="153"/>
      <c r="HC233" s="153"/>
      <c r="HD233" s="160"/>
      <c r="HE233" s="160"/>
      <c r="HF233" s="160"/>
      <c r="HG233" s="160"/>
      <c r="HH233" s="160"/>
      <c r="HI233" s="160"/>
    </row>
    <row r="234" spans="1:217" s="145" customFormat="1" ht="19.5" customHeight="1">
      <c r="A234" s="158" t="s">
        <v>1621</v>
      </c>
      <c r="B234" s="159">
        <v>4</v>
      </c>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c r="AG234" s="153"/>
      <c r="AH234" s="153"/>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c r="BC234" s="153"/>
      <c r="BD234" s="153"/>
      <c r="BE234" s="153"/>
      <c r="BF234" s="153"/>
      <c r="BG234" s="153"/>
      <c r="BH234" s="153"/>
      <c r="BI234" s="153"/>
      <c r="BJ234" s="153"/>
      <c r="BK234" s="153"/>
      <c r="BL234" s="153"/>
      <c r="BM234" s="153"/>
      <c r="BN234" s="153"/>
      <c r="BO234" s="153"/>
      <c r="BP234" s="153"/>
      <c r="BQ234" s="153"/>
      <c r="BR234" s="153"/>
      <c r="BS234" s="153"/>
      <c r="BT234" s="153"/>
      <c r="BU234" s="153"/>
      <c r="BV234" s="153"/>
      <c r="BW234" s="153"/>
      <c r="BX234" s="153"/>
      <c r="BY234" s="153"/>
      <c r="BZ234" s="153"/>
      <c r="CA234" s="153"/>
      <c r="CB234" s="153"/>
      <c r="CC234" s="153"/>
      <c r="CD234" s="153"/>
      <c r="CE234" s="153"/>
      <c r="CF234" s="153"/>
      <c r="CG234" s="153"/>
      <c r="CH234" s="153"/>
      <c r="CI234" s="153"/>
      <c r="CJ234" s="153"/>
      <c r="CK234" s="153"/>
      <c r="CL234" s="153"/>
      <c r="CM234" s="153"/>
      <c r="CN234" s="153"/>
      <c r="CO234" s="153"/>
      <c r="CP234" s="153"/>
      <c r="CQ234" s="153"/>
      <c r="CR234" s="153"/>
      <c r="CS234" s="153"/>
      <c r="CT234" s="153"/>
      <c r="CU234" s="153"/>
      <c r="CV234" s="153"/>
      <c r="CW234" s="153"/>
      <c r="CX234" s="153"/>
      <c r="CY234" s="153"/>
      <c r="CZ234" s="153"/>
      <c r="DA234" s="153"/>
      <c r="DB234" s="153"/>
      <c r="DC234" s="153"/>
      <c r="DD234" s="153"/>
      <c r="DE234" s="153"/>
      <c r="DF234" s="153"/>
      <c r="DG234" s="153"/>
      <c r="DH234" s="153"/>
      <c r="DI234" s="153"/>
      <c r="DJ234" s="153"/>
      <c r="DK234" s="153"/>
      <c r="DL234" s="153"/>
      <c r="DM234" s="153"/>
      <c r="DN234" s="153"/>
      <c r="DO234" s="153"/>
      <c r="DP234" s="153"/>
      <c r="DQ234" s="153"/>
      <c r="DR234" s="153"/>
      <c r="DS234" s="153"/>
      <c r="DT234" s="153"/>
      <c r="DU234" s="153"/>
      <c r="DV234" s="153"/>
      <c r="DW234" s="153"/>
      <c r="DX234" s="153"/>
      <c r="DY234" s="153"/>
      <c r="DZ234" s="153"/>
      <c r="EA234" s="153"/>
      <c r="EB234" s="153"/>
      <c r="EC234" s="153"/>
      <c r="ED234" s="153"/>
      <c r="EE234" s="153"/>
      <c r="EF234" s="153"/>
      <c r="EG234" s="153"/>
      <c r="EH234" s="153"/>
      <c r="EI234" s="153"/>
      <c r="EJ234" s="153"/>
      <c r="EK234" s="153"/>
      <c r="EL234" s="153"/>
      <c r="EM234" s="153"/>
      <c r="EN234" s="153"/>
      <c r="EO234" s="153"/>
      <c r="EP234" s="153"/>
      <c r="EQ234" s="153"/>
      <c r="ER234" s="153"/>
      <c r="ES234" s="153"/>
      <c r="ET234" s="153"/>
      <c r="EU234" s="153"/>
      <c r="EV234" s="153"/>
      <c r="EW234" s="153"/>
      <c r="EX234" s="153"/>
      <c r="EY234" s="153"/>
      <c r="EZ234" s="153"/>
      <c r="FA234" s="153"/>
      <c r="FB234" s="153"/>
      <c r="FC234" s="153"/>
      <c r="FD234" s="153"/>
      <c r="FE234" s="153"/>
      <c r="FF234" s="153"/>
      <c r="FG234" s="153"/>
      <c r="FH234" s="153"/>
      <c r="FI234" s="153"/>
      <c r="FJ234" s="153"/>
      <c r="FK234" s="153"/>
      <c r="FL234" s="153"/>
      <c r="FM234" s="153"/>
      <c r="FN234" s="153"/>
      <c r="FO234" s="153"/>
      <c r="FP234" s="153"/>
      <c r="FQ234" s="153"/>
      <c r="FR234" s="153"/>
      <c r="FS234" s="153"/>
      <c r="FT234" s="153"/>
      <c r="FU234" s="153"/>
      <c r="FV234" s="153"/>
      <c r="FW234" s="153"/>
      <c r="FX234" s="153"/>
      <c r="FY234" s="153"/>
      <c r="FZ234" s="153"/>
      <c r="GA234" s="153"/>
      <c r="GB234" s="153"/>
      <c r="GC234" s="153"/>
      <c r="GD234" s="153"/>
      <c r="GE234" s="153"/>
      <c r="GF234" s="153"/>
      <c r="GG234" s="153"/>
      <c r="GH234" s="153"/>
      <c r="GI234" s="153"/>
      <c r="GJ234" s="153"/>
      <c r="GK234" s="153"/>
      <c r="GL234" s="153"/>
      <c r="GM234" s="153"/>
      <c r="GN234" s="153"/>
      <c r="GO234" s="153"/>
      <c r="GP234" s="153"/>
      <c r="GQ234" s="153"/>
      <c r="GR234" s="153"/>
      <c r="GS234" s="153"/>
      <c r="GT234" s="153"/>
      <c r="GU234" s="153"/>
      <c r="GV234" s="153"/>
      <c r="GW234" s="153"/>
      <c r="GX234" s="153"/>
      <c r="GY234" s="153"/>
      <c r="GZ234" s="153"/>
      <c r="HA234" s="153"/>
      <c r="HB234" s="153"/>
      <c r="HC234" s="153"/>
      <c r="HD234" s="160"/>
      <c r="HE234" s="160"/>
      <c r="HF234" s="160"/>
      <c r="HG234" s="160"/>
      <c r="HH234" s="160"/>
      <c r="HI234" s="160"/>
    </row>
    <row r="235" spans="1:217" s="145" customFormat="1" ht="19.5" customHeight="1">
      <c r="A235" s="158" t="s">
        <v>1622</v>
      </c>
      <c r="B235" s="159">
        <v>83</v>
      </c>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3"/>
      <c r="AL235" s="153"/>
      <c r="AM235" s="153"/>
      <c r="AN235" s="153"/>
      <c r="AO235" s="153"/>
      <c r="AP235" s="153"/>
      <c r="AQ235" s="153"/>
      <c r="AR235" s="153"/>
      <c r="AS235" s="153"/>
      <c r="AT235" s="153"/>
      <c r="AU235" s="153"/>
      <c r="AV235" s="153"/>
      <c r="AW235" s="153"/>
      <c r="AX235" s="153"/>
      <c r="AY235" s="153"/>
      <c r="AZ235" s="153"/>
      <c r="BA235" s="153"/>
      <c r="BB235" s="153"/>
      <c r="BC235" s="153"/>
      <c r="BD235" s="153"/>
      <c r="BE235" s="153"/>
      <c r="BF235" s="153"/>
      <c r="BG235" s="153"/>
      <c r="BH235" s="153"/>
      <c r="BI235" s="153"/>
      <c r="BJ235" s="153"/>
      <c r="BK235" s="153"/>
      <c r="BL235" s="153"/>
      <c r="BM235" s="153"/>
      <c r="BN235" s="153"/>
      <c r="BO235" s="153"/>
      <c r="BP235" s="153"/>
      <c r="BQ235" s="153"/>
      <c r="BR235" s="153"/>
      <c r="BS235" s="153"/>
      <c r="BT235" s="153"/>
      <c r="BU235" s="153"/>
      <c r="BV235" s="153"/>
      <c r="BW235" s="153"/>
      <c r="BX235" s="153"/>
      <c r="BY235" s="153"/>
      <c r="BZ235" s="153"/>
      <c r="CA235" s="153"/>
      <c r="CB235" s="153"/>
      <c r="CC235" s="153"/>
      <c r="CD235" s="153"/>
      <c r="CE235" s="153"/>
      <c r="CF235" s="153"/>
      <c r="CG235" s="153"/>
      <c r="CH235" s="153"/>
      <c r="CI235" s="153"/>
      <c r="CJ235" s="153"/>
      <c r="CK235" s="153"/>
      <c r="CL235" s="153"/>
      <c r="CM235" s="153"/>
      <c r="CN235" s="153"/>
      <c r="CO235" s="153"/>
      <c r="CP235" s="153"/>
      <c r="CQ235" s="153"/>
      <c r="CR235" s="153"/>
      <c r="CS235" s="153"/>
      <c r="CT235" s="153"/>
      <c r="CU235" s="153"/>
      <c r="CV235" s="153"/>
      <c r="CW235" s="153"/>
      <c r="CX235" s="153"/>
      <c r="CY235" s="153"/>
      <c r="CZ235" s="153"/>
      <c r="DA235" s="153"/>
      <c r="DB235" s="153"/>
      <c r="DC235" s="153"/>
      <c r="DD235" s="153"/>
      <c r="DE235" s="153"/>
      <c r="DF235" s="153"/>
      <c r="DG235" s="153"/>
      <c r="DH235" s="153"/>
      <c r="DI235" s="153"/>
      <c r="DJ235" s="153"/>
      <c r="DK235" s="153"/>
      <c r="DL235" s="153"/>
      <c r="DM235" s="153"/>
      <c r="DN235" s="153"/>
      <c r="DO235" s="153"/>
      <c r="DP235" s="153"/>
      <c r="DQ235" s="153"/>
      <c r="DR235" s="153"/>
      <c r="DS235" s="153"/>
      <c r="DT235" s="153"/>
      <c r="DU235" s="153"/>
      <c r="DV235" s="153"/>
      <c r="DW235" s="153"/>
      <c r="DX235" s="153"/>
      <c r="DY235" s="153"/>
      <c r="DZ235" s="153"/>
      <c r="EA235" s="153"/>
      <c r="EB235" s="153"/>
      <c r="EC235" s="153"/>
      <c r="ED235" s="153"/>
      <c r="EE235" s="153"/>
      <c r="EF235" s="153"/>
      <c r="EG235" s="153"/>
      <c r="EH235" s="153"/>
      <c r="EI235" s="153"/>
      <c r="EJ235" s="153"/>
      <c r="EK235" s="153"/>
      <c r="EL235" s="153"/>
      <c r="EM235" s="153"/>
      <c r="EN235" s="153"/>
      <c r="EO235" s="153"/>
      <c r="EP235" s="153"/>
      <c r="EQ235" s="153"/>
      <c r="ER235" s="153"/>
      <c r="ES235" s="153"/>
      <c r="ET235" s="153"/>
      <c r="EU235" s="153"/>
      <c r="EV235" s="153"/>
      <c r="EW235" s="153"/>
      <c r="EX235" s="153"/>
      <c r="EY235" s="153"/>
      <c r="EZ235" s="153"/>
      <c r="FA235" s="153"/>
      <c r="FB235" s="153"/>
      <c r="FC235" s="153"/>
      <c r="FD235" s="153"/>
      <c r="FE235" s="153"/>
      <c r="FF235" s="153"/>
      <c r="FG235" s="153"/>
      <c r="FH235" s="153"/>
      <c r="FI235" s="153"/>
      <c r="FJ235" s="153"/>
      <c r="FK235" s="153"/>
      <c r="FL235" s="153"/>
      <c r="FM235" s="153"/>
      <c r="FN235" s="153"/>
      <c r="FO235" s="153"/>
      <c r="FP235" s="153"/>
      <c r="FQ235" s="153"/>
      <c r="FR235" s="153"/>
      <c r="FS235" s="153"/>
      <c r="FT235" s="153"/>
      <c r="FU235" s="153"/>
      <c r="FV235" s="153"/>
      <c r="FW235" s="153"/>
      <c r="FX235" s="153"/>
      <c r="FY235" s="153"/>
      <c r="FZ235" s="153"/>
      <c r="GA235" s="153"/>
      <c r="GB235" s="153"/>
      <c r="GC235" s="153"/>
      <c r="GD235" s="153"/>
      <c r="GE235" s="153"/>
      <c r="GF235" s="153"/>
      <c r="GG235" s="153"/>
      <c r="GH235" s="153"/>
      <c r="GI235" s="153"/>
      <c r="GJ235" s="153"/>
      <c r="GK235" s="153"/>
      <c r="GL235" s="153"/>
      <c r="GM235" s="153"/>
      <c r="GN235" s="153"/>
      <c r="GO235" s="153"/>
      <c r="GP235" s="153"/>
      <c r="GQ235" s="153"/>
      <c r="GR235" s="153"/>
      <c r="GS235" s="153"/>
      <c r="GT235" s="153"/>
      <c r="GU235" s="153"/>
      <c r="GV235" s="153"/>
      <c r="GW235" s="153"/>
      <c r="GX235" s="153"/>
      <c r="GY235" s="153"/>
      <c r="GZ235" s="153"/>
      <c r="HA235" s="153"/>
      <c r="HB235" s="153"/>
      <c r="HC235" s="153"/>
      <c r="HD235" s="160"/>
      <c r="HE235" s="160"/>
      <c r="HF235" s="160"/>
      <c r="HG235" s="160"/>
      <c r="HH235" s="160"/>
      <c r="HI235" s="160"/>
    </row>
    <row r="236" spans="1:217" s="145" customFormat="1" ht="19.5" customHeight="1">
      <c r="A236" s="158" t="s">
        <v>1623</v>
      </c>
      <c r="B236" s="159">
        <v>68</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c r="BI236" s="153"/>
      <c r="BJ236" s="153"/>
      <c r="BK236" s="153"/>
      <c r="BL236" s="153"/>
      <c r="BM236" s="153"/>
      <c r="BN236" s="153"/>
      <c r="BO236" s="153"/>
      <c r="BP236" s="153"/>
      <c r="BQ236" s="153"/>
      <c r="BR236" s="153"/>
      <c r="BS236" s="153"/>
      <c r="BT236" s="153"/>
      <c r="BU236" s="153"/>
      <c r="BV236" s="153"/>
      <c r="BW236" s="153"/>
      <c r="BX236" s="153"/>
      <c r="BY236" s="153"/>
      <c r="BZ236" s="153"/>
      <c r="CA236" s="153"/>
      <c r="CB236" s="153"/>
      <c r="CC236" s="153"/>
      <c r="CD236" s="153"/>
      <c r="CE236" s="153"/>
      <c r="CF236" s="153"/>
      <c r="CG236" s="153"/>
      <c r="CH236" s="153"/>
      <c r="CI236" s="153"/>
      <c r="CJ236" s="153"/>
      <c r="CK236" s="153"/>
      <c r="CL236" s="153"/>
      <c r="CM236" s="153"/>
      <c r="CN236" s="153"/>
      <c r="CO236" s="153"/>
      <c r="CP236" s="153"/>
      <c r="CQ236" s="153"/>
      <c r="CR236" s="153"/>
      <c r="CS236" s="153"/>
      <c r="CT236" s="153"/>
      <c r="CU236" s="153"/>
      <c r="CV236" s="153"/>
      <c r="CW236" s="153"/>
      <c r="CX236" s="153"/>
      <c r="CY236" s="153"/>
      <c r="CZ236" s="153"/>
      <c r="DA236" s="153"/>
      <c r="DB236" s="153"/>
      <c r="DC236" s="153"/>
      <c r="DD236" s="153"/>
      <c r="DE236" s="153"/>
      <c r="DF236" s="153"/>
      <c r="DG236" s="153"/>
      <c r="DH236" s="153"/>
      <c r="DI236" s="153"/>
      <c r="DJ236" s="153"/>
      <c r="DK236" s="153"/>
      <c r="DL236" s="153"/>
      <c r="DM236" s="153"/>
      <c r="DN236" s="153"/>
      <c r="DO236" s="153"/>
      <c r="DP236" s="153"/>
      <c r="DQ236" s="153"/>
      <c r="DR236" s="153"/>
      <c r="DS236" s="153"/>
      <c r="DT236" s="153"/>
      <c r="DU236" s="153"/>
      <c r="DV236" s="153"/>
      <c r="DW236" s="153"/>
      <c r="DX236" s="153"/>
      <c r="DY236" s="153"/>
      <c r="DZ236" s="153"/>
      <c r="EA236" s="153"/>
      <c r="EB236" s="153"/>
      <c r="EC236" s="153"/>
      <c r="ED236" s="153"/>
      <c r="EE236" s="153"/>
      <c r="EF236" s="153"/>
      <c r="EG236" s="153"/>
      <c r="EH236" s="153"/>
      <c r="EI236" s="153"/>
      <c r="EJ236" s="153"/>
      <c r="EK236" s="153"/>
      <c r="EL236" s="153"/>
      <c r="EM236" s="153"/>
      <c r="EN236" s="153"/>
      <c r="EO236" s="153"/>
      <c r="EP236" s="153"/>
      <c r="EQ236" s="153"/>
      <c r="ER236" s="153"/>
      <c r="ES236" s="153"/>
      <c r="ET236" s="153"/>
      <c r="EU236" s="153"/>
      <c r="EV236" s="153"/>
      <c r="EW236" s="153"/>
      <c r="EX236" s="153"/>
      <c r="EY236" s="153"/>
      <c r="EZ236" s="153"/>
      <c r="FA236" s="153"/>
      <c r="FB236" s="153"/>
      <c r="FC236" s="153"/>
      <c r="FD236" s="153"/>
      <c r="FE236" s="153"/>
      <c r="FF236" s="153"/>
      <c r="FG236" s="153"/>
      <c r="FH236" s="153"/>
      <c r="FI236" s="153"/>
      <c r="FJ236" s="153"/>
      <c r="FK236" s="153"/>
      <c r="FL236" s="153"/>
      <c r="FM236" s="153"/>
      <c r="FN236" s="153"/>
      <c r="FO236" s="153"/>
      <c r="FP236" s="153"/>
      <c r="FQ236" s="153"/>
      <c r="FR236" s="153"/>
      <c r="FS236" s="153"/>
      <c r="FT236" s="153"/>
      <c r="FU236" s="153"/>
      <c r="FV236" s="153"/>
      <c r="FW236" s="153"/>
      <c r="FX236" s="153"/>
      <c r="FY236" s="153"/>
      <c r="FZ236" s="153"/>
      <c r="GA236" s="153"/>
      <c r="GB236" s="153"/>
      <c r="GC236" s="153"/>
      <c r="GD236" s="153"/>
      <c r="GE236" s="153"/>
      <c r="GF236" s="153"/>
      <c r="GG236" s="153"/>
      <c r="GH236" s="153"/>
      <c r="GI236" s="153"/>
      <c r="GJ236" s="153"/>
      <c r="GK236" s="153"/>
      <c r="GL236" s="153"/>
      <c r="GM236" s="153"/>
      <c r="GN236" s="153"/>
      <c r="GO236" s="153"/>
      <c r="GP236" s="153"/>
      <c r="GQ236" s="153"/>
      <c r="GR236" s="153"/>
      <c r="GS236" s="153"/>
      <c r="GT236" s="153"/>
      <c r="GU236" s="153"/>
      <c r="GV236" s="153"/>
      <c r="GW236" s="153"/>
      <c r="GX236" s="153"/>
      <c r="GY236" s="153"/>
      <c r="GZ236" s="153"/>
      <c r="HA236" s="153"/>
      <c r="HB236" s="153"/>
      <c r="HC236" s="153"/>
      <c r="HD236" s="160"/>
      <c r="HE236" s="160"/>
      <c r="HF236" s="160"/>
      <c r="HG236" s="160"/>
      <c r="HH236" s="160"/>
      <c r="HI236" s="160"/>
    </row>
    <row r="237" spans="1:217" s="145" customFormat="1" ht="19.5" customHeight="1">
      <c r="A237" s="158" t="s">
        <v>1624</v>
      </c>
      <c r="B237" s="159">
        <v>537</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c r="BI237" s="153"/>
      <c r="BJ237" s="153"/>
      <c r="BK237" s="153"/>
      <c r="BL237" s="153"/>
      <c r="BM237" s="153"/>
      <c r="BN237" s="153"/>
      <c r="BO237" s="153"/>
      <c r="BP237" s="153"/>
      <c r="BQ237" s="153"/>
      <c r="BR237" s="153"/>
      <c r="BS237" s="153"/>
      <c r="BT237" s="153"/>
      <c r="BU237" s="153"/>
      <c r="BV237" s="153"/>
      <c r="BW237" s="153"/>
      <c r="BX237" s="153"/>
      <c r="BY237" s="153"/>
      <c r="BZ237" s="153"/>
      <c r="CA237" s="153"/>
      <c r="CB237" s="153"/>
      <c r="CC237" s="153"/>
      <c r="CD237" s="153"/>
      <c r="CE237" s="153"/>
      <c r="CF237" s="153"/>
      <c r="CG237" s="153"/>
      <c r="CH237" s="153"/>
      <c r="CI237" s="153"/>
      <c r="CJ237" s="153"/>
      <c r="CK237" s="153"/>
      <c r="CL237" s="153"/>
      <c r="CM237" s="153"/>
      <c r="CN237" s="153"/>
      <c r="CO237" s="153"/>
      <c r="CP237" s="153"/>
      <c r="CQ237" s="153"/>
      <c r="CR237" s="153"/>
      <c r="CS237" s="153"/>
      <c r="CT237" s="153"/>
      <c r="CU237" s="153"/>
      <c r="CV237" s="153"/>
      <c r="CW237" s="153"/>
      <c r="CX237" s="153"/>
      <c r="CY237" s="153"/>
      <c r="CZ237" s="153"/>
      <c r="DA237" s="153"/>
      <c r="DB237" s="153"/>
      <c r="DC237" s="153"/>
      <c r="DD237" s="153"/>
      <c r="DE237" s="153"/>
      <c r="DF237" s="153"/>
      <c r="DG237" s="153"/>
      <c r="DH237" s="153"/>
      <c r="DI237" s="153"/>
      <c r="DJ237" s="153"/>
      <c r="DK237" s="153"/>
      <c r="DL237" s="153"/>
      <c r="DM237" s="153"/>
      <c r="DN237" s="153"/>
      <c r="DO237" s="153"/>
      <c r="DP237" s="153"/>
      <c r="DQ237" s="153"/>
      <c r="DR237" s="153"/>
      <c r="DS237" s="153"/>
      <c r="DT237" s="153"/>
      <c r="DU237" s="153"/>
      <c r="DV237" s="153"/>
      <c r="DW237" s="153"/>
      <c r="DX237" s="153"/>
      <c r="DY237" s="153"/>
      <c r="DZ237" s="153"/>
      <c r="EA237" s="153"/>
      <c r="EB237" s="153"/>
      <c r="EC237" s="153"/>
      <c r="ED237" s="153"/>
      <c r="EE237" s="153"/>
      <c r="EF237" s="153"/>
      <c r="EG237" s="153"/>
      <c r="EH237" s="153"/>
      <c r="EI237" s="153"/>
      <c r="EJ237" s="153"/>
      <c r="EK237" s="153"/>
      <c r="EL237" s="153"/>
      <c r="EM237" s="153"/>
      <c r="EN237" s="153"/>
      <c r="EO237" s="153"/>
      <c r="EP237" s="153"/>
      <c r="EQ237" s="153"/>
      <c r="ER237" s="153"/>
      <c r="ES237" s="153"/>
      <c r="ET237" s="153"/>
      <c r="EU237" s="153"/>
      <c r="EV237" s="153"/>
      <c r="EW237" s="153"/>
      <c r="EX237" s="153"/>
      <c r="EY237" s="153"/>
      <c r="EZ237" s="153"/>
      <c r="FA237" s="153"/>
      <c r="FB237" s="153"/>
      <c r="FC237" s="153"/>
      <c r="FD237" s="153"/>
      <c r="FE237" s="153"/>
      <c r="FF237" s="153"/>
      <c r="FG237" s="153"/>
      <c r="FH237" s="153"/>
      <c r="FI237" s="153"/>
      <c r="FJ237" s="153"/>
      <c r="FK237" s="153"/>
      <c r="FL237" s="153"/>
      <c r="FM237" s="153"/>
      <c r="FN237" s="153"/>
      <c r="FO237" s="153"/>
      <c r="FP237" s="153"/>
      <c r="FQ237" s="153"/>
      <c r="FR237" s="153"/>
      <c r="FS237" s="153"/>
      <c r="FT237" s="153"/>
      <c r="FU237" s="153"/>
      <c r="FV237" s="153"/>
      <c r="FW237" s="153"/>
      <c r="FX237" s="153"/>
      <c r="FY237" s="153"/>
      <c r="FZ237" s="153"/>
      <c r="GA237" s="153"/>
      <c r="GB237" s="153"/>
      <c r="GC237" s="153"/>
      <c r="GD237" s="153"/>
      <c r="GE237" s="153"/>
      <c r="GF237" s="153"/>
      <c r="GG237" s="153"/>
      <c r="GH237" s="153"/>
      <c r="GI237" s="153"/>
      <c r="GJ237" s="153"/>
      <c r="GK237" s="153"/>
      <c r="GL237" s="153"/>
      <c r="GM237" s="153"/>
      <c r="GN237" s="153"/>
      <c r="GO237" s="153"/>
      <c r="GP237" s="153"/>
      <c r="GQ237" s="153"/>
      <c r="GR237" s="153"/>
      <c r="GS237" s="153"/>
      <c r="GT237" s="153"/>
      <c r="GU237" s="153"/>
      <c r="GV237" s="153"/>
      <c r="GW237" s="153"/>
      <c r="GX237" s="153"/>
      <c r="GY237" s="153"/>
      <c r="GZ237" s="153"/>
      <c r="HA237" s="153"/>
      <c r="HB237" s="153"/>
      <c r="HC237" s="153"/>
      <c r="HD237" s="160"/>
      <c r="HE237" s="160"/>
      <c r="HF237" s="160"/>
      <c r="HG237" s="160"/>
      <c r="HH237" s="160"/>
      <c r="HI237" s="160"/>
    </row>
    <row r="238" spans="1:217" s="145" customFormat="1" ht="19.5" customHeight="1">
      <c r="A238" s="158" t="s">
        <v>1625</v>
      </c>
      <c r="B238" s="159">
        <v>55</v>
      </c>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c r="BF238" s="153"/>
      <c r="BG238" s="153"/>
      <c r="BH238" s="153"/>
      <c r="BI238" s="153"/>
      <c r="BJ238" s="153"/>
      <c r="BK238" s="153"/>
      <c r="BL238" s="153"/>
      <c r="BM238" s="153"/>
      <c r="BN238" s="153"/>
      <c r="BO238" s="153"/>
      <c r="BP238" s="153"/>
      <c r="BQ238" s="153"/>
      <c r="BR238" s="153"/>
      <c r="BS238" s="153"/>
      <c r="BT238" s="153"/>
      <c r="BU238" s="153"/>
      <c r="BV238" s="153"/>
      <c r="BW238" s="153"/>
      <c r="BX238" s="153"/>
      <c r="BY238" s="153"/>
      <c r="BZ238" s="153"/>
      <c r="CA238" s="153"/>
      <c r="CB238" s="153"/>
      <c r="CC238" s="153"/>
      <c r="CD238" s="153"/>
      <c r="CE238" s="153"/>
      <c r="CF238" s="153"/>
      <c r="CG238" s="153"/>
      <c r="CH238" s="153"/>
      <c r="CI238" s="153"/>
      <c r="CJ238" s="153"/>
      <c r="CK238" s="153"/>
      <c r="CL238" s="153"/>
      <c r="CM238" s="153"/>
      <c r="CN238" s="153"/>
      <c r="CO238" s="153"/>
      <c r="CP238" s="153"/>
      <c r="CQ238" s="153"/>
      <c r="CR238" s="153"/>
      <c r="CS238" s="153"/>
      <c r="CT238" s="153"/>
      <c r="CU238" s="153"/>
      <c r="CV238" s="153"/>
      <c r="CW238" s="153"/>
      <c r="CX238" s="153"/>
      <c r="CY238" s="153"/>
      <c r="CZ238" s="153"/>
      <c r="DA238" s="153"/>
      <c r="DB238" s="153"/>
      <c r="DC238" s="153"/>
      <c r="DD238" s="153"/>
      <c r="DE238" s="153"/>
      <c r="DF238" s="153"/>
      <c r="DG238" s="153"/>
      <c r="DH238" s="153"/>
      <c r="DI238" s="153"/>
      <c r="DJ238" s="153"/>
      <c r="DK238" s="153"/>
      <c r="DL238" s="153"/>
      <c r="DM238" s="153"/>
      <c r="DN238" s="153"/>
      <c r="DO238" s="153"/>
      <c r="DP238" s="153"/>
      <c r="DQ238" s="153"/>
      <c r="DR238" s="153"/>
      <c r="DS238" s="153"/>
      <c r="DT238" s="153"/>
      <c r="DU238" s="153"/>
      <c r="DV238" s="153"/>
      <c r="DW238" s="153"/>
      <c r="DX238" s="153"/>
      <c r="DY238" s="153"/>
      <c r="DZ238" s="153"/>
      <c r="EA238" s="153"/>
      <c r="EB238" s="153"/>
      <c r="EC238" s="153"/>
      <c r="ED238" s="153"/>
      <c r="EE238" s="153"/>
      <c r="EF238" s="153"/>
      <c r="EG238" s="153"/>
      <c r="EH238" s="153"/>
      <c r="EI238" s="153"/>
      <c r="EJ238" s="153"/>
      <c r="EK238" s="153"/>
      <c r="EL238" s="153"/>
      <c r="EM238" s="153"/>
      <c r="EN238" s="153"/>
      <c r="EO238" s="153"/>
      <c r="EP238" s="153"/>
      <c r="EQ238" s="153"/>
      <c r="ER238" s="153"/>
      <c r="ES238" s="153"/>
      <c r="ET238" s="153"/>
      <c r="EU238" s="153"/>
      <c r="EV238" s="153"/>
      <c r="EW238" s="153"/>
      <c r="EX238" s="153"/>
      <c r="EY238" s="153"/>
      <c r="EZ238" s="153"/>
      <c r="FA238" s="153"/>
      <c r="FB238" s="153"/>
      <c r="FC238" s="153"/>
      <c r="FD238" s="153"/>
      <c r="FE238" s="153"/>
      <c r="FF238" s="153"/>
      <c r="FG238" s="153"/>
      <c r="FH238" s="153"/>
      <c r="FI238" s="153"/>
      <c r="FJ238" s="153"/>
      <c r="FK238" s="153"/>
      <c r="FL238" s="153"/>
      <c r="FM238" s="153"/>
      <c r="FN238" s="153"/>
      <c r="FO238" s="153"/>
      <c r="FP238" s="153"/>
      <c r="FQ238" s="153"/>
      <c r="FR238" s="153"/>
      <c r="FS238" s="153"/>
      <c r="FT238" s="153"/>
      <c r="FU238" s="153"/>
      <c r="FV238" s="153"/>
      <c r="FW238" s="153"/>
      <c r="FX238" s="153"/>
      <c r="FY238" s="153"/>
      <c r="FZ238" s="153"/>
      <c r="GA238" s="153"/>
      <c r="GB238" s="153"/>
      <c r="GC238" s="153"/>
      <c r="GD238" s="153"/>
      <c r="GE238" s="153"/>
      <c r="GF238" s="153"/>
      <c r="GG238" s="153"/>
      <c r="GH238" s="153"/>
      <c r="GI238" s="153"/>
      <c r="GJ238" s="153"/>
      <c r="GK238" s="153"/>
      <c r="GL238" s="153"/>
      <c r="GM238" s="153"/>
      <c r="GN238" s="153"/>
      <c r="GO238" s="153"/>
      <c r="GP238" s="153"/>
      <c r="GQ238" s="153"/>
      <c r="GR238" s="153"/>
      <c r="GS238" s="153"/>
      <c r="GT238" s="153"/>
      <c r="GU238" s="153"/>
      <c r="GV238" s="153"/>
      <c r="GW238" s="153"/>
      <c r="GX238" s="153"/>
      <c r="GY238" s="153"/>
      <c r="GZ238" s="153"/>
      <c r="HA238" s="153"/>
      <c r="HB238" s="153"/>
      <c r="HC238" s="153"/>
      <c r="HD238" s="160"/>
      <c r="HE238" s="160"/>
      <c r="HF238" s="160"/>
      <c r="HG238" s="160"/>
      <c r="HH238" s="160"/>
      <c r="HI238" s="160"/>
    </row>
    <row r="239" spans="1:217" s="145" customFormat="1" ht="19.5" customHeight="1">
      <c r="A239" s="158" t="s">
        <v>1626</v>
      </c>
      <c r="B239" s="159">
        <v>19</v>
      </c>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3"/>
      <c r="AL239" s="153"/>
      <c r="AM239" s="153"/>
      <c r="AN239" s="153"/>
      <c r="AO239" s="153"/>
      <c r="AP239" s="153"/>
      <c r="AQ239" s="153"/>
      <c r="AR239" s="153"/>
      <c r="AS239" s="153"/>
      <c r="AT239" s="153"/>
      <c r="AU239" s="153"/>
      <c r="AV239" s="153"/>
      <c r="AW239" s="153"/>
      <c r="AX239" s="153"/>
      <c r="AY239" s="153"/>
      <c r="AZ239" s="153"/>
      <c r="BA239" s="153"/>
      <c r="BB239" s="153"/>
      <c r="BC239" s="153"/>
      <c r="BD239" s="153"/>
      <c r="BE239" s="153"/>
      <c r="BF239" s="153"/>
      <c r="BG239" s="153"/>
      <c r="BH239" s="153"/>
      <c r="BI239" s="153"/>
      <c r="BJ239" s="153"/>
      <c r="BK239" s="153"/>
      <c r="BL239" s="153"/>
      <c r="BM239" s="153"/>
      <c r="BN239" s="153"/>
      <c r="BO239" s="153"/>
      <c r="BP239" s="153"/>
      <c r="BQ239" s="153"/>
      <c r="BR239" s="153"/>
      <c r="BS239" s="153"/>
      <c r="BT239" s="153"/>
      <c r="BU239" s="153"/>
      <c r="BV239" s="153"/>
      <c r="BW239" s="153"/>
      <c r="BX239" s="153"/>
      <c r="BY239" s="153"/>
      <c r="BZ239" s="153"/>
      <c r="CA239" s="153"/>
      <c r="CB239" s="153"/>
      <c r="CC239" s="153"/>
      <c r="CD239" s="153"/>
      <c r="CE239" s="153"/>
      <c r="CF239" s="153"/>
      <c r="CG239" s="153"/>
      <c r="CH239" s="153"/>
      <c r="CI239" s="153"/>
      <c r="CJ239" s="153"/>
      <c r="CK239" s="153"/>
      <c r="CL239" s="153"/>
      <c r="CM239" s="153"/>
      <c r="CN239" s="153"/>
      <c r="CO239" s="153"/>
      <c r="CP239" s="153"/>
      <c r="CQ239" s="153"/>
      <c r="CR239" s="153"/>
      <c r="CS239" s="153"/>
      <c r="CT239" s="153"/>
      <c r="CU239" s="153"/>
      <c r="CV239" s="153"/>
      <c r="CW239" s="153"/>
      <c r="CX239" s="153"/>
      <c r="CY239" s="153"/>
      <c r="CZ239" s="153"/>
      <c r="DA239" s="153"/>
      <c r="DB239" s="153"/>
      <c r="DC239" s="153"/>
      <c r="DD239" s="153"/>
      <c r="DE239" s="153"/>
      <c r="DF239" s="153"/>
      <c r="DG239" s="153"/>
      <c r="DH239" s="153"/>
      <c r="DI239" s="153"/>
      <c r="DJ239" s="153"/>
      <c r="DK239" s="153"/>
      <c r="DL239" s="153"/>
      <c r="DM239" s="153"/>
      <c r="DN239" s="153"/>
      <c r="DO239" s="153"/>
      <c r="DP239" s="153"/>
      <c r="DQ239" s="153"/>
      <c r="DR239" s="153"/>
      <c r="DS239" s="153"/>
      <c r="DT239" s="153"/>
      <c r="DU239" s="153"/>
      <c r="DV239" s="153"/>
      <c r="DW239" s="153"/>
      <c r="DX239" s="153"/>
      <c r="DY239" s="153"/>
      <c r="DZ239" s="153"/>
      <c r="EA239" s="153"/>
      <c r="EB239" s="153"/>
      <c r="EC239" s="153"/>
      <c r="ED239" s="153"/>
      <c r="EE239" s="153"/>
      <c r="EF239" s="153"/>
      <c r="EG239" s="153"/>
      <c r="EH239" s="153"/>
      <c r="EI239" s="153"/>
      <c r="EJ239" s="153"/>
      <c r="EK239" s="153"/>
      <c r="EL239" s="153"/>
      <c r="EM239" s="153"/>
      <c r="EN239" s="153"/>
      <c r="EO239" s="153"/>
      <c r="EP239" s="153"/>
      <c r="EQ239" s="153"/>
      <c r="ER239" s="153"/>
      <c r="ES239" s="153"/>
      <c r="ET239" s="153"/>
      <c r="EU239" s="153"/>
      <c r="EV239" s="153"/>
      <c r="EW239" s="153"/>
      <c r="EX239" s="153"/>
      <c r="EY239" s="153"/>
      <c r="EZ239" s="153"/>
      <c r="FA239" s="153"/>
      <c r="FB239" s="153"/>
      <c r="FC239" s="153"/>
      <c r="FD239" s="153"/>
      <c r="FE239" s="153"/>
      <c r="FF239" s="153"/>
      <c r="FG239" s="153"/>
      <c r="FH239" s="153"/>
      <c r="FI239" s="153"/>
      <c r="FJ239" s="153"/>
      <c r="FK239" s="153"/>
      <c r="FL239" s="153"/>
      <c r="FM239" s="153"/>
      <c r="FN239" s="153"/>
      <c r="FO239" s="153"/>
      <c r="FP239" s="153"/>
      <c r="FQ239" s="153"/>
      <c r="FR239" s="153"/>
      <c r="FS239" s="153"/>
      <c r="FT239" s="153"/>
      <c r="FU239" s="153"/>
      <c r="FV239" s="153"/>
      <c r="FW239" s="153"/>
      <c r="FX239" s="153"/>
      <c r="FY239" s="153"/>
      <c r="FZ239" s="153"/>
      <c r="GA239" s="153"/>
      <c r="GB239" s="153"/>
      <c r="GC239" s="153"/>
      <c r="GD239" s="153"/>
      <c r="GE239" s="153"/>
      <c r="GF239" s="153"/>
      <c r="GG239" s="153"/>
      <c r="GH239" s="153"/>
      <c r="GI239" s="153"/>
      <c r="GJ239" s="153"/>
      <c r="GK239" s="153"/>
      <c r="GL239" s="153"/>
      <c r="GM239" s="153"/>
      <c r="GN239" s="153"/>
      <c r="GO239" s="153"/>
      <c r="GP239" s="153"/>
      <c r="GQ239" s="153"/>
      <c r="GR239" s="153"/>
      <c r="GS239" s="153"/>
      <c r="GT239" s="153"/>
      <c r="GU239" s="153"/>
      <c r="GV239" s="153"/>
      <c r="GW239" s="153"/>
      <c r="GX239" s="153"/>
      <c r="GY239" s="153"/>
      <c r="GZ239" s="153"/>
      <c r="HA239" s="153"/>
      <c r="HB239" s="153"/>
      <c r="HC239" s="153"/>
      <c r="HD239" s="160"/>
      <c r="HE239" s="160"/>
      <c r="HF239" s="160"/>
      <c r="HG239" s="160"/>
      <c r="HH239" s="160"/>
      <c r="HI239" s="160"/>
    </row>
    <row r="240" spans="1:217" s="145" customFormat="1" ht="19.5" customHeight="1">
      <c r="A240" s="158" t="s">
        <v>1627</v>
      </c>
      <c r="B240" s="159">
        <v>65</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c r="BI240" s="153"/>
      <c r="BJ240" s="153"/>
      <c r="BK240" s="153"/>
      <c r="BL240" s="153"/>
      <c r="BM240" s="153"/>
      <c r="BN240" s="153"/>
      <c r="BO240" s="153"/>
      <c r="BP240" s="153"/>
      <c r="BQ240" s="153"/>
      <c r="BR240" s="153"/>
      <c r="BS240" s="153"/>
      <c r="BT240" s="153"/>
      <c r="BU240" s="153"/>
      <c r="BV240" s="153"/>
      <c r="BW240" s="153"/>
      <c r="BX240" s="153"/>
      <c r="BY240" s="153"/>
      <c r="BZ240" s="153"/>
      <c r="CA240" s="153"/>
      <c r="CB240" s="153"/>
      <c r="CC240" s="153"/>
      <c r="CD240" s="153"/>
      <c r="CE240" s="153"/>
      <c r="CF240" s="153"/>
      <c r="CG240" s="153"/>
      <c r="CH240" s="153"/>
      <c r="CI240" s="153"/>
      <c r="CJ240" s="153"/>
      <c r="CK240" s="153"/>
      <c r="CL240" s="153"/>
      <c r="CM240" s="153"/>
      <c r="CN240" s="153"/>
      <c r="CO240" s="153"/>
      <c r="CP240" s="153"/>
      <c r="CQ240" s="153"/>
      <c r="CR240" s="153"/>
      <c r="CS240" s="153"/>
      <c r="CT240" s="153"/>
      <c r="CU240" s="153"/>
      <c r="CV240" s="153"/>
      <c r="CW240" s="153"/>
      <c r="CX240" s="153"/>
      <c r="CY240" s="153"/>
      <c r="CZ240" s="153"/>
      <c r="DA240" s="153"/>
      <c r="DB240" s="153"/>
      <c r="DC240" s="153"/>
      <c r="DD240" s="153"/>
      <c r="DE240" s="153"/>
      <c r="DF240" s="153"/>
      <c r="DG240" s="153"/>
      <c r="DH240" s="153"/>
      <c r="DI240" s="153"/>
      <c r="DJ240" s="153"/>
      <c r="DK240" s="153"/>
      <c r="DL240" s="153"/>
      <c r="DM240" s="153"/>
      <c r="DN240" s="153"/>
      <c r="DO240" s="153"/>
      <c r="DP240" s="153"/>
      <c r="DQ240" s="153"/>
      <c r="DR240" s="153"/>
      <c r="DS240" s="153"/>
      <c r="DT240" s="153"/>
      <c r="DU240" s="153"/>
      <c r="DV240" s="153"/>
      <c r="DW240" s="153"/>
      <c r="DX240" s="153"/>
      <c r="DY240" s="153"/>
      <c r="DZ240" s="153"/>
      <c r="EA240" s="153"/>
      <c r="EB240" s="153"/>
      <c r="EC240" s="153"/>
      <c r="ED240" s="153"/>
      <c r="EE240" s="153"/>
      <c r="EF240" s="153"/>
      <c r="EG240" s="153"/>
      <c r="EH240" s="153"/>
      <c r="EI240" s="153"/>
      <c r="EJ240" s="153"/>
      <c r="EK240" s="153"/>
      <c r="EL240" s="153"/>
      <c r="EM240" s="153"/>
      <c r="EN240" s="153"/>
      <c r="EO240" s="153"/>
      <c r="EP240" s="153"/>
      <c r="EQ240" s="153"/>
      <c r="ER240" s="153"/>
      <c r="ES240" s="153"/>
      <c r="ET240" s="153"/>
      <c r="EU240" s="153"/>
      <c r="EV240" s="153"/>
      <c r="EW240" s="153"/>
      <c r="EX240" s="153"/>
      <c r="EY240" s="153"/>
      <c r="EZ240" s="153"/>
      <c r="FA240" s="153"/>
      <c r="FB240" s="153"/>
      <c r="FC240" s="153"/>
      <c r="FD240" s="153"/>
      <c r="FE240" s="153"/>
      <c r="FF240" s="153"/>
      <c r="FG240" s="153"/>
      <c r="FH240" s="153"/>
      <c r="FI240" s="153"/>
      <c r="FJ240" s="153"/>
      <c r="FK240" s="153"/>
      <c r="FL240" s="153"/>
      <c r="FM240" s="153"/>
      <c r="FN240" s="153"/>
      <c r="FO240" s="153"/>
      <c r="FP240" s="153"/>
      <c r="FQ240" s="153"/>
      <c r="FR240" s="153"/>
      <c r="FS240" s="153"/>
      <c r="FT240" s="153"/>
      <c r="FU240" s="153"/>
      <c r="FV240" s="153"/>
      <c r="FW240" s="153"/>
      <c r="FX240" s="153"/>
      <c r="FY240" s="153"/>
      <c r="FZ240" s="153"/>
      <c r="GA240" s="153"/>
      <c r="GB240" s="153"/>
      <c r="GC240" s="153"/>
      <c r="GD240" s="153"/>
      <c r="GE240" s="153"/>
      <c r="GF240" s="153"/>
      <c r="GG240" s="153"/>
      <c r="GH240" s="153"/>
      <c r="GI240" s="153"/>
      <c r="GJ240" s="153"/>
      <c r="GK240" s="153"/>
      <c r="GL240" s="153"/>
      <c r="GM240" s="153"/>
      <c r="GN240" s="153"/>
      <c r="GO240" s="153"/>
      <c r="GP240" s="153"/>
      <c r="GQ240" s="153"/>
      <c r="GR240" s="153"/>
      <c r="GS240" s="153"/>
      <c r="GT240" s="153"/>
      <c r="GU240" s="153"/>
      <c r="GV240" s="153"/>
      <c r="GW240" s="153"/>
      <c r="GX240" s="153"/>
      <c r="GY240" s="153"/>
      <c r="GZ240" s="153"/>
      <c r="HA240" s="153"/>
      <c r="HB240" s="153"/>
      <c r="HC240" s="153"/>
      <c r="HD240" s="160"/>
      <c r="HE240" s="160"/>
      <c r="HF240" s="160"/>
      <c r="HG240" s="160"/>
      <c r="HH240" s="160"/>
      <c r="HI240" s="160"/>
    </row>
    <row r="241" spans="1:217" s="145" customFormat="1" ht="19.5" customHeight="1">
      <c r="A241" s="158" t="s">
        <v>1628</v>
      </c>
      <c r="B241" s="159">
        <v>193</v>
      </c>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c r="BF241" s="153"/>
      <c r="BG241" s="153"/>
      <c r="BH241" s="153"/>
      <c r="BI241" s="153"/>
      <c r="BJ241" s="153"/>
      <c r="BK241" s="153"/>
      <c r="BL241" s="153"/>
      <c r="BM241" s="153"/>
      <c r="BN241" s="153"/>
      <c r="BO241" s="153"/>
      <c r="BP241" s="153"/>
      <c r="BQ241" s="153"/>
      <c r="BR241" s="153"/>
      <c r="BS241" s="153"/>
      <c r="BT241" s="153"/>
      <c r="BU241" s="153"/>
      <c r="BV241" s="153"/>
      <c r="BW241" s="153"/>
      <c r="BX241" s="153"/>
      <c r="BY241" s="153"/>
      <c r="BZ241" s="153"/>
      <c r="CA241" s="153"/>
      <c r="CB241" s="153"/>
      <c r="CC241" s="153"/>
      <c r="CD241" s="153"/>
      <c r="CE241" s="153"/>
      <c r="CF241" s="153"/>
      <c r="CG241" s="153"/>
      <c r="CH241" s="153"/>
      <c r="CI241" s="153"/>
      <c r="CJ241" s="153"/>
      <c r="CK241" s="153"/>
      <c r="CL241" s="153"/>
      <c r="CM241" s="153"/>
      <c r="CN241" s="153"/>
      <c r="CO241" s="153"/>
      <c r="CP241" s="153"/>
      <c r="CQ241" s="153"/>
      <c r="CR241" s="153"/>
      <c r="CS241" s="153"/>
      <c r="CT241" s="153"/>
      <c r="CU241" s="153"/>
      <c r="CV241" s="153"/>
      <c r="CW241" s="153"/>
      <c r="CX241" s="153"/>
      <c r="CY241" s="153"/>
      <c r="CZ241" s="153"/>
      <c r="DA241" s="153"/>
      <c r="DB241" s="153"/>
      <c r="DC241" s="153"/>
      <c r="DD241" s="153"/>
      <c r="DE241" s="153"/>
      <c r="DF241" s="153"/>
      <c r="DG241" s="153"/>
      <c r="DH241" s="153"/>
      <c r="DI241" s="153"/>
      <c r="DJ241" s="153"/>
      <c r="DK241" s="153"/>
      <c r="DL241" s="153"/>
      <c r="DM241" s="153"/>
      <c r="DN241" s="153"/>
      <c r="DO241" s="153"/>
      <c r="DP241" s="153"/>
      <c r="DQ241" s="153"/>
      <c r="DR241" s="153"/>
      <c r="DS241" s="153"/>
      <c r="DT241" s="153"/>
      <c r="DU241" s="153"/>
      <c r="DV241" s="153"/>
      <c r="DW241" s="153"/>
      <c r="DX241" s="153"/>
      <c r="DY241" s="153"/>
      <c r="DZ241" s="153"/>
      <c r="EA241" s="153"/>
      <c r="EB241" s="153"/>
      <c r="EC241" s="153"/>
      <c r="ED241" s="153"/>
      <c r="EE241" s="153"/>
      <c r="EF241" s="153"/>
      <c r="EG241" s="153"/>
      <c r="EH241" s="153"/>
      <c r="EI241" s="153"/>
      <c r="EJ241" s="153"/>
      <c r="EK241" s="153"/>
      <c r="EL241" s="153"/>
      <c r="EM241" s="153"/>
      <c r="EN241" s="153"/>
      <c r="EO241" s="153"/>
      <c r="EP241" s="153"/>
      <c r="EQ241" s="153"/>
      <c r="ER241" s="153"/>
      <c r="ES241" s="153"/>
      <c r="ET241" s="153"/>
      <c r="EU241" s="153"/>
      <c r="EV241" s="153"/>
      <c r="EW241" s="153"/>
      <c r="EX241" s="153"/>
      <c r="EY241" s="153"/>
      <c r="EZ241" s="153"/>
      <c r="FA241" s="153"/>
      <c r="FB241" s="153"/>
      <c r="FC241" s="153"/>
      <c r="FD241" s="153"/>
      <c r="FE241" s="153"/>
      <c r="FF241" s="153"/>
      <c r="FG241" s="153"/>
      <c r="FH241" s="153"/>
      <c r="FI241" s="153"/>
      <c r="FJ241" s="153"/>
      <c r="FK241" s="153"/>
      <c r="FL241" s="153"/>
      <c r="FM241" s="153"/>
      <c r="FN241" s="153"/>
      <c r="FO241" s="153"/>
      <c r="FP241" s="153"/>
      <c r="FQ241" s="153"/>
      <c r="FR241" s="153"/>
      <c r="FS241" s="153"/>
      <c r="FT241" s="153"/>
      <c r="FU241" s="153"/>
      <c r="FV241" s="153"/>
      <c r="FW241" s="153"/>
      <c r="FX241" s="153"/>
      <c r="FY241" s="153"/>
      <c r="FZ241" s="153"/>
      <c r="GA241" s="153"/>
      <c r="GB241" s="153"/>
      <c r="GC241" s="153"/>
      <c r="GD241" s="153"/>
      <c r="GE241" s="153"/>
      <c r="GF241" s="153"/>
      <c r="GG241" s="153"/>
      <c r="GH241" s="153"/>
      <c r="GI241" s="153"/>
      <c r="GJ241" s="153"/>
      <c r="GK241" s="153"/>
      <c r="GL241" s="153"/>
      <c r="GM241" s="153"/>
      <c r="GN241" s="153"/>
      <c r="GO241" s="153"/>
      <c r="GP241" s="153"/>
      <c r="GQ241" s="153"/>
      <c r="GR241" s="153"/>
      <c r="GS241" s="153"/>
      <c r="GT241" s="153"/>
      <c r="GU241" s="153"/>
      <c r="GV241" s="153"/>
      <c r="GW241" s="153"/>
      <c r="GX241" s="153"/>
      <c r="GY241" s="153"/>
      <c r="GZ241" s="153"/>
      <c r="HA241" s="153"/>
      <c r="HB241" s="153"/>
      <c r="HC241" s="153"/>
      <c r="HD241" s="160"/>
      <c r="HE241" s="160"/>
      <c r="HF241" s="160"/>
      <c r="HG241" s="160"/>
      <c r="HH241" s="160"/>
      <c r="HI241" s="160"/>
    </row>
    <row r="242" spans="1:217" s="145" customFormat="1" ht="19.5" customHeight="1">
      <c r="A242" s="158" t="s">
        <v>1629</v>
      </c>
      <c r="B242" s="159">
        <v>75</v>
      </c>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3"/>
      <c r="AQ242" s="153"/>
      <c r="AR242" s="153"/>
      <c r="AS242" s="153"/>
      <c r="AT242" s="153"/>
      <c r="AU242" s="153"/>
      <c r="AV242" s="153"/>
      <c r="AW242" s="153"/>
      <c r="AX242" s="153"/>
      <c r="AY242" s="153"/>
      <c r="AZ242" s="153"/>
      <c r="BA242" s="153"/>
      <c r="BB242" s="153"/>
      <c r="BC242" s="153"/>
      <c r="BD242" s="153"/>
      <c r="BE242" s="153"/>
      <c r="BF242" s="153"/>
      <c r="BG242" s="153"/>
      <c r="BH242" s="153"/>
      <c r="BI242" s="153"/>
      <c r="BJ242" s="153"/>
      <c r="BK242" s="153"/>
      <c r="BL242" s="153"/>
      <c r="BM242" s="153"/>
      <c r="BN242" s="153"/>
      <c r="BO242" s="153"/>
      <c r="BP242" s="153"/>
      <c r="BQ242" s="153"/>
      <c r="BR242" s="153"/>
      <c r="BS242" s="153"/>
      <c r="BT242" s="153"/>
      <c r="BU242" s="153"/>
      <c r="BV242" s="153"/>
      <c r="BW242" s="153"/>
      <c r="BX242" s="153"/>
      <c r="BY242" s="153"/>
      <c r="BZ242" s="153"/>
      <c r="CA242" s="153"/>
      <c r="CB242" s="153"/>
      <c r="CC242" s="153"/>
      <c r="CD242" s="153"/>
      <c r="CE242" s="153"/>
      <c r="CF242" s="153"/>
      <c r="CG242" s="153"/>
      <c r="CH242" s="153"/>
      <c r="CI242" s="153"/>
      <c r="CJ242" s="153"/>
      <c r="CK242" s="153"/>
      <c r="CL242" s="153"/>
      <c r="CM242" s="153"/>
      <c r="CN242" s="153"/>
      <c r="CO242" s="153"/>
      <c r="CP242" s="153"/>
      <c r="CQ242" s="153"/>
      <c r="CR242" s="153"/>
      <c r="CS242" s="153"/>
      <c r="CT242" s="153"/>
      <c r="CU242" s="153"/>
      <c r="CV242" s="153"/>
      <c r="CW242" s="153"/>
      <c r="CX242" s="153"/>
      <c r="CY242" s="153"/>
      <c r="CZ242" s="153"/>
      <c r="DA242" s="153"/>
      <c r="DB242" s="153"/>
      <c r="DC242" s="153"/>
      <c r="DD242" s="153"/>
      <c r="DE242" s="153"/>
      <c r="DF242" s="153"/>
      <c r="DG242" s="153"/>
      <c r="DH242" s="153"/>
      <c r="DI242" s="153"/>
      <c r="DJ242" s="153"/>
      <c r="DK242" s="153"/>
      <c r="DL242" s="153"/>
      <c r="DM242" s="153"/>
      <c r="DN242" s="153"/>
      <c r="DO242" s="153"/>
      <c r="DP242" s="153"/>
      <c r="DQ242" s="153"/>
      <c r="DR242" s="153"/>
      <c r="DS242" s="153"/>
      <c r="DT242" s="153"/>
      <c r="DU242" s="153"/>
      <c r="DV242" s="153"/>
      <c r="DW242" s="153"/>
      <c r="DX242" s="153"/>
      <c r="DY242" s="153"/>
      <c r="DZ242" s="153"/>
      <c r="EA242" s="153"/>
      <c r="EB242" s="153"/>
      <c r="EC242" s="153"/>
      <c r="ED242" s="153"/>
      <c r="EE242" s="153"/>
      <c r="EF242" s="153"/>
      <c r="EG242" s="153"/>
      <c r="EH242" s="153"/>
      <c r="EI242" s="153"/>
      <c r="EJ242" s="153"/>
      <c r="EK242" s="153"/>
      <c r="EL242" s="153"/>
      <c r="EM242" s="153"/>
      <c r="EN242" s="153"/>
      <c r="EO242" s="153"/>
      <c r="EP242" s="153"/>
      <c r="EQ242" s="153"/>
      <c r="ER242" s="153"/>
      <c r="ES242" s="153"/>
      <c r="ET242" s="153"/>
      <c r="EU242" s="153"/>
      <c r="EV242" s="153"/>
      <c r="EW242" s="153"/>
      <c r="EX242" s="153"/>
      <c r="EY242" s="153"/>
      <c r="EZ242" s="153"/>
      <c r="FA242" s="153"/>
      <c r="FB242" s="153"/>
      <c r="FC242" s="153"/>
      <c r="FD242" s="153"/>
      <c r="FE242" s="153"/>
      <c r="FF242" s="153"/>
      <c r="FG242" s="153"/>
      <c r="FH242" s="153"/>
      <c r="FI242" s="153"/>
      <c r="FJ242" s="153"/>
      <c r="FK242" s="153"/>
      <c r="FL242" s="153"/>
      <c r="FM242" s="153"/>
      <c r="FN242" s="153"/>
      <c r="FO242" s="153"/>
      <c r="FP242" s="153"/>
      <c r="FQ242" s="153"/>
      <c r="FR242" s="153"/>
      <c r="FS242" s="153"/>
      <c r="FT242" s="153"/>
      <c r="FU242" s="153"/>
      <c r="FV242" s="153"/>
      <c r="FW242" s="153"/>
      <c r="FX242" s="153"/>
      <c r="FY242" s="153"/>
      <c r="FZ242" s="153"/>
      <c r="GA242" s="153"/>
      <c r="GB242" s="153"/>
      <c r="GC242" s="153"/>
      <c r="GD242" s="153"/>
      <c r="GE242" s="153"/>
      <c r="GF242" s="153"/>
      <c r="GG242" s="153"/>
      <c r="GH242" s="153"/>
      <c r="GI242" s="153"/>
      <c r="GJ242" s="153"/>
      <c r="GK242" s="153"/>
      <c r="GL242" s="153"/>
      <c r="GM242" s="153"/>
      <c r="GN242" s="153"/>
      <c r="GO242" s="153"/>
      <c r="GP242" s="153"/>
      <c r="GQ242" s="153"/>
      <c r="GR242" s="153"/>
      <c r="GS242" s="153"/>
      <c r="GT242" s="153"/>
      <c r="GU242" s="153"/>
      <c r="GV242" s="153"/>
      <c r="GW242" s="153"/>
      <c r="GX242" s="153"/>
      <c r="GY242" s="153"/>
      <c r="GZ242" s="153"/>
      <c r="HA242" s="153"/>
      <c r="HB242" s="153"/>
      <c r="HC242" s="153"/>
      <c r="HD242" s="160"/>
      <c r="HE242" s="160"/>
      <c r="HF242" s="160"/>
      <c r="HG242" s="160"/>
      <c r="HH242" s="160"/>
      <c r="HI242" s="160"/>
    </row>
    <row r="243" spans="1:217" s="145" customFormat="1" ht="19.5" customHeight="1">
      <c r="A243" s="158" t="s">
        <v>1630</v>
      </c>
      <c r="B243" s="159">
        <v>8</v>
      </c>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3"/>
      <c r="AL243" s="153"/>
      <c r="AM243" s="153"/>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3"/>
      <c r="BQ243" s="153"/>
      <c r="BR243" s="153"/>
      <c r="BS243" s="153"/>
      <c r="BT243" s="153"/>
      <c r="BU243" s="153"/>
      <c r="BV243" s="153"/>
      <c r="BW243" s="153"/>
      <c r="BX243" s="153"/>
      <c r="BY243" s="153"/>
      <c r="BZ243" s="153"/>
      <c r="CA243" s="153"/>
      <c r="CB243" s="153"/>
      <c r="CC243" s="153"/>
      <c r="CD243" s="153"/>
      <c r="CE243" s="153"/>
      <c r="CF243" s="153"/>
      <c r="CG243" s="153"/>
      <c r="CH243" s="153"/>
      <c r="CI243" s="153"/>
      <c r="CJ243" s="153"/>
      <c r="CK243" s="153"/>
      <c r="CL243" s="153"/>
      <c r="CM243" s="153"/>
      <c r="CN243" s="153"/>
      <c r="CO243" s="153"/>
      <c r="CP243" s="153"/>
      <c r="CQ243" s="153"/>
      <c r="CR243" s="153"/>
      <c r="CS243" s="153"/>
      <c r="CT243" s="153"/>
      <c r="CU243" s="153"/>
      <c r="CV243" s="153"/>
      <c r="CW243" s="153"/>
      <c r="CX243" s="153"/>
      <c r="CY243" s="153"/>
      <c r="CZ243" s="153"/>
      <c r="DA243" s="153"/>
      <c r="DB243" s="153"/>
      <c r="DC243" s="153"/>
      <c r="DD243" s="153"/>
      <c r="DE243" s="153"/>
      <c r="DF243" s="153"/>
      <c r="DG243" s="153"/>
      <c r="DH243" s="153"/>
      <c r="DI243" s="153"/>
      <c r="DJ243" s="153"/>
      <c r="DK243" s="153"/>
      <c r="DL243" s="153"/>
      <c r="DM243" s="153"/>
      <c r="DN243" s="153"/>
      <c r="DO243" s="153"/>
      <c r="DP243" s="153"/>
      <c r="DQ243" s="153"/>
      <c r="DR243" s="153"/>
      <c r="DS243" s="153"/>
      <c r="DT243" s="153"/>
      <c r="DU243" s="153"/>
      <c r="DV243" s="153"/>
      <c r="DW243" s="153"/>
      <c r="DX243" s="153"/>
      <c r="DY243" s="153"/>
      <c r="DZ243" s="153"/>
      <c r="EA243" s="153"/>
      <c r="EB243" s="153"/>
      <c r="EC243" s="153"/>
      <c r="ED243" s="153"/>
      <c r="EE243" s="153"/>
      <c r="EF243" s="153"/>
      <c r="EG243" s="153"/>
      <c r="EH243" s="153"/>
      <c r="EI243" s="153"/>
      <c r="EJ243" s="153"/>
      <c r="EK243" s="153"/>
      <c r="EL243" s="153"/>
      <c r="EM243" s="153"/>
      <c r="EN243" s="153"/>
      <c r="EO243" s="153"/>
      <c r="EP243" s="153"/>
      <c r="EQ243" s="153"/>
      <c r="ER243" s="153"/>
      <c r="ES243" s="153"/>
      <c r="ET243" s="153"/>
      <c r="EU243" s="153"/>
      <c r="EV243" s="153"/>
      <c r="EW243" s="153"/>
      <c r="EX243" s="153"/>
      <c r="EY243" s="153"/>
      <c r="EZ243" s="153"/>
      <c r="FA243" s="153"/>
      <c r="FB243" s="153"/>
      <c r="FC243" s="153"/>
      <c r="FD243" s="153"/>
      <c r="FE243" s="153"/>
      <c r="FF243" s="153"/>
      <c r="FG243" s="153"/>
      <c r="FH243" s="153"/>
      <c r="FI243" s="153"/>
      <c r="FJ243" s="153"/>
      <c r="FK243" s="153"/>
      <c r="FL243" s="153"/>
      <c r="FM243" s="153"/>
      <c r="FN243" s="153"/>
      <c r="FO243" s="153"/>
      <c r="FP243" s="153"/>
      <c r="FQ243" s="153"/>
      <c r="FR243" s="153"/>
      <c r="FS243" s="153"/>
      <c r="FT243" s="153"/>
      <c r="FU243" s="153"/>
      <c r="FV243" s="153"/>
      <c r="FW243" s="153"/>
      <c r="FX243" s="153"/>
      <c r="FY243" s="153"/>
      <c r="FZ243" s="153"/>
      <c r="GA243" s="153"/>
      <c r="GB243" s="153"/>
      <c r="GC243" s="153"/>
      <c r="GD243" s="153"/>
      <c r="GE243" s="153"/>
      <c r="GF243" s="153"/>
      <c r="GG243" s="153"/>
      <c r="GH243" s="153"/>
      <c r="GI243" s="153"/>
      <c r="GJ243" s="153"/>
      <c r="GK243" s="153"/>
      <c r="GL243" s="153"/>
      <c r="GM243" s="153"/>
      <c r="GN243" s="153"/>
      <c r="GO243" s="153"/>
      <c r="GP243" s="153"/>
      <c r="GQ243" s="153"/>
      <c r="GR243" s="153"/>
      <c r="GS243" s="153"/>
      <c r="GT243" s="153"/>
      <c r="GU243" s="153"/>
      <c r="GV243" s="153"/>
      <c r="GW243" s="153"/>
      <c r="GX243" s="153"/>
      <c r="GY243" s="153"/>
      <c r="GZ243" s="153"/>
      <c r="HA243" s="153"/>
      <c r="HB243" s="153"/>
      <c r="HC243" s="153"/>
      <c r="HD243" s="160"/>
      <c r="HE243" s="160"/>
      <c r="HF243" s="160"/>
      <c r="HG243" s="160"/>
      <c r="HH243" s="160"/>
      <c r="HI243" s="160"/>
    </row>
    <row r="244" spans="1:217" s="145" customFormat="1" ht="19.5" customHeight="1">
      <c r="A244" s="158" t="s">
        <v>1631</v>
      </c>
      <c r="B244" s="159">
        <v>36</v>
      </c>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3"/>
      <c r="BQ244" s="153"/>
      <c r="BR244" s="153"/>
      <c r="BS244" s="153"/>
      <c r="BT244" s="153"/>
      <c r="BU244" s="153"/>
      <c r="BV244" s="153"/>
      <c r="BW244" s="153"/>
      <c r="BX244" s="153"/>
      <c r="BY244" s="153"/>
      <c r="BZ244" s="153"/>
      <c r="CA244" s="153"/>
      <c r="CB244" s="153"/>
      <c r="CC244" s="153"/>
      <c r="CD244" s="153"/>
      <c r="CE244" s="153"/>
      <c r="CF244" s="153"/>
      <c r="CG244" s="153"/>
      <c r="CH244" s="153"/>
      <c r="CI244" s="153"/>
      <c r="CJ244" s="153"/>
      <c r="CK244" s="153"/>
      <c r="CL244" s="153"/>
      <c r="CM244" s="153"/>
      <c r="CN244" s="153"/>
      <c r="CO244" s="153"/>
      <c r="CP244" s="153"/>
      <c r="CQ244" s="153"/>
      <c r="CR244" s="153"/>
      <c r="CS244" s="153"/>
      <c r="CT244" s="153"/>
      <c r="CU244" s="153"/>
      <c r="CV244" s="153"/>
      <c r="CW244" s="153"/>
      <c r="CX244" s="153"/>
      <c r="CY244" s="153"/>
      <c r="CZ244" s="153"/>
      <c r="DA244" s="153"/>
      <c r="DB244" s="153"/>
      <c r="DC244" s="153"/>
      <c r="DD244" s="153"/>
      <c r="DE244" s="153"/>
      <c r="DF244" s="153"/>
      <c r="DG244" s="153"/>
      <c r="DH244" s="153"/>
      <c r="DI244" s="153"/>
      <c r="DJ244" s="153"/>
      <c r="DK244" s="153"/>
      <c r="DL244" s="153"/>
      <c r="DM244" s="153"/>
      <c r="DN244" s="153"/>
      <c r="DO244" s="153"/>
      <c r="DP244" s="153"/>
      <c r="DQ244" s="153"/>
      <c r="DR244" s="153"/>
      <c r="DS244" s="153"/>
      <c r="DT244" s="153"/>
      <c r="DU244" s="153"/>
      <c r="DV244" s="153"/>
      <c r="DW244" s="153"/>
      <c r="DX244" s="153"/>
      <c r="DY244" s="153"/>
      <c r="DZ244" s="153"/>
      <c r="EA244" s="153"/>
      <c r="EB244" s="153"/>
      <c r="EC244" s="153"/>
      <c r="ED244" s="153"/>
      <c r="EE244" s="153"/>
      <c r="EF244" s="153"/>
      <c r="EG244" s="153"/>
      <c r="EH244" s="153"/>
      <c r="EI244" s="153"/>
      <c r="EJ244" s="153"/>
      <c r="EK244" s="153"/>
      <c r="EL244" s="153"/>
      <c r="EM244" s="153"/>
      <c r="EN244" s="153"/>
      <c r="EO244" s="153"/>
      <c r="EP244" s="153"/>
      <c r="EQ244" s="153"/>
      <c r="ER244" s="153"/>
      <c r="ES244" s="153"/>
      <c r="ET244" s="153"/>
      <c r="EU244" s="153"/>
      <c r="EV244" s="153"/>
      <c r="EW244" s="153"/>
      <c r="EX244" s="153"/>
      <c r="EY244" s="153"/>
      <c r="EZ244" s="153"/>
      <c r="FA244" s="153"/>
      <c r="FB244" s="153"/>
      <c r="FC244" s="153"/>
      <c r="FD244" s="153"/>
      <c r="FE244" s="153"/>
      <c r="FF244" s="153"/>
      <c r="FG244" s="153"/>
      <c r="FH244" s="153"/>
      <c r="FI244" s="153"/>
      <c r="FJ244" s="153"/>
      <c r="FK244" s="153"/>
      <c r="FL244" s="153"/>
      <c r="FM244" s="153"/>
      <c r="FN244" s="153"/>
      <c r="FO244" s="153"/>
      <c r="FP244" s="153"/>
      <c r="FQ244" s="153"/>
      <c r="FR244" s="153"/>
      <c r="FS244" s="153"/>
      <c r="FT244" s="153"/>
      <c r="FU244" s="153"/>
      <c r="FV244" s="153"/>
      <c r="FW244" s="153"/>
      <c r="FX244" s="153"/>
      <c r="FY244" s="153"/>
      <c r="FZ244" s="153"/>
      <c r="GA244" s="153"/>
      <c r="GB244" s="153"/>
      <c r="GC244" s="153"/>
      <c r="GD244" s="153"/>
      <c r="GE244" s="153"/>
      <c r="GF244" s="153"/>
      <c r="GG244" s="153"/>
      <c r="GH244" s="153"/>
      <c r="GI244" s="153"/>
      <c r="GJ244" s="153"/>
      <c r="GK244" s="153"/>
      <c r="GL244" s="153"/>
      <c r="GM244" s="153"/>
      <c r="GN244" s="153"/>
      <c r="GO244" s="153"/>
      <c r="GP244" s="153"/>
      <c r="GQ244" s="153"/>
      <c r="GR244" s="153"/>
      <c r="GS244" s="153"/>
      <c r="GT244" s="153"/>
      <c r="GU244" s="153"/>
      <c r="GV244" s="153"/>
      <c r="GW244" s="153"/>
      <c r="GX244" s="153"/>
      <c r="GY244" s="153"/>
      <c r="GZ244" s="153"/>
      <c r="HA244" s="153"/>
      <c r="HB244" s="153"/>
      <c r="HC244" s="153"/>
      <c r="HD244" s="160"/>
      <c r="HE244" s="160"/>
      <c r="HF244" s="160"/>
      <c r="HG244" s="160"/>
      <c r="HH244" s="160"/>
      <c r="HI244" s="160"/>
    </row>
    <row r="245" spans="1:217" s="145" customFormat="1" ht="19.5" customHeight="1">
      <c r="A245" s="158" t="s">
        <v>1633</v>
      </c>
      <c r="B245" s="159">
        <v>323</v>
      </c>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c r="BE245" s="153"/>
      <c r="BF245" s="153"/>
      <c r="BG245" s="153"/>
      <c r="BH245" s="153"/>
      <c r="BI245" s="153"/>
      <c r="BJ245" s="153"/>
      <c r="BK245" s="153"/>
      <c r="BL245" s="153"/>
      <c r="BM245" s="153"/>
      <c r="BN245" s="153"/>
      <c r="BO245" s="153"/>
      <c r="BP245" s="153"/>
      <c r="BQ245" s="153"/>
      <c r="BR245" s="153"/>
      <c r="BS245" s="153"/>
      <c r="BT245" s="153"/>
      <c r="BU245" s="153"/>
      <c r="BV245" s="153"/>
      <c r="BW245" s="153"/>
      <c r="BX245" s="153"/>
      <c r="BY245" s="153"/>
      <c r="BZ245" s="153"/>
      <c r="CA245" s="153"/>
      <c r="CB245" s="153"/>
      <c r="CC245" s="153"/>
      <c r="CD245" s="153"/>
      <c r="CE245" s="153"/>
      <c r="CF245" s="153"/>
      <c r="CG245" s="153"/>
      <c r="CH245" s="153"/>
      <c r="CI245" s="153"/>
      <c r="CJ245" s="153"/>
      <c r="CK245" s="153"/>
      <c r="CL245" s="153"/>
      <c r="CM245" s="153"/>
      <c r="CN245" s="153"/>
      <c r="CO245" s="153"/>
      <c r="CP245" s="153"/>
      <c r="CQ245" s="153"/>
      <c r="CR245" s="153"/>
      <c r="CS245" s="153"/>
      <c r="CT245" s="153"/>
      <c r="CU245" s="153"/>
      <c r="CV245" s="153"/>
      <c r="CW245" s="153"/>
      <c r="CX245" s="153"/>
      <c r="CY245" s="153"/>
      <c r="CZ245" s="153"/>
      <c r="DA245" s="153"/>
      <c r="DB245" s="153"/>
      <c r="DC245" s="153"/>
      <c r="DD245" s="153"/>
      <c r="DE245" s="153"/>
      <c r="DF245" s="153"/>
      <c r="DG245" s="153"/>
      <c r="DH245" s="153"/>
      <c r="DI245" s="153"/>
      <c r="DJ245" s="153"/>
      <c r="DK245" s="153"/>
      <c r="DL245" s="153"/>
      <c r="DM245" s="153"/>
      <c r="DN245" s="153"/>
      <c r="DO245" s="153"/>
      <c r="DP245" s="153"/>
      <c r="DQ245" s="153"/>
      <c r="DR245" s="153"/>
      <c r="DS245" s="153"/>
      <c r="DT245" s="153"/>
      <c r="DU245" s="153"/>
      <c r="DV245" s="153"/>
      <c r="DW245" s="153"/>
      <c r="DX245" s="153"/>
      <c r="DY245" s="153"/>
      <c r="DZ245" s="153"/>
      <c r="EA245" s="153"/>
      <c r="EB245" s="153"/>
      <c r="EC245" s="153"/>
      <c r="ED245" s="153"/>
      <c r="EE245" s="153"/>
      <c r="EF245" s="153"/>
      <c r="EG245" s="153"/>
      <c r="EH245" s="153"/>
      <c r="EI245" s="153"/>
      <c r="EJ245" s="153"/>
      <c r="EK245" s="153"/>
      <c r="EL245" s="153"/>
      <c r="EM245" s="153"/>
      <c r="EN245" s="153"/>
      <c r="EO245" s="153"/>
      <c r="EP245" s="153"/>
      <c r="EQ245" s="153"/>
      <c r="ER245" s="153"/>
      <c r="ES245" s="153"/>
      <c r="ET245" s="153"/>
      <c r="EU245" s="153"/>
      <c r="EV245" s="153"/>
      <c r="EW245" s="153"/>
      <c r="EX245" s="153"/>
      <c r="EY245" s="153"/>
      <c r="EZ245" s="153"/>
      <c r="FA245" s="153"/>
      <c r="FB245" s="153"/>
      <c r="FC245" s="153"/>
      <c r="FD245" s="153"/>
      <c r="FE245" s="153"/>
      <c r="FF245" s="153"/>
      <c r="FG245" s="153"/>
      <c r="FH245" s="153"/>
      <c r="FI245" s="153"/>
      <c r="FJ245" s="153"/>
      <c r="FK245" s="153"/>
      <c r="FL245" s="153"/>
      <c r="FM245" s="153"/>
      <c r="FN245" s="153"/>
      <c r="FO245" s="153"/>
      <c r="FP245" s="153"/>
      <c r="FQ245" s="153"/>
      <c r="FR245" s="153"/>
      <c r="FS245" s="153"/>
      <c r="FT245" s="153"/>
      <c r="FU245" s="153"/>
      <c r="FV245" s="153"/>
      <c r="FW245" s="153"/>
      <c r="FX245" s="153"/>
      <c r="FY245" s="153"/>
      <c r="FZ245" s="153"/>
      <c r="GA245" s="153"/>
      <c r="GB245" s="153"/>
      <c r="GC245" s="153"/>
      <c r="GD245" s="153"/>
      <c r="GE245" s="153"/>
      <c r="GF245" s="153"/>
      <c r="GG245" s="153"/>
      <c r="GH245" s="153"/>
      <c r="GI245" s="153"/>
      <c r="GJ245" s="153"/>
      <c r="GK245" s="153"/>
      <c r="GL245" s="153"/>
      <c r="GM245" s="153"/>
      <c r="GN245" s="153"/>
      <c r="GO245" s="153"/>
      <c r="GP245" s="153"/>
      <c r="GQ245" s="153"/>
      <c r="GR245" s="153"/>
      <c r="GS245" s="153"/>
      <c r="GT245" s="153"/>
      <c r="GU245" s="153"/>
      <c r="GV245" s="153"/>
      <c r="GW245" s="153"/>
      <c r="GX245" s="153"/>
      <c r="GY245" s="153"/>
      <c r="GZ245" s="153"/>
      <c r="HA245" s="153"/>
      <c r="HB245" s="153"/>
      <c r="HC245" s="153"/>
      <c r="HD245" s="160"/>
      <c r="HE245" s="160"/>
      <c r="HF245" s="160"/>
      <c r="HG245" s="160"/>
      <c r="HH245" s="160"/>
      <c r="HI245" s="160"/>
    </row>
    <row r="246" spans="1:217" s="145" customFormat="1" ht="19.5" customHeight="1">
      <c r="A246" s="158" t="s">
        <v>1638</v>
      </c>
      <c r="B246" s="159">
        <v>4</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c r="BE246" s="153"/>
      <c r="BF246" s="153"/>
      <c r="BG246" s="153"/>
      <c r="BH246" s="153"/>
      <c r="BI246" s="153"/>
      <c r="BJ246" s="153"/>
      <c r="BK246" s="153"/>
      <c r="BL246" s="153"/>
      <c r="BM246" s="153"/>
      <c r="BN246" s="153"/>
      <c r="BO246" s="153"/>
      <c r="BP246" s="153"/>
      <c r="BQ246" s="153"/>
      <c r="BR246" s="153"/>
      <c r="BS246" s="153"/>
      <c r="BT246" s="153"/>
      <c r="BU246" s="153"/>
      <c r="BV246" s="153"/>
      <c r="BW246" s="153"/>
      <c r="BX246" s="153"/>
      <c r="BY246" s="153"/>
      <c r="BZ246" s="153"/>
      <c r="CA246" s="153"/>
      <c r="CB246" s="153"/>
      <c r="CC246" s="153"/>
      <c r="CD246" s="153"/>
      <c r="CE246" s="153"/>
      <c r="CF246" s="153"/>
      <c r="CG246" s="153"/>
      <c r="CH246" s="153"/>
      <c r="CI246" s="153"/>
      <c r="CJ246" s="153"/>
      <c r="CK246" s="153"/>
      <c r="CL246" s="153"/>
      <c r="CM246" s="153"/>
      <c r="CN246" s="153"/>
      <c r="CO246" s="153"/>
      <c r="CP246" s="153"/>
      <c r="CQ246" s="153"/>
      <c r="CR246" s="153"/>
      <c r="CS246" s="153"/>
      <c r="CT246" s="153"/>
      <c r="CU246" s="153"/>
      <c r="CV246" s="153"/>
      <c r="CW246" s="153"/>
      <c r="CX246" s="153"/>
      <c r="CY246" s="153"/>
      <c r="CZ246" s="153"/>
      <c r="DA246" s="153"/>
      <c r="DB246" s="153"/>
      <c r="DC246" s="153"/>
      <c r="DD246" s="153"/>
      <c r="DE246" s="153"/>
      <c r="DF246" s="153"/>
      <c r="DG246" s="153"/>
      <c r="DH246" s="153"/>
      <c r="DI246" s="153"/>
      <c r="DJ246" s="153"/>
      <c r="DK246" s="153"/>
      <c r="DL246" s="153"/>
      <c r="DM246" s="153"/>
      <c r="DN246" s="153"/>
      <c r="DO246" s="153"/>
      <c r="DP246" s="153"/>
      <c r="DQ246" s="153"/>
      <c r="DR246" s="153"/>
      <c r="DS246" s="153"/>
      <c r="DT246" s="153"/>
      <c r="DU246" s="153"/>
      <c r="DV246" s="153"/>
      <c r="DW246" s="153"/>
      <c r="DX246" s="153"/>
      <c r="DY246" s="153"/>
      <c r="DZ246" s="153"/>
      <c r="EA246" s="153"/>
      <c r="EB246" s="153"/>
      <c r="EC246" s="153"/>
      <c r="ED246" s="153"/>
      <c r="EE246" s="153"/>
      <c r="EF246" s="153"/>
      <c r="EG246" s="153"/>
      <c r="EH246" s="153"/>
      <c r="EI246" s="153"/>
      <c r="EJ246" s="153"/>
      <c r="EK246" s="153"/>
      <c r="EL246" s="153"/>
      <c r="EM246" s="153"/>
      <c r="EN246" s="153"/>
      <c r="EO246" s="153"/>
      <c r="EP246" s="153"/>
      <c r="EQ246" s="153"/>
      <c r="ER246" s="153"/>
      <c r="ES246" s="153"/>
      <c r="ET246" s="153"/>
      <c r="EU246" s="153"/>
      <c r="EV246" s="153"/>
      <c r="EW246" s="153"/>
      <c r="EX246" s="153"/>
      <c r="EY246" s="153"/>
      <c r="EZ246" s="153"/>
      <c r="FA246" s="153"/>
      <c r="FB246" s="153"/>
      <c r="FC246" s="153"/>
      <c r="FD246" s="153"/>
      <c r="FE246" s="153"/>
      <c r="FF246" s="153"/>
      <c r="FG246" s="153"/>
      <c r="FH246" s="153"/>
      <c r="FI246" s="153"/>
      <c r="FJ246" s="153"/>
      <c r="FK246" s="153"/>
      <c r="FL246" s="153"/>
      <c r="FM246" s="153"/>
      <c r="FN246" s="153"/>
      <c r="FO246" s="153"/>
      <c r="FP246" s="153"/>
      <c r="FQ246" s="153"/>
      <c r="FR246" s="153"/>
      <c r="FS246" s="153"/>
      <c r="FT246" s="153"/>
      <c r="FU246" s="153"/>
      <c r="FV246" s="153"/>
      <c r="FW246" s="153"/>
      <c r="FX246" s="153"/>
      <c r="FY246" s="153"/>
      <c r="FZ246" s="153"/>
      <c r="GA246" s="153"/>
      <c r="GB246" s="153"/>
      <c r="GC246" s="153"/>
      <c r="GD246" s="153"/>
      <c r="GE246" s="153"/>
      <c r="GF246" s="153"/>
      <c r="GG246" s="153"/>
      <c r="GH246" s="153"/>
      <c r="GI246" s="153"/>
      <c r="GJ246" s="153"/>
      <c r="GK246" s="153"/>
      <c r="GL246" s="153"/>
      <c r="GM246" s="153"/>
      <c r="GN246" s="153"/>
      <c r="GO246" s="153"/>
      <c r="GP246" s="153"/>
      <c r="GQ246" s="153"/>
      <c r="GR246" s="153"/>
      <c r="GS246" s="153"/>
      <c r="GT246" s="153"/>
      <c r="GU246" s="153"/>
      <c r="GV246" s="153"/>
      <c r="GW246" s="153"/>
      <c r="GX246" s="153"/>
      <c r="GY246" s="153"/>
      <c r="GZ246" s="153"/>
      <c r="HA246" s="153"/>
      <c r="HB246" s="153"/>
      <c r="HC246" s="153"/>
      <c r="HD246" s="160"/>
      <c r="HE246" s="160"/>
      <c r="HF246" s="160"/>
      <c r="HG246" s="160"/>
      <c r="HH246" s="160"/>
      <c r="HI246" s="160"/>
    </row>
    <row r="247" spans="1:217" s="145" customFormat="1" ht="19.5" customHeight="1">
      <c r="A247" s="158" t="s">
        <v>1634</v>
      </c>
      <c r="B247" s="159">
        <v>38</v>
      </c>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3"/>
      <c r="AY247" s="153"/>
      <c r="AZ247" s="153"/>
      <c r="BA247" s="153"/>
      <c r="BB247" s="153"/>
      <c r="BC247" s="153"/>
      <c r="BD247" s="153"/>
      <c r="BE247" s="153"/>
      <c r="BF247" s="153"/>
      <c r="BG247" s="153"/>
      <c r="BH247" s="153"/>
      <c r="BI247" s="153"/>
      <c r="BJ247" s="153"/>
      <c r="BK247" s="153"/>
      <c r="BL247" s="153"/>
      <c r="BM247" s="153"/>
      <c r="BN247" s="153"/>
      <c r="BO247" s="153"/>
      <c r="BP247" s="153"/>
      <c r="BQ247" s="153"/>
      <c r="BR247" s="153"/>
      <c r="BS247" s="153"/>
      <c r="BT247" s="153"/>
      <c r="BU247" s="153"/>
      <c r="BV247" s="153"/>
      <c r="BW247" s="153"/>
      <c r="BX247" s="153"/>
      <c r="BY247" s="153"/>
      <c r="BZ247" s="153"/>
      <c r="CA247" s="153"/>
      <c r="CB247" s="153"/>
      <c r="CC247" s="153"/>
      <c r="CD247" s="153"/>
      <c r="CE247" s="153"/>
      <c r="CF247" s="153"/>
      <c r="CG247" s="153"/>
      <c r="CH247" s="153"/>
      <c r="CI247" s="153"/>
      <c r="CJ247" s="153"/>
      <c r="CK247" s="153"/>
      <c r="CL247" s="153"/>
      <c r="CM247" s="153"/>
      <c r="CN247" s="153"/>
      <c r="CO247" s="153"/>
      <c r="CP247" s="153"/>
      <c r="CQ247" s="153"/>
      <c r="CR247" s="153"/>
      <c r="CS247" s="153"/>
      <c r="CT247" s="153"/>
      <c r="CU247" s="153"/>
      <c r="CV247" s="153"/>
      <c r="CW247" s="153"/>
      <c r="CX247" s="153"/>
      <c r="CY247" s="153"/>
      <c r="CZ247" s="153"/>
      <c r="DA247" s="153"/>
      <c r="DB247" s="153"/>
      <c r="DC247" s="153"/>
      <c r="DD247" s="153"/>
      <c r="DE247" s="153"/>
      <c r="DF247" s="153"/>
      <c r="DG247" s="153"/>
      <c r="DH247" s="153"/>
      <c r="DI247" s="153"/>
      <c r="DJ247" s="153"/>
      <c r="DK247" s="153"/>
      <c r="DL247" s="153"/>
      <c r="DM247" s="153"/>
      <c r="DN247" s="153"/>
      <c r="DO247" s="153"/>
      <c r="DP247" s="153"/>
      <c r="DQ247" s="153"/>
      <c r="DR247" s="153"/>
      <c r="DS247" s="153"/>
      <c r="DT247" s="153"/>
      <c r="DU247" s="153"/>
      <c r="DV247" s="153"/>
      <c r="DW247" s="153"/>
      <c r="DX247" s="153"/>
      <c r="DY247" s="153"/>
      <c r="DZ247" s="153"/>
      <c r="EA247" s="153"/>
      <c r="EB247" s="153"/>
      <c r="EC247" s="153"/>
      <c r="ED247" s="153"/>
      <c r="EE247" s="153"/>
      <c r="EF247" s="153"/>
      <c r="EG247" s="153"/>
      <c r="EH247" s="153"/>
      <c r="EI247" s="153"/>
      <c r="EJ247" s="153"/>
      <c r="EK247" s="153"/>
      <c r="EL247" s="153"/>
      <c r="EM247" s="153"/>
      <c r="EN247" s="153"/>
      <c r="EO247" s="153"/>
      <c r="EP247" s="153"/>
      <c r="EQ247" s="153"/>
      <c r="ER247" s="153"/>
      <c r="ES247" s="153"/>
      <c r="ET247" s="153"/>
      <c r="EU247" s="153"/>
      <c r="EV247" s="153"/>
      <c r="EW247" s="153"/>
      <c r="EX247" s="153"/>
      <c r="EY247" s="153"/>
      <c r="EZ247" s="153"/>
      <c r="FA247" s="153"/>
      <c r="FB247" s="153"/>
      <c r="FC247" s="153"/>
      <c r="FD247" s="153"/>
      <c r="FE247" s="153"/>
      <c r="FF247" s="153"/>
      <c r="FG247" s="153"/>
      <c r="FH247" s="153"/>
      <c r="FI247" s="153"/>
      <c r="FJ247" s="153"/>
      <c r="FK247" s="153"/>
      <c r="FL247" s="153"/>
      <c r="FM247" s="153"/>
      <c r="FN247" s="153"/>
      <c r="FO247" s="153"/>
      <c r="FP247" s="153"/>
      <c r="FQ247" s="153"/>
      <c r="FR247" s="153"/>
      <c r="FS247" s="153"/>
      <c r="FT247" s="153"/>
      <c r="FU247" s="153"/>
      <c r="FV247" s="153"/>
      <c r="FW247" s="153"/>
      <c r="FX247" s="153"/>
      <c r="FY247" s="153"/>
      <c r="FZ247" s="153"/>
      <c r="GA247" s="153"/>
      <c r="GB247" s="153"/>
      <c r="GC247" s="153"/>
      <c r="GD247" s="153"/>
      <c r="GE247" s="153"/>
      <c r="GF247" s="153"/>
      <c r="GG247" s="153"/>
      <c r="GH247" s="153"/>
      <c r="GI247" s="153"/>
      <c r="GJ247" s="153"/>
      <c r="GK247" s="153"/>
      <c r="GL247" s="153"/>
      <c r="GM247" s="153"/>
      <c r="GN247" s="153"/>
      <c r="GO247" s="153"/>
      <c r="GP247" s="153"/>
      <c r="GQ247" s="153"/>
      <c r="GR247" s="153"/>
      <c r="GS247" s="153"/>
      <c r="GT247" s="153"/>
      <c r="GU247" s="153"/>
      <c r="GV247" s="153"/>
      <c r="GW247" s="153"/>
      <c r="GX247" s="153"/>
      <c r="GY247" s="153"/>
      <c r="GZ247" s="153"/>
      <c r="HA247" s="153"/>
      <c r="HB247" s="153"/>
      <c r="HC247" s="153"/>
      <c r="HD247" s="160"/>
      <c r="HE247" s="160"/>
      <c r="HF247" s="160"/>
      <c r="HG247" s="160"/>
      <c r="HH247" s="160"/>
      <c r="HI247" s="160"/>
    </row>
    <row r="248" spans="1:217" s="145" customFormat="1" ht="19.5" customHeight="1">
      <c r="A248" s="158" t="s">
        <v>1641</v>
      </c>
      <c r="B248" s="159">
        <v>16</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3"/>
      <c r="AY248" s="153"/>
      <c r="AZ248" s="153"/>
      <c r="BA248" s="153"/>
      <c r="BB248" s="153"/>
      <c r="BC248" s="153"/>
      <c r="BD248" s="153"/>
      <c r="BE248" s="153"/>
      <c r="BF248" s="153"/>
      <c r="BG248" s="153"/>
      <c r="BH248" s="153"/>
      <c r="BI248" s="153"/>
      <c r="BJ248" s="153"/>
      <c r="BK248" s="153"/>
      <c r="BL248" s="153"/>
      <c r="BM248" s="153"/>
      <c r="BN248" s="153"/>
      <c r="BO248" s="153"/>
      <c r="BP248" s="153"/>
      <c r="BQ248" s="153"/>
      <c r="BR248" s="153"/>
      <c r="BS248" s="153"/>
      <c r="BT248" s="153"/>
      <c r="BU248" s="153"/>
      <c r="BV248" s="153"/>
      <c r="BW248" s="153"/>
      <c r="BX248" s="153"/>
      <c r="BY248" s="153"/>
      <c r="BZ248" s="153"/>
      <c r="CA248" s="153"/>
      <c r="CB248" s="153"/>
      <c r="CC248" s="153"/>
      <c r="CD248" s="153"/>
      <c r="CE248" s="153"/>
      <c r="CF248" s="153"/>
      <c r="CG248" s="153"/>
      <c r="CH248" s="153"/>
      <c r="CI248" s="153"/>
      <c r="CJ248" s="153"/>
      <c r="CK248" s="153"/>
      <c r="CL248" s="153"/>
      <c r="CM248" s="153"/>
      <c r="CN248" s="153"/>
      <c r="CO248" s="153"/>
      <c r="CP248" s="153"/>
      <c r="CQ248" s="153"/>
      <c r="CR248" s="153"/>
      <c r="CS248" s="153"/>
      <c r="CT248" s="153"/>
      <c r="CU248" s="153"/>
      <c r="CV248" s="153"/>
      <c r="CW248" s="153"/>
      <c r="CX248" s="153"/>
      <c r="CY248" s="153"/>
      <c r="CZ248" s="153"/>
      <c r="DA248" s="153"/>
      <c r="DB248" s="153"/>
      <c r="DC248" s="153"/>
      <c r="DD248" s="153"/>
      <c r="DE248" s="153"/>
      <c r="DF248" s="153"/>
      <c r="DG248" s="153"/>
      <c r="DH248" s="153"/>
      <c r="DI248" s="153"/>
      <c r="DJ248" s="153"/>
      <c r="DK248" s="153"/>
      <c r="DL248" s="153"/>
      <c r="DM248" s="153"/>
      <c r="DN248" s="153"/>
      <c r="DO248" s="153"/>
      <c r="DP248" s="153"/>
      <c r="DQ248" s="153"/>
      <c r="DR248" s="153"/>
      <c r="DS248" s="153"/>
      <c r="DT248" s="153"/>
      <c r="DU248" s="153"/>
      <c r="DV248" s="153"/>
      <c r="DW248" s="153"/>
      <c r="DX248" s="153"/>
      <c r="DY248" s="153"/>
      <c r="DZ248" s="153"/>
      <c r="EA248" s="153"/>
      <c r="EB248" s="153"/>
      <c r="EC248" s="153"/>
      <c r="ED248" s="153"/>
      <c r="EE248" s="153"/>
      <c r="EF248" s="153"/>
      <c r="EG248" s="153"/>
      <c r="EH248" s="153"/>
      <c r="EI248" s="153"/>
      <c r="EJ248" s="153"/>
      <c r="EK248" s="153"/>
      <c r="EL248" s="153"/>
      <c r="EM248" s="153"/>
      <c r="EN248" s="153"/>
      <c r="EO248" s="153"/>
      <c r="EP248" s="153"/>
      <c r="EQ248" s="153"/>
      <c r="ER248" s="153"/>
      <c r="ES248" s="153"/>
      <c r="ET248" s="153"/>
      <c r="EU248" s="153"/>
      <c r="EV248" s="153"/>
      <c r="EW248" s="153"/>
      <c r="EX248" s="153"/>
      <c r="EY248" s="153"/>
      <c r="EZ248" s="153"/>
      <c r="FA248" s="153"/>
      <c r="FB248" s="153"/>
      <c r="FC248" s="153"/>
      <c r="FD248" s="153"/>
      <c r="FE248" s="153"/>
      <c r="FF248" s="153"/>
      <c r="FG248" s="153"/>
      <c r="FH248" s="153"/>
      <c r="FI248" s="153"/>
      <c r="FJ248" s="153"/>
      <c r="FK248" s="153"/>
      <c r="FL248" s="153"/>
      <c r="FM248" s="153"/>
      <c r="FN248" s="153"/>
      <c r="FO248" s="153"/>
      <c r="FP248" s="153"/>
      <c r="FQ248" s="153"/>
      <c r="FR248" s="153"/>
      <c r="FS248" s="153"/>
      <c r="FT248" s="153"/>
      <c r="FU248" s="153"/>
      <c r="FV248" s="153"/>
      <c r="FW248" s="153"/>
      <c r="FX248" s="153"/>
      <c r="FY248" s="153"/>
      <c r="FZ248" s="153"/>
      <c r="GA248" s="153"/>
      <c r="GB248" s="153"/>
      <c r="GC248" s="153"/>
      <c r="GD248" s="153"/>
      <c r="GE248" s="153"/>
      <c r="GF248" s="153"/>
      <c r="GG248" s="153"/>
      <c r="GH248" s="153"/>
      <c r="GI248" s="153"/>
      <c r="GJ248" s="153"/>
      <c r="GK248" s="153"/>
      <c r="GL248" s="153"/>
      <c r="GM248" s="153"/>
      <c r="GN248" s="153"/>
      <c r="GO248" s="153"/>
      <c r="GP248" s="153"/>
      <c r="GQ248" s="153"/>
      <c r="GR248" s="153"/>
      <c r="GS248" s="153"/>
      <c r="GT248" s="153"/>
      <c r="GU248" s="153"/>
      <c r="GV248" s="153"/>
      <c r="GW248" s="153"/>
      <c r="GX248" s="153"/>
      <c r="GY248" s="153"/>
      <c r="GZ248" s="153"/>
      <c r="HA248" s="153"/>
      <c r="HB248" s="153"/>
      <c r="HC248" s="153"/>
      <c r="HD248" s="160"/>
      <c r="HE248" s="160"/>
      <c r="HF248" s="160"/>
      <c r="HG248" s="160"/>
      <c r="HH248" s="160"/>
      <c r="HI248" s="160"/>
    </row>
    <row r="249" spans="1:217" s="145" customFormat="1" ht="19.5" customHeight="1">
      <c r="A249" s="158" t="s">
        <v>1640</v>
      </c>
      <c r="B249" s="159">
        <v>92</v>
      </c>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53"/>
      <c r="AY249" s="153"/>
      <c r="AZ249" s="153"/>
      <c r="BA249" s="153"/>
      <c r="BB249" s="153"/>
      <c r="BC249" s="153"/>
      <c r="BD249" s="153"/>
      <c r="BE249" s="153"/>
      <c r="BF249" s="153"/>
      <c r="BG249" s="153"/>
      <c r="BH249" s="153"/>
      <c r="BI249" s="153"/>
      <c r="BJ249" s="153"/>
      <c r="BK249" s="153"/>
      <c r="BL249" s="153"/>
      <c r="BM249" s="153"/>
      <c r="BN249" s="153"/>
      <c r="BO249" s="153"/>
      <c r="BP249" s="153"/>
      <c r="BQ249" s="153"/>
      <c r="BR249" s="153"/>
      <c r="BS249" s="153"/>
      <c r="BT249" s="153"/>
      <c r="BU249" s="153"/>
      <c r="BV249" s="153"/>
      <c r="BW249" s="153"/>
      <c r="BX249" s="153"/>
      <c r="BY249" s="153"/>
      <c r="BZ249" s="153"/>
      <c r="CA249" s="153"/>
      <c r="CB249" s="153"/>
      <c r="CC249" s="153"/>
      <c r="CD249" s="153"/>
      <c r="CE249" s="153"/>
      <c r="CF249" s="153"/>
      <c r="CG249" s="153"/>
      <c r="CH249" s="153"/>
      <c r="CI249" s="153"/>
      <c r="CJ249" s="153"/>
      <c r="CK249" s="153"/>
      <c r="CL249" s="153"/>
      <c r="CM249" s="153"/>
      <c r="CN249" s="153"/>
      <c r="CO249" s="153"/>
      <c r="CP249" s="153"/>
      <c r="CQ249" s="153"/>
      <c r="CR249" s="153"/>
      <c r="CS249" s="153"/>
      <c r="CT249" s="153"/>
      <c r="CU249" s="153"/>
      <c r="CV249" s="153"/>
      <c r="CW249" s="153"/>
      <c r="CX249" s="153"/>
      <c r="CY249" s="153"/>
      <c r="CZ249" s="153"/>
      <c r="DA249" s="153"/>
      <c r="DB249" s="153"/>
      <c r="DC249" s="153"/>
      <c r="DD249" s="153"/>
      <c r="DE249" s="153"/>
      <c r="DF249" s="153"/>
      <c r="DG249" s="153"/>
      <c r="DH249" s="153"/>
      <c r="DI249" s="153"/>
      <c r="DJ249" s="153"/>
      <c r="DK249" s="153"/>
      <c r="DL249" s="153"/>
      <c r="DM249" s="153"/>
      <c r="DN249" s="153"/>
      <c r="DO249" s="153"/>
      <c r="DP249" s="153"/>
      <c r="DQ249" s="153"/>
      <c r="DR249" s="153"/>
      <c r="DS249" s="153"/>
      <c r="DT249" s="153"/>
      <c r="DU249" s="153"/>
      <c r="DV249" s="153"/>
      <c r="DW249" s="153"/>
      <c r="DX249" s="153"/>
      <c r="DY249" s="153"/>
      <c r="DZ249" s="153"/>
      <c r="EA249" s="153"/>
      <c r="EB249" s="153"/>
      <c r="EC249" s="153"/>
      <c r="ED249" s="153"/>
      <c r="EE249" s="153"/>
      <c r="EF249" s="153"/>
      <c r="EG249" s="153"/>
      <c r="EH249" s="153"/>
      <c r="EI249" s="153"/>
      <c r="EJ249" s="153"/>
      <c r="EK249" s="153"/>
      <c r="EL249" s="153"/>
      <c r="EM249" s="153"/>
      <c r="EN249" s="153"/>
      <c r="EO249" s="153"/>
      <c r="EP249" s="153"/>
      <c r="EQ249" s="153"/>
      <c r="ER249" s="153"/>
      <c r="ES249" s="153"/>
      <c r="ET249" s="153"/>
      <c r="EU249" s="153"/>
      <c r="EV249" s="153"/>
      <c r="EW249" s="153"/>
      <c r="EX249" s="153"/>
      <c r="EY249" s="153"/>
      <c r="EZ249" s="153"/>
      <c r="FA249" s="153"/>
      <c r="FB249" s="153"/>
      <c r="FC249" s="153"/>
      <c r="FD249" s="153"/>
      <c r="FE249" s="153"/>
      <c r="FF249" s="153"/>
      <c r="FG249" s="153"/>
      <c r="FH249" s="153"/>
      <c r="FI249" s="153"/>
      <c r="FJ249" s="153"/>
      <c r="FK249" s="153"/>
      <c r="FL249" s="153"/>
      <c r="FM249" s="153"/>
      <c r="FN249" s="153"/>
      <c r="FO249" s="153"/>
      <c r="FP249" s="153"/>
      <c r="FQ249" s="153"/>
      <c r="FR249" s="153"/>
      <c r="FS249" s="153"/>
      <c r="FT249" s="153"/>
      <c r="FU249" s="153"/>
      <c r="FV249" s="153"/>
      <c r="FW249" s="153"/>
      <c r="FX249" s="153"/>
      <c r="FY249" s="153"/>
      <c r="FZ249" s="153"/>
      <c r="GA249" s="153"/>
      <c r="GB249" s="153"/>
      <c r="GC249" s="153"/>
      <c r="GD249" s="153"/>
      <c r="GE249" s="153"/>
      <c r="GF249" s="153"/>
      <c r="GG249" s="153"/>
      <c r="GH249" s="153"/>
      <c r="GI249" s="153"/>
      <c r="GJ249" s="153"/>
      <c r="GK249" s="153"/>
      <c r="GL249" s="153"/>
      <c r="GM249" s="153"/>
      <c r="GN249" s="153"/>
      <c r="GO249" s="153"/>
      <c r="GP249" s="153"/>
      <c r="GQ249" s="153"/>
      <c r="GR249" s="153"/>
      <c r="GS249" s="153"/>
      <c r="GT249" s="153"/>
      <c r="GU249" s="153"/>
      <c r="GV249" s="153"/>
      <c r="GW249" s="153"/>
      <c r="GX249" s="153"/>
      <c r="GY249" s="153"/>
      <c r="GZ249" s="153"/>
      <c r="HA249" s="153"/>
      <c r="HB249" s="153"/>
      <c r="HC249" s="153"/>
      <c r="HD249" s="160"/>
      <c r="HE249" s="160"/>
      <c r="HF249" s="160"/>
      <c r="HG249" s="160"/>
      <c r="HH249" s="160"/>
      <c r="HI249" s="160"/>
    </row>
    <row r="250" spans="1:217" s="145" customFormat="1" ht="19.5" customHeight="1">
      <c r="A250" s="156" t="s">
        <v>1612</v>
      </c>
      <c r="B250" s="157">
        <f>SUM(B251:B274)</f>
        <v>2026</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3"/>
      <c r="BE250" s="153"/>
      <c r="BF250" s="153"/>
      <c r="BG250" s="153"/>
      <c r="BH250" s="153"/>
      <c r="BI250" s="153"/>
      <c r="BJ250" s="153"/>
      <c r="BK250" s="153"/>
      <c r="BL250" s="153"/>
      <c r="BM250" s="153"/>
      <c r="BN250" s="153"/>
      <c r="BO250" s="153"/>
      <c r="BP250" s="153"/>
      <c r="BQ250" s="153"/>
      <c r="BR250" s="153"/>
      <c r="BS250" s="153"/>
      <c r="BT250" s="153"/>
      <c r="BU250" s="153"/>
      <c r="BV250" s="153"/>
      <c r="BW250" s="153"/>
      <c r="BX250" s="153"/>
      <c r="BY250" s="153"/>
      <c r="BZ250" s="153"/>
      <c r="CA250" s="153"/>
      <c r="CB250" s="153"/>
      <c r="CC250" s="153"/>
      <c r="CD250" s="153"/>
      <c r="CE250" s="153"/>
      <c r="CF250" s="153"/>
      <c r="CG250" s="153"/>
      <c r="CH250" s="153"/>
      <c r="CI250" s="153"/>
      <c r="CJ250" s="153"/>
      <c r="CK250" s="153"/>
      <c r="CL250" s="153"/>
      <c r="CM250" s="153"/>
      <c r="CN250" s="153"/>
      <c r="CO250" s="153"/>
      <c r="CP250" s="153"/>
      <c r="CQ250" s="153"/>
      <c r="CR250" s="153"/>
      <c r="CS250" s="153"/>
      <c r="CT250" s="153"/>
      <c r="CU250" s="153"/>
      <c r="CV250" s="153"/>
      <c r="CW250" s="153"/>
      <c r="CX250" s="153"/>
      <c r="CY250" s="153"/>
      <c r="CZ250" s="153"/>
      <c r="DA250" s="153"/>
      <c r="DB250" s="153"/>
      <c r="DC250" s="153"/>
      <c r="DD250" s="153"/>
      <c r="DE250" s="153"/>
      <c r="DF250" s="153"/>
      <c r="DG250" s="153"/>
      <c r="DH250" s="153"/>
      <c r="DI250" s="153"/>
      <c r="DJ250" s="153"/>
      <c r="DK250" s="153"/>
      <c r="DL250" s="153"/>
      <c r="DM250" s="153"/>
      <c r="DN250" s="153"/>
      <c r="DO250" s="153"/>
      <c r="DP250" s="153"/>
      <c r="DQ250" s="153"/>
      <c r="DR250" s="153"/>
      <c r="DS250" s="153"/>
      <c r="DT250" s="153"/>
      <c r="DU250" s="153"/>
      <c r="DV250" s="153"/>
      <c r="DW250" s="153"/>
      <c r="DX250" s="153"/>
      <c r="DY250" s="153"/>
      <c r="DZ250" s="153"/>
      <c r="EA250" s="153"/>
      <c r="EB250" s="153"/>
      <c r="EC250" s="153"/>
      <c r="ED250" s="153"/>
      <c r="EE250" s="153"/>
      <c r="EF250" s="153"/>
      <c r="EG250" s="153"/>
      <c r="EH250" s="153"/>
      <c r="EI250" s="153"/>
      <c r="EJ250" s="153"/>
      <c r="EK250" s="153"/>
      <c r="EL250" s="153"/>
      <c r="EM250" s="153"/>
      <c r="EN250" s="153"/>
      <c r="EO250" s="153"/>
      <c r="EP250" s="153"/>
      <c r="EQ250" s="153"/>
      <c r="ER250" s="153"/>
      <c r="ES250" s="153"/>
      <c r="ET250" s="153"/>
      <c r="EU250" s="153"/>
      <c r="EV250" s="153"/>
      <c r="EW250" s="153"/>
      <c r="EX250" s="153"/>
      <c r="EY250" s="153"/>
      <c r="EZ250" s="153"/>
      <c r="FA250" s="153"/>
      <c r="FB250" s="153"/>
      <c r="FC250" s="153"/>
      <c r="FD250" s="153"/>
      <c r="FE250" s="153"/>
      <c r="FF250" s="153"/>
      <c r="FG250" s="153"/>
      <c r="FH250" s="153"/>
      <c r="FI250" s="153"/>
      <c r="FJ250" s="153"/>
      <c r="FK250" s="153"/>
      <c r="FL250" s="153"/>
      <c r="FM250" s="153"/>
      <c r="FN250" s="153"/>
      <c r="FO250" s="153"/>
      <c r="FP250" s="153"/>
      <c r="FQ250" s="153"/>
      <c r="FR250" s="153"/>
      <c r="FS250" s="153"/>
      <c r="FT250" s="153"/>
      <c r="FU250" s="153"/>
      <c r="FV250" s="153"/>
      <c r="FW250" s="153"/>
      <c r="FX250" s="153"/>
      <c r="FY250" s="153"/>
      <c r="FZ250" s="153"/>
      <c r="GA250" s="153"/>
      <c r="GB250" s="153"/>
      <c r="GC250" s="153"/>
      <c r="GD250" s="153"/>
      <c r="GE250" s="153"/>
      <c r="GF250" s="153"/>
      <c r="GG250" s="153"/>
      <c r="GH250" s="153"/>
      <c r="GI250" s="153"/>
      <c r="GJ250" s="153"/>
      <c r="GK250" s="153"/>
      <c r="GL250" s="153"/>
      <c r="GM250" s="153"/>
      <c r="GN250" s="153"/>
      <c r="GO250" s="153"/>
      <c r="GP250" s="153"/>
      <c r="GQ250" s="153"/>
      <c r="GR250" s="153"/>
      <c r="GS250" s="153"/>
      <c r="GT250" s="153"/>
      <c r="GU250" s="153"/>
      <c r="GV250" s="153"/>
      <c r="GW250" s="153"/>
      <c r="GX250" s="153"/>
      <c r="GY250" s="153"/>
      <c r="GZ250" s="153"/>
      <c r="HA250" s="153"/>
      <c r="HB250" s="153"/>
      <c r="HC250" s="153"/>
      <c r="HD250" s="160"/>
      <c r="HE250" s="160"/>
      <c r="HF250" s="160"/>
      <c r="HG250" s="160"/>
      <c r="HH250" s="160"/>
      <c r="HI250" s="160"/>
    </row>
    <row r="251" spans="1:217" s="145" customFormat="1" ht="19.5" customHeight="1">
      <c r="A251" s="158" t="s">
        <v>1615</v>
      </c>
      <c r="B251" s="159">
        <v>214</v>
      </c>
      <c r="C251" s="153">
        <f>ROUND(B251/10000,0)</f>
        <v>0</v>
      </c>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53"/>
      <c r="AY251" s="153"/>
      <c r="AZ251" s="153"/>
      <c r="BA251" s="153"/>
      <c r="BB251" s="153"/>
      <c r="BC251" s="153"/>
      <c r="BD251" s="153"/>
      <c r="BE251" s="153"/>
      <c r="BF251" s="153"/>
      <c r="BG251" s="153"/>
      <c r="BH251" s="153"/>
      <c r="BI251" s="153"/>
      <c r="BJ251" s="153"/>
      <c r="BK251" s="153"/>
      <c r="BL251" s="153"/>
      <c r="BM251" s="153"/>
      <c r="BN251" s="153"/>
      <c r="BO251" s="153"/>
      <c r="BP251" s="153"/>
      <c r="BQ251" s="153"/>
      <c r="BR251" s="153"/>
      <c r="BS251" s="153"/>
      <c r="BT251" s="153"/>
      <c r="BU251" s="153"/>
      <c r="BV251" s="153"/>
      <c r="BW251" s="153"/>
      <c r="BX251" s="153"/>
      <c r="BY251" s="153"/>
      <c r="BZ251" s="153"/>
      <c r="CA251" s="153"/>
      <c r="CB251" s="153"/>
      <c r="CC251" s="153"/>
      <c r="CD251" s="153"/>
      <c r="CE251" s="153"/>
      <c r="CF251" s="153"/>
      <c r="CG251" s="153"/>
      <c r="CH251" s="153"/>
      <c r="CI251" s="153"/>
      <c r="CJ251" s="153"/>
      <c r="CK251" s="153"/>
      <c r="CL251" s="153"/>
      <c r="CM251" s="153"/>
      <c r="CN251" s="153"/>
      <c r="CO251" s="153"/>
      <c r="CP251" s="153"/>
      <c r="CQ251" s="153"/>
      <c r="CR251" s="153"/>
      <c r="CS251" s="153"/>
      <c r="CT251" s="153"/>
      <c r="CU251" s="153"/>
      <c r="CV251" s="153"/>
      <c r="CW251" s="153"/>
      <c r="CX251" s="153"/>
      <c r="CY251" s="153"/>
      <c r="CZ251" s="153"/>
      <c r="DA251" s="153"/>
      <c r="DB251" s="153"/>
      <c r="DC251" s="153"/>
      <c r="DD251" s="153"/>
      <c r="DE251" s="153"/>
      <c r="DF251" s="153"/>
      <c r="DG251" s="153"/>
      <c r="DH251" s="153"/>
      <c r="DI251" s="153"/>
      <c r="DJ251" s="153"/>
      <c r="DK251" s="153"/>
      <c r="DL251" s="153"/>
      <c r="DM251" s="153"/>
      <c r="DN251" s="153"/>
      <c r="DO251" s="153"/>
      <c r="DP251" s="153"/>
      <c r="DQ251" s="153"/>
      <c r="DR251" s="153"/>
      <c r="DS251" s="153"/>
      <c r="DT251" s="153"/>
      <c r="DU251" s="153"/>
      <c r="DV251" s="153"/>
      <c r="DW251" s="153"/>
      <c r="DX251" s="153"/>
      <c r="DY251" s="153"/>
      <c r="DZ251" s="153"/>
      <c r="EA251" s="153"/>
      <c r="EB251" s="153"/>
      <c r="EC251" s="153"/>
      <c r="ED251" s="153"/>
      <c r="EE251" s="153"/>
      <c r="EF251" s="153"/>
      <c r="EG251" s="153"/>
      <c r="EH251" s="153"/>
      <c r="EI251" s="153"/>
      <c r="EJ251" s="153"/>
      <c r="EK251" s="153"/>
      <c r="EL251" s="153"/>
      <c r="EM251" s="153"/>
      <c r="EN251" s="153"/>
      <c r="EO251" s="153"/>
      <c r="EP251" s="153"/>
      <c r="EQ251" s="153"/>
      <c r="ER251" s="153"/>
      <c r="ES251" s="153"/>
      <c r="ET251" s="153"/>
      <c r="EU251" s="153"/>
      <c r="EV251" s="153"/>
      <c r="EW251" s="153"/>
      <c r="EX251" s="153"/>
      <c r="EY251" s="153"/>
      <c r="EZ251" s="153"/>
      <c r="FA251" s="153"/>
      <c r="FB251" s="153"/>
      <c r="FC251" s="153"/>
      <c r="FD251" s="153"/>
      <c r="FE251" s="153"/>
      <c r="FF251" s="153"/>
      <c r="FG251" s="153"/>
      <c r="FH251" s="153"/>
      <c r="FI251" s="153"/>
      <c r="FJ251" s="153"/>
      <c r="FK251" s="153"/>
      <c r="FL251" s="153"/>
      <c r="FM251" s="153"/>
      <c r="FN251" s="153"/>
      <c r="FO251" s="153"/>
      <c r="FP251" s="153"/>
      <c r="FQ251" s="153"/>
      <c r="FR251" s="153"/>
      <c r="FS251" s="153"/>
      <c r="FT251" s="153"/>
      <c r="FU251" s="153"/>
      <c r="FV251" s="153"/>
      <c r="FW251" s="153"/>
      <c r="FX251" s="153"/>
      <c r="FY251" s="153"/>
      <c r="FZ251" s="153"/>
      <c r="GA251" s="153"/>
      <c r="GB251" s="153"/>
      <c r="GC251" s="153"/>
      <c r="GD251" s="153"/>
      <c r="GE251" s="153"/>
      <c r="GF251" s="153"/>
      <c r="GG251" s="153"/>
      <c r="GH251" s="153"/>
      <c r="GI251" s="153"/>
      <c r="GJ251" s="153"/>
      <c r="GK251" s="153"/>
      <c r="GL251" s="153"/>
      <c r="GM251" s="153"/>
      <c r="GN251" s="153"/>
      <c r="GO251" s="153"/>
      <c r="GP251" s="153"/>
      <c r="GQ251" s="153"/>
      <c r="GR251" s="153"/>
      <c r="GS251" s="153"/>
      <c r="GT251" s="153"/>
      <c r="GU251" s="153"/>
      <c r="GV251" s="153"/>
      <c r="GW251" s="153"/>
      <c r="GX251" s="153"/>
      <c r="GY251" s="153"/>
      <c r="GZ251" s="153"/>
      <c r="HA251" s="153"/>
      <c r="HB251" s="153"/>
      <c r="HC251" s="153"/>
      <c r="HD251" s="160"/>
      <c r="HE251" s="160"/>
      <c r="HF251" s="160"/>
      <c r="HG251" s="160"/>
      <c r="HH251" s="160"/>
      <c r="HI251" s="160"/>
    </row>
    <row r="252" spans="1:217" s="145" customFormat="1" ht="19.5" customHeight="1">
      <c r="A252" s="158" t="s">
        <v>1637</v>
      </c>
      <c r="B252" s="159">
        <v>6</v>
      </c>
      <c r="C252" s="153">
        <f aca="true" t="shared" si="0" ref="C252:C274">ROUND(B252/10000,0)</f>
        <v>0</v>
      </c>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3"/>
      <c r="AL252" s="153"/>
      <c r="AM252" s="153"/>
      <c r="AN252" s="153"/>
      <c r="AO252" s="153"/>
      <c r="AP252" s="153"/>
      <c r="AQ252" s="153"/>
      <c r="AR252" s="153"/>
      <c r="AS252" s="153"/>
      <c r="AT252" s="153"/>
      <c r="AU252" s="153"/>
      <c r="AV252" s="153"/>
      <c r="AW252" s="153"/>
      <c r="AX252" s="153"/>
      <c r="AY252" s="153"/>
      <c r="AZ252" s="153"/>
      <c r="BA252" s="153"/>
      <c r="BB252" s="153"/>
      <c r="BC252" s="153"/>
      <c r="BD252" s="153"/>
      <c r="BE252" s="153"/>
      <c r="BF252" s="153"/>
      <c r="BG252" s="153"/>
      <c r="BH252" s="153"/>
      <c r="BI252" s="153"/>
      <c r="BJ252" s="153"/>
      <c r="BK252" s="153"/>
      <c r="BL252" s="153"/>
      <c r="BM252" s="153"/>
      <c r="BN252" s="153"/>
      <c r="BO252" s="153"/>
      <c r="BP252" s="153"/>
      <c r="BQ252" s="153"/>
      <c r="BR252" s="153"/>
      <c r="BS252" s="153"/>
      <c r="BT252" s="153"/>
      <c r="BU252" s="153"/>
      <c r="BV252" s="153"/>
      <c r="BW252" s="153"/>
      <c r="BX252" s="153"/>
      <c r="BY252" s="153"/>
      <c r="BZ252" s="153"/>
      <c r="CA252" s="153"/>
      <c r="CB252" s="153"/>
      <c r="CC252" s="153"/>
      <c r="CD252" s="153"/>
      <c r="CE252" s="153"/>
      <c r="CF252" s="153"/>
      <c r="CG252" s="153"/>
      <c r="CH252" s="153"/>
      <c r="CI252" s="153"/>
      <c r="CJ252" s="153"/>
      <c r="CK252" s="153"/>
      <c r="CL252" s="153"/>
      <c r="CM252" s="153"/>
      <c r="CN252" s="153"/>
      <c r="CO252" s="153"/>
      <c r="CP252" s="153"/>
      <c r="CQ252" s="153"/>
      <c r="CR252" s="153"/>
      <c r="CS252" s="153"/>
      <c r="CT252" s="153"/>
      <c r="CU252" s="153"/>
      <c r="CV252" s="153"/>
      <c r="CW252" s="153"/>
      <c r="CX252" s="153"/>
      <c r="CY252" s="153"/>
      <c r="CZ252" s="153"/>
      <c r="DA252" s="153"/>
      <c r="DB252" s="153"/>
      <c r="DC252" s="153"/>
      <c r="DD252" s="153"/>
      <c r="DE252" s="153"/>
      <c r="DF252" s="153"/>
      <c r="DG252" s="153"/>
      <c r="DH252" s="153"/>
      <c r="DI252" s="153"/>
      <c r="DJ252" s="153"/>
      <c r="DK252" s="153"/>
      <c r="DL252" s="153"/>
      <c r="DM252" s="153"/>
      <c r="DN252" s="153"/>
      <c r="DO252" s="153"/>
      <c r="DP252" s="153"/>
      <c r="DQ252" s="153"/>
      <c r="DR252" s="153"/>
      <c r="DS252" s="153"/>
      <c r="DT252" s="153"/>
      <c r="DU252" s="153"/>
      <c r="DV252" s="153"/>
      <c r="DW252" s="153"/>
      <c r="DX252" s="153"/>
      <c r="DY252" s="153"/>
      <c r="DZ252" s="153"/>
      <c r="EA252" s="153"/>
      <c r="EB252" s="153"/>
      <c r="EC252" s="153"/>
      <c r="ED252" s="153"/>
      <c r="EE252" s="153"/>
      <c r="EF252" s="153"/>
      <c r="EG252" s="153"/>
      <c r="EH252" s="153"/>
      <c r="EI252" s="153"/>
      <c r="EJ252" s="153"/>
      <c r="EK252" s="153"/>
      <c r="EL252" s="153"/>
      <c r="EM252" s="153"/>
      <c r="EN252" s="153"/>
      <c r="EO252" s="153"/>
      <c r="EP252" s="153"/>
      <c r="EQ252" s="153"/>
      <c r="ER252" s="153"/>
      <c r="ES252" s="153"/>
      <c r="ET252" s="153"/>
      <c r="EU252" s="153"/>
      <c r="EV252" s="153"/>
      <c r="EW252" s="153"/>
      <c r="EX252" s="153"/>
      <c r="EY252" s="153"/>
      <c r="EZ252" s="153"/>
      <c r="FA252" s="153"/>
      <c r="FB252" s="153"/>
      <c r="FC252" s="153"/>
      <c r="FD252" s="153"/>
      <c r="FE252" s="153"/>
      <c r="FF252" s="153"/>
      <c r="FG252" s="153"/>
      <c r="FH252" s="153"/>
      <c r="FI252" s="153"/>
      <c r="FJ252" s="153"/>
      <c r="FK252" s="153"/>
      <c r="FL252" s="153"/>
      <c r="FM252" s="153"/>
      <c r="FN252" s="153"/>
      <c r="FO252" s="153"/>
      <c r="FP252" s="153"/>
      <c r="FQ252" s="153"/>
      <c r="FR252" s="153"/>
      <c r="FS252" s="153"/>
      <c r="FT252" s="153"/>
      <c r="FU252" s="153"/>
      <c r="FV252" s="153"/>
      <c r="FW252" s="153"/>
      <c r="FX252" s="153"/>
      <c r="FY252" s="153"/>
      <c r="FZ252" s="153"/>
      <c r="GA252" s="153"/>
      <c r="GB252" s="153"/>
      <c r="GC252" s="153"/>
      <c r="GD252" s="153"/>
      <c r="GE252" s="153"/>
      <c r="GF252" s="153"/>
      <c r="GG252" s="153"/>
      <c r="GH252" s="153"/>
      <c r="GI252" s="153"/>
      <c r="GJ252" s="153"/>
      <c r="GK252" s="153"/>
      <c r="GL252" s="153"/>
      <c r="GM252" s="153"/>
      <c r="GN252" s="153"/>
      <c r="GO252" s="153"/>
      <c r="GP252" s="153"/>
      <c r="GQ252" s="153"/>
      <c r="GR252" s="153"/>
      <c r="GS252" s="153"/>
      <c r="GT252" s="153"/>
      <c r="GU252" s="153"/>
      <c r="GV252" s="153"/>
      <c r="GW252" s="153"/>
      <c r="GX252" s="153"/>
      <c r="GY252" s="153"/>
      <c r="GZ252" s="153"/>
      <c r="HA252" s="153"/>
      <c r="HB252" s="153"/>
      <c r="HC252" s="153"/>
      <c r="HD252" s="160"/>
      <c r="HE252" s="160"/>
      <c r="HF252" s="160"/>
      <c r="HG252" s="160"/>
      <c r="HH252" s="160"/>
      <c r="HI252" s="160"/>
    </row>
    <row r="253" spans="1:217" s="145" customFormat="1" ht="19.5" customHeight="1">
      <c r="A253" s="158" t="s">
        <v>1616</v>
      </c>
      <c r="B253" s="159">
        <v>11</v>
      </c>
      <c r="C253" s="153">
        <f t="shared" si="0"/>
        <v>0</v>
      </c>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3"/>
      <c r="BF253" s="153"/>
      <c r="BG253" s="153"/>
      <c r="BH253" s="153"/>
      <c r="BI253" s="153"/>
      <c r="BJ253" s="153"/>
      <c r="BK253" s="153"/>
      <c r="BL253" s="153"/>
      <c r="BM253" s="153"/>
      <c r="BN253" s="153"/>
      <c r="BO253" s="153"/>
      <c r="BP253" s="153"/>
      <c r="BQ253" s="153"/>
      <c r="BR253" s="153"/>
      <c r="BS253" s="153"/>
      <c r="BT253" s="153"/>
      <c r="BU253" s="153"/>
      <c r="BV253" s="153"/>
      <c r="BW253" s="153"/>
      <c r="BX253" s="153"/>
      <c r="BY253" s="153"/>
      <c r="BZ253" s="153"/>
      <c r="CA253" s="153"/>
      <c r="CB253" s="153"/>
      <c r="CC253" s="153"/>
      <c r="CD253" s="153"/>
      <c r="CE253" s="153"/>
      <c r="CF253" s="153"/>
      <c r="CG253" s="153"/>
      <c r="CH253" s="153"/>
      <c r="CI253" s="153"/>
      <c r="CJ253" s="153"/>
      <c r="CK253" s="153"/>
      <c r="CL253" s="153"/>
      <c r="CM253" s="153"/>
      <c r="CN253" s="153"/>
      <c r="CO253" s="153"/>
      <c r="CP253" s="153"/>
      <c r="CQ253" s="153"/>
      <c r="CR253" s="153"/>
      <c r="CS253" s="153"/>
      <c r="CT253" s="153"/>
      <c r="CU253" s="153"/>
      <c r="CV253" s="153"/>
      <c r="CW253" s="153"/>
      <c r="CX253" s="153"/>
      <c r="CY253" s="153"/>
      <c r="CZ253" s="153"/>
      <c r="DA253" s="153"/>
      <c r="DB253" s="153"/>
      <c r="DC253" s="153"/>
      <c r="DD253" s="153"/>
      <c r="DE253" s="153"/>
      <c r="DF253" s="153"/>
      <c r="DG253" s="153"/>
      <c r="DH253" s="153"/>
      <c r="DI253" s="153"/>
      <c r="DJ253" s="153"/>
      <c r="DK253" s="153"/>
      <c r="DL253" s="153"/>
      <c r="DM253" s="153"/>
      <c r="DN253" s="153"/>
      <c r="DO253" s="153"/>
      <c r="DP253" s="153"/>
      <c r="DQ253" s="153"/>
      <c r="DR253" s="153"/>
      <c r="DS253" s="153"/>
      <c r="DT253" s="153"/>
      <c r="DU253" s="153"/>
      <c r="DV253" s="153"/>
      <c r="DW253" s="153"/>
      <c r="DX253" s="153"/>
      <c r="DY253" s="153"/>
      <c r="DZ253" s="153"/>
      <c r="EA253" s="153"/>
      <c r="EB253" s="153"/>
      <c r="EC253" s="153"/>
      <c r="ED253" s="153"/>
      <c r="EE253" s="153"/>
      <c r="EF253" s="153"/>
      <c r="EG253" s="153"/>
      <c r="EH253" s="153"/>
      <c r="EI253" s="153"/>
      <c r="EJ253" s="153"/>
      <c r="EK253" s="153"/>
      <c r="EL253" s="153"/>
      <c r="EM253" s="153"/>
      <c r="EN253" s="153"/>
      <c r="EO253" s="153"/>
      <c r="EP253" s="153"/>
      <c r="EQ253" s="153"/>
      <c r="ER253" s="153"/>
      <c r="ES253" s="153"/>
      <c r="ET253" s="153"/>
      <c r="EU253" s="153"/>
      <c r="EV253" s="153"/>
      <c r="EW253" s="153"/>
      <c r="EX253" s="153"/>
      <c r="EY253" s="153"/>
      <c r="EZ253" s="153"/>
      <c r="FA253" s="153"/>
      <c r="FB253" s="153"/>
      <c r="FC253" s="153"/>
      <c r="FD253" s="153"/>
      <c r="FE253" s="153"/>
      <c r="FF253" s="153"/>
      <c r="FG253" s="153"/>
      <c r="FH253" s="153"/>
      <c r="FI253" s="153"/>
      <c r="FJ253" s="153"/>
      <c r="FK253" s="153"/>
      <c r="FL253" s="153"/>
      <c r="FM253" s="153"/>
      <c r="FN253" s="153"/>
      <c r="FO253" s="153"/>
      <c r="FP253" s="153"/>
      <c r="FQ253" s="153"/>
      <c r="FR253" s="153"/>
      <c r="FS253" s="153"/>
      <c r="FT253" s="153"/>
      <c r="FU253" s="153"/>
      <c r="FV253" s="153"/>
      <c r="FW253" s="153"/>
      <c r="FX253" s="153"/>
      <c r="FY253" s="153"/>
      <c r="FZ253" s="153"/>
      <c r="GA253" s="153"/>
      <c r="GB253" s="153"/>
      <c r="GC253" s="153"/>
      <c r="GD253" s="153"/>
      <c r="GE253" s="153"/>
      <c r="GF253" s="153"/>
      <c r="GG253" s="153"/>
      <c r="GH253" s="153"/>
      <c r="GI253" s="153"/>
      <c r="GJ253" s="153"/>
      <c r="GK253" s="153"/>
      <c r="GL253" s="153"/>
      <c r="GM253" s="153"/>
      <c r="GN253" s="153"/>
      <c r="GO253" s="153"/>
      <c r="GP253" s="153"/>
      <c r="GQ253" s="153"/>
      <c r="GR253" s="153"/>
      <c r="GS253" s="153"/>
      <c r="GT253" s="153"/>
      <c r="GU253" s="153"/>
      <c r="GV253" s="153"/>
      <c r="GW253" s="153"/>
      <c r="GX253" s="153"/>
      <c r="GY253" s="153"/>
      <c r="GZ253" s="153"/>
      <c r="HA253" s="153"/>
      <c r="HB253" s="153"/>
      <c r="HC253" s="153"/>
      <c r="HD253" s="160"/>
      <c r="HE253" s="160"/>
      <c r="HF253" s="160"/>
      <c r="HG253" s="160"/>
      <c r="HH253" s="160"/>
      <c r="HI253" s="160"/>
    </row>
    <row r="254" spans="1:217" s="145" customFormat="1" ht="19.5" customHeight="1">
      <c r="A254" s="158" t="s">
        <v>1617</v>
      </c>
      <c r="B254" s="159">
        <v>39</v>
      </c>
      <c r="C254" s="153">
        <f t="shared" si="0"/>
        <v>0</v>
      </c>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3"/>
      <c r="AL254" s="153"/>
      <c r="AM254" s="153"/>
      <c r="AN254" s="153"/>
      <c r="AO254" s="153"/>
      <c r="AP254" s="153"/>
      <c r="AQ254" s="153"/>
      <c r="AR254" s="153"/>
      <c r="AS254" s="153"/>
      <c r="AT254" s="153"/>
      <c r="AU254" s="153"/>
      <c r="AV254" s="153"/>
      <c r="AW254" s="153"/>
      <c r="AX254" s="153"/>
      <c r="AY254" s="153"/>
      <c r="AZ254" s="153"/>
      <c r="BA254" s="153"/>
      <c r="BB254" s="153"/>
      <c r="BC254" s="153"/>
      <c r="BD254" s="153"/>
      <c r="BE254" s="153"/>
      <c r="BF254" s="153"/>
      <c r="BG254" s="153"/>
      <c r="BH254" s="153"/>
      <c r="BI254" s="153"/>
      <c r="BJ254" s="153"/>
      <c r="BK254" s="153"/>
      <c r="BL254" s="153"/>
      <c r="BM254" s="153"/>
      <c r="BN254" s="153"/>
      <c r="BO254" s="153"/>
      <c r="BP254" s="153"/>
      <c r="BQ254" s="153"/>
      <c r="BR254" s="153"/>
      <c r="BS254" s="153"/>
      <c r="BT254" s="153"/>
      <c r="BU254" s="153"/>
      <c r="BV254" s="153"/>
      <c r="BW254" s="153"/>
      <c r="BX254" s="153"/>
      <c r="BY254" s="153"/>
      <c r="BZ254" s="153"/>
      <c r="CA254" s="153"/>
      <c r="CB254" s="153"/>
      <c r="CC254" s="153"/>
      <c r="CD254" s="153"/>
      <c r="CE254" s="153"/>
      <c r="CF254" s="153"/>
      <c r="CG254" s="153"/>
      <c r="CH254" s="153"/>
      <c r="CI254" s="153"/>
      <c r="CJ254" s="153"/>
      <c r="CK254" s="153"/>
      <c r="CL254" s="153"/>
      <c r="CM254" s="153"/>
      <c r="CN254" s="153"/>
      <c r="CO254" s="153"/>
      <c r="CP254" s="153"/>
      <c r="CQ254" s="153"/>
      <c r="CR254" s="153"/>
      <c r="CS254" s="153"/>
      <c r="CT254" s="153"/>
      <c r="CU254" s="153"/>
      <c r="CV254" s="153"/>
      <c r="CW254" s="153"/>
      <c r="CX254" s="153"/>
      <c r="CY254" s="153"/>
      <c r="CZ254" s="153"/>
      <c r="DA254" s="153"/>
      <c r="DB254" s="153"/>
      <c r="DC254" s="153"/>
      <c r="DD254" s="153"/>
      <c r="DE254" s="153"/>
      <c r="DF254" s="153"/>
      <c r="DG254" s="153"/>
      <c r="DH254" s="153"/>
      <c r="DI254" s="153"/>
      <c r="DJ254" s="153"/>
      <c r="DK254" s="153"/>
      <c r="DL254" s="153"/>
      <c r="DM254" s="153"/>
      <c r="DN254" s="153"/>
      <c r="DO254" s="153"/>
      <c r="DP254" s="153"/>
      <c r="DQ254" s="153"/>
      <c r="DR254" s="153"/>
      <c r="DS254" s="153"/>
      <c r="DT254" s="153"/>
      <c r="DU254" s="153"/>
      <c r="DV254" s="153"/>
      <c r="DW254" s="153"/>
      <c r="DX254" s="153"/>
      <c r="DY254" s="153"/>
      <c r="DZ254" s="153"/>
      <c r="EA254" s="153"/>
      <c r="EB254" s="153"/>
      <c r="EC254" s="153"/>
      <c r="ED254" s="153"/>
      <c r="EE254" s="153"/>
      <c r="EF254" s="153"/>
      <c r="EG254" s="153"/>
      <c r="EH254" s="153"/>
      <c r="EI254" s="153"/>
      <c r="EJ254" s="153"/>
      <c r="EK254" s="153"/>
      <c r="EL254" s="153"/>
      <c r="EM254" s="153"/>
      <c r="EN254" s="153"/>
      <c r="EO254" s="153"/>
      <c r="EP254" s="153"/>
      <c r="EQ254" s="153"/>
      <c r="ER254" s="153"/>
      <c r="ES254" s="153"/>
      <c r="ET254" s="153"/>
      <c r="EU254" s="153"/>
      <c r="EV254" s="153"/>
      <c r="EW254" s="153"/>
      <c r="EX254" s="153"/>
      <c r="EY254" s="153"/>
      <c r="EZ254" s="153"/>
      <c r="FA254" s="153"/>
      <c r="FB254" s="153"/>
      <c r="FC254" s="153"/>
      <c r="FD254" s="153"/>
      <c r="FE254" s="153"/>
      <c r="FF254" s="153"/>
      <c r="FG254" s="153"/>
      <c r="FH254" s="153"/>
      <c r="FI254" s="153"/>
      <c r="FJ254" s="153"/>
      <c r="FK254" s="153"/>
      <c r="FL254" s="153"/>
      <c r="FM254" s="153"/>
      <c r="FN254" s="153"/>
      <c r="FO254" s="153"/>
      <c r="FP254" s="153"/>
      <c r="FQ254" s="153"/>
      <c r="FR254" s="153"/>
      <c r="FS254" s="153"/>
      <c r="FT254" s="153"/>
      <c r="FU254" s="153"/>
      <c r="FV254" s="153"/>
      <c r="FW254" s="153"/>
      <c r="FX254" s="153"/>
      <c r="FY254" s="153"/>
      <c r="FZ254" s="153"/>
      <c r="GA254" s="153"/>
      <c r="GB254" s="153"/>
      <c r="GC254" s="153"/>
      <c r="GD254" s="153"/>
      <c r="GE254" s="153"/>
      <c r="GF254" s="153"/>
      <c r="GG254" s="153"/>
      <c r="GH254" s="153"/>
      <c r="GI254" s="153"/>
      <c r="GJ254" s="153"/>
      <c r="GK254" s="153"/>
      <c r="GL254" s="153"/>
      <c r="GM254" s="153"/>
      <c r="GN254" s="153"/>
      <c r="GO254" s="153"/>
      <c r="GP254" s="153"/>
      <c r="GQ254" s="153"/>
      <c r="GR254" s="153"/>
      <c r="GS254" s="153"/>
      <c r="GT254" s="153"/>
      <c r="GU254" s="153"/>
      <c r="GV254" s="153"/>
      <c r="GW254" s="153"/>
      <c r="GX254" s="153"/>
      <c r="GY254" s="153"/>
      <c r="GZ254" s="153"/>
      <c r="HA254" s="153"/>
      <c r="HB254" s="153"/>
      <c r="HC254" s="153"/>
      <c r="HD254" s="160"/>
      <c r="HE254" s="160"/>
      <c r="HF254" s="160"/>
      <c r="HG254" s="160"/>
      <c r="HH254" s="160"/>
      <c r="HI254" s="160"/>
    </row>
    <row r="255" spans="1:217" s="145" customFormat="1" ht="19.5" customHeight="1">
      <c r="A255" s="167" t="s">
        <v>1618</v>
      </c>
      <c r="B255" s="168">
        <v>41</v>
      </c>
      <c r="C255" s="153">
        <f t="shared" si="0"/>
        <v>0</v>
      </c>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c r="BE255" s="153"/>
      <c r="BF255" s="153"/>
      <c r="BG255" s="153"/>
      <c r="BH255" s="153"/>
      <c r="BI255" s="153"/>
      <c r="BJ255" s="153"/>
      <c r="BK255" s="153"/>
      <c r="BL255" s="153"/>
      <c r="BM255" s="153"/>
      <c r="BN255" s="153"/>
      <c r="BO255" s="153"/>
      <c r="BP255" s="153"/>
      <c r="BQ255" s="153"/>
      <c r="BR255" s="153"/>
      <c r="BS255" s="153"/>
      <c r="BT255" s="153"/>
      <c r="BU255" s="153"/>
      <c r="BV255" s="153"/>
      <c r="BW255" s="153"/>
      <c r="BX255" s="153"/>
      <c r="BY255" s="153"/>
      <c r="BZ255" s="153"/>
      <c r="CA255" s="153"/>
      <c r="CB255" s="153"/>
      <c r="CC255" s="153"/>
      <c r="CD255" s="153"/>
      <c r="CE255" s="153"/>
      <c r="CF255" s="153"/>
      <c r="CG255" s="153"/>
      <c r="CH255" s="153"/>
      <c r="CI255" s="153"/>
      <c r="CJ255" s="153"/>
      <c r="CK255" s="153"/>
      <c r="CL255" s="153"/>
      <c r="CM255" s="153"/>
      <c r="CN255" s="153"/>
      <c r="CO255" s="153"/>
      <c r="CP255" s="153"/>
      <c r="CQ255" s="153"/>
      <c r="CR255" s="153"/>
      <c r="CS255" s="153"/>
      <c r="CT255" s="153"/>
      <c r="CU255" s="153"/>
      <c r="CV255" s="153"/>
      <c r="CW255" s="153"/>
      <c r="CX255" s="153"/>
      <c r="CY255" s="153"/>
      <c r="CZ255" s="153"/>
      <c r="DA255" s="153"/>
      <c r="DB255" s="153"/>
      <c r="DC255" s="153"/>
      <c r="DD255" s="153"/>
      <c r="DE255" s="153"/>
      <c r="DF255" s="153"/>
      <c r="DG255" s="153"/>
      <c r="DH255" s="153"/>
      <c r="DI255" s="153"/>
      <c r="DJ255" s="153"/>
      <c r="DK255" s="153"/>
      <c r="DL255" s="153"/>
      <c r="DM255" s="153"/>
      <c r="DN255" s="153"/>
      <c r="DO255" s="153"/>
      <c r="DP255" s="153"/>
      <c r="DQ255" s="153"/>
      <c r="DR255" s="153"/>
      <c r="DS255" s="153"/>
      <c r="DT255" s="153"/>
      <c r="DU255" s="153"/>
      <c r="DV255" s="153"/>
      <c r="DW255" s="153"/>
      <c r="DX255" s="153"/>
      <c r="DY255" s="153"/>
      <c r="DZ255" s="153"/>
      <c r="EA255" s="153"/>
      <c r="EB255" s="153"/>
      <c r="EC255" s="153"/>
      <c r="ED255" s="153"/>
      <c r="EE255" s="153"/>
      <c r="EF255" s="153"/>
      <c r="EG255" s="153"/>
      <c r="EH255" s="153"/>
      <c r="EI255" s="153"/>
      <c r="EJ255" s="153"/>
      <c r="EK255" s="153"/>
      <c r="EL255" s="153"/>
      <c r="EM255" s="153"/>
      <c r="EN255" s="153"/>
      <c r="EO255" s="153"/>
      <c r="EP255" s="153"/>
      <c r="EQ255" s="153"/>
      <c r="ER255" s="153"/>
      <c r="ES255" s="153"/>
      <c r="ET255" s="153"/>
      <c r="EU255" s="153"/>
      <c r="EV255" s="153"/>
      <c r="EW255" s="153"/>
      <c r="EX255" s="153"/>
      <c r="EY255" s="153"/>
      <c r="EZ255" s="153"/>
      <c r="FA255" s="153"/>
      <c r="FB255" s="153"/>
      <c r="FC255" s="153"/>
      <c r="FD255" s="153"/>
      <c r="FE255" s="153"/>
      <c r="FF255" s="153"/>
      <c r="FG255" s="153"/>
      <c r="FH255" s="153"/>
      <c r="FI255" s="153"/>
      <c r="FJ255" s="153"/>
      <c r="FK255" s="153"/>
      <c r="FL255" s="153"/>
      <c r="FM255" s="153"/>
      <c r="FN255" s="153"/>
      <c r="FO255" s="153"/>
      <c r="FP255" s="153"/>
      <c r="FQ255" s="153"/>
      <c r="FR255" s="153"/>
      <c r="FS255" s="153"/>
      <c r="FT255" s="153"/>
      <c r="FU255" s="153"/>
      <c r="FV255" s="153"/>
      <c r="FW255" s="153"/>
      <c r="FX255" s="153"/>
      <c r="FY255" s="153"/>
      <c r="FZ255" s="153"/>
      <c r="GA255" s="153"/>
      <c r="GB255" s="153"/>
      <c r="GC255" s="153"/>
      <c r="GD255" s="153"/>
      <c r="GE255" s="153"/>
      <c r="GF255" s="153"/>
      <c r="GG255" s="153"/>
      <c r="GH255" s="153"/>
      <c r="GI255" s="153"/>
      <c r="GJ255" s="153"/>
      <c r="GK255" s="153"/>
      <c r="GL255" s="153"/>
      <c r="GM255" s="153"/>
      <c r="GN255" s="153"/>
      <c r="GO255" s="153"/>
      <c r="GP255" s="153"/>
      <c r="GQ255" s="153"/>
      <c r="GR255" s="153"/>
      <c r="GS255" s="153"/>
      <c r="GT255" s="153"/>
      <c r="GU255" s="153"/>
      <c r="GV255" s="153"/>
      <c r="GW255" s="153"/>
      <c r="GX255" s="153"/>
      <c r="GY255" s="153"/>
      <c r="GZ255" s="153"/>
      <c r="HA255" s="153"/>
      <c r="HB255" s="153"/>
      <c r="HC255" s="153"/>
      <c r="HD255" s="160"/>
      <c r="HE255" s="160"/>
      <c r="HF255" s="160"/>
      <c r="HG255" s="160"/>
      <c r="HH255" s="160"/>
      <c r="HI255" s="160"/>
    </row>
    <row r="256" spans="1:217" s="145" customFormat="1" ht="19.5" customHeight="1">
      <c r="A256" s="167" t="s">
        <v>1619</v>
      </c>
      <c r="B256" s="168">
        <v>143</v>
      </c>
      <c r="C256" s="153">
        <f t="shared" si="0"/>
        <v>0</v>
      </c>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3"/>
      <c r="AY256" s="153"/>
      <c r="AZ256" s="153"/>
      <c r="BA256" s="153"/>
      <c r="BB256" s="153"/>
      <c r="BC256" s="153"/>
      <c r="BD256" s="153"/>
      <c r="BE256" s="153"/>
      <c r="BF256" s="153"/>
      <c r="BG256" s="153"/>
      <c r="BH256" s="153"/>
      <c r="BI256" s="153"/>
      <c r="BJ256" s="153"/>
      <c r="BK256" s="153"/>
      <c r="BL256" s="153"/>
      <c r="BM256" s="153"/>
      <c r="BN256" s="153"/>
      <c r="BO256" s="153"/>
      <c r="BP256" s="153"/>
      <c r="BQ256" s="153"/>
      <c r="BR256" s="153"/>
      <c r="BS256" s="153"/>
      <c r="BT256" s="153"/>
      <c r="BU256" s="153"/>
      <c r="BV256" s="153"/>
      <c r="BW256" s="153"/>
      <c r="BX256" s="153"/>
      <c r="BY256" s="153"/>
      <c r="BZ256" s="153"/>
      <c r="CA256" s="153"/>
      <c r="CB256" s="153"/>
      <c r="CC256" s="153"/>
      <c r="CD256" s="153"/>
      <c r="CE256" s="153"/>
      <c r="CF256" s="153"/>
      <c r="CG256" s="153"/>
      <c r="CH256" s="153"/>
      <c r="CI256" s="153"/>
      <c r="CJ256" s="153"/>
      <c r="CK256" s="153"/>
      <c r="CL256" s="153"/>
      <c r="CM256" s="153"/>
      <c r="CN256" s="153"/>
      <c r="CO256" s="153"/>
      <c r="CP256" s="153"/>
      <c r="CQ256" s="153"/>
      <c r="CR256" s="153"/>
      <c r="CS256" s="153"/>
      <c r="CT256" s="153"/>
      <c r="CU256" s="153"/>
      <c r="CV256" s="153"/>
      <c r="CW256" s="153"/>
      <c r="CX256" s="153"/>
      <c r="CY256" s="153"/>
      <c r="CZ256" s="153"/>
      <c r="DA256" s="153"/>
      <c r="DB256" s="153"/>
      <c r="DC256" s="153"/>
      <c r="DD256" s="153"/>
      <c r="DE256" s="153"/>
      <c r="DF256" s="153"/>
      <c r="DG256" s="153"/>
      <c r="DH256" s="153"/>
      <c r="DI256" s="153"/>
      <c r="DJ256" s="153"/>
      <c r="DK256" s="153"/>
      <c r="DL256" s="153"/>
      <c r="DM256" s="153"/>
      <c r="DN256" s="153"/>
      <c r="DO256" s="153"/>
      <c r="DP256" s="153"/>
      <c r="DQ256" s="153"/>
      <c r="DR256" s="153"/>
      <c r="DS256" s="153"/>
      <c r="DT256" s="153"/>
      <c r="DU256" s="153"/>
      <c r="DV256" s="153"/>
      <c r="DW256" s="153"/>
      <c r="DX256" s="153"/>
      <c r="DY256" s="153"/>
      <c r="DZ256" s="153"/>
      <c r="EA256" s="153"/>
      <c r="EB256" s="153"/>
      <c r="EC256" s="153"/>
      <c r="ED256" s="153"/>
      <c r="EE256" s="153"/>
      <c r="EF256" s="153"/>
      <c r="EG256" s="153"/>
      <c r="EH256" s="153"/>
      <c r="EI256" s="153"/>
      <c r="EJ256" s="153"/>
      <c r="EK256" s="153"/>
      <c r="EL256" s="153"/>
      <c r="EM256" s="153"/>
      <c r="EN256" s="153"/>
      <c r="EO256" s="153"/>
      <c r="EP256" s="153"/>
      <c r="EQ256" s="153"/>
      <c r="ER256" s="153"/>
      <c r="ES256" s="153"/>
      <c r="ET256" s="153"/>
      <c r="EU256" s="153"/>
      <c r="EV256" s="153"/>
      <c r="EW256" s="153"/>
      <c r="EX256" s="153"/>
      <c r="EY256" s="153"/>
      <c r="EZ256" s="153"/>
      <c r="FA256" s="153"/>
      <c r="FB256" s="153"/>
      <c r="FC256" s="153"/>
      <c r="FD256" s="153"/>
      <c r="FE256" s="153"/>
      <c r="FF256" s="153"/>
      <c r="FG256" s="153"/>
      <c r="FH256" s="153"/>
      <c r="FI256" s="153"/>
      <c r="FJ256" s="153"/>
      <c r="FK256" s="153"/>
      <c r="FL256" s="153"/>
      <c r="FM256" s="153"/>
      <c r="FN256" s="153"/>
      <c r="FO256" s="153"/>
      <c r="FP256" s="153"/>
      <c r="FQ256" s="153"/>
      <c r="FR256" s="153"/>
      <c r="FS256" s="153"/>
      <c r="FT256" s="153"/>
      <c r="FU256" s="153"/>
      <c r="FV256" s="153"/>
      <c r="FW256" s="153"/>
      <c r="FX256" s="153"/>
      <c r="FY256" s="153"/>
      <c r="FZ256" s="153"/>
      <c r="GA256" s="153"/>
      <c r="GB256" s="153"/>
      <c r="GC256" s="153"/>
      <c r="GD256" s="153"/>
      <c r="GE256" s="153"/>
      <c r="GF256" s="153"/>
      <c r="GG256" s="153"/>
      <c r="GH256" s="153"/>
      <c r="GI256" s="153"/>
      <c r="GJ256" s="153"/>
      <c r="GK256" s="153"/>
      <c r="GL256" s="153"/>
      <c r="GM256" s="153"/>
      <c r="GN256" s="153"/>
      <c r="GO256" s="153"/>
      <c r="GP256" s="153"/>
      <c r="GQ256" s="153"/>
      <c r="GR256" s="153"/>
      <c r="GS256" s="153"/>
      <c r="GT256" s="153"/>
      <c r="GU256" s="153"/>
      <c r="GV256" s="153"/>
      <c r="GW256" s="153"/>
      <c r="GX256" s="153"/>
      <c r="GY256" s="153"/>
      <c r="GZ256" s="153"/>
      <c r="HA256" s="153"/>
      <c r="HB256" s="153"/>
      <c r="HC256" s="153"/>
      <c r="HD256" s="160"/>
      <c r="HE256" s="160"/>
      <c r="HF256" s="160"/>
      <c r="HG256" s="160"/>
      <c r="HH256" s="160"/>
      <c r="HI256" s="160"/>
    </row>
    <row r="257" spans="1:217" s="145" customFormat="1" ht="19.5" customHeight="1">
      <c r="A257" s="167" t="s">
        <v>1620</v>
      </c>
      <c r="B257" s="168">
        <v>151</v>
      </c>
      <c r="C257" s="153">
        <f t="shared" si="0"/>
        <v>0</v>
      </c>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c r="BF257" s="153"/>
      <c r="BG257" s="153"/>
      <c r="BH257" s="153"/>
      <c r="BI257" s="153"/>
      <c r="BJ257" s="153"/>
      <c r="BK257" s="153"/>
      <c r="BL257" s="153"/>
      <c r="BM257" s="153"/>
      <c r="BN257" s="153"/>
      <c r="BO257" s="153"/>
      <c r="BP257" s="153"/>
      <c r="BQ257" s="153"/>
      <c r="BR257" s="153"/>
      <c r="BS257" s="153"/>
      <c r="BT257" s="153"/>
      <c r="BU257" s="153"/>
      <c r="BV257" s="153"/>
      <c r="BW257" s="153"/>
      <c r="BX257" s="153"/>
      <c r="BY257" s="153"/>
      <c r="BZ257" s="153"/>
      <c r="CA257" s="153"/>
      <c r="CB257" s="153"/>
      <c r="CC257" s="153"/>
      <c r="CD257" s="153"/>
      <c r="CE257" s="153"/>
      <c r="CF257" s="153"/>
      <c r="CG257" s="153"/>
      <c r="CH257" s="153"/>
      <c r="CI257" s="153"/>
      <c r="CJ257" s="153"/>
      <c r="CK257" s="153"/>
      <c r="CL257" s="153"/>
      <c r="CM257" s="153"/>
      <c r="CN257" s="153"/>
      <c r="CO257" s="153"/>
      <c r="CP257" s="153"/>
      <c r="CQ257" s="153"/>
      <c r="CR257" s="153"/>
      <c r="CS257" s="153"/>
      <c r="CT257" s="153"/>
      <c r="CU257" s="153"/>
      <c r="CV257" s="153"/>
      <c r="CW257" s="153"/>
      <c r="CX257" s="153"/>
      <c r="CY257" s="153"/>
      <c r="CZ257" s="153"/>
      <c r="DA257" s="153"/>
      <c r="DB257" s="153"/>
      <c r="DC257" s="153"/>
      <c r="DD257" s="153"/>
      <c r="DE257" s="153"/>
      <c r="DF257" s="153"/>
      <c r="DG257" s="153"/>
      <c r="DH257" s="153"/>
      <c r="DI257" s="153"/>
      <c r="DJ257" s="153"/>
      <c r="DK257" s="153"/>
      <c r="DL257" s="153"/>
      <c r="DM257" s="153"/>
      <c r="DN257" s="153"/>
      <c r="DO257" s="153"/>
      <c r="DP257" s="153"/>
      <c r="DQ257" s="153"/>
      <c r="DR257" s="153"/>
      <c r="DS257" s="153"/>
      <c r="DT257" s="153"/>
      <c r="DU257" s="153"/>
      <c r="DV257" s="153"/>
      <c r="DW257" s="153"/>
      <c r="DX257" s="153"/>
      <c r="DY257" s="153"/>
      <c r="DZ257" s="153"/>
      <c r="EA257" s="153"/>
      <c r="EB257" s="153"/>
      <c r="EC257" s="153"/>
      <c r="ED257" s="153"/>
      <c r="EE257" s="153"/>
      <c r="EF257" s="153"/>
      <c r="EG257" s="153"/>
      <c r="EH257" s="153"/>
      <c r="EI257" s="153"/>
      <c r="EJ257" s="153"/>
      <c r="EK257" s="153"/>
      <c r="EL257" s="153"/>
      <c r="EM257" s="153"/>
      <c r="EN257" s="153"/>
      <c r="EO257" s="153"/>
      <c r="EP257" s="153"/>
      <c r="EQ257" s="153"/>
      <c r="ER257" s="153"/>
      <c r="ES257" s="153"/>
      <c r="ET257" s="153"/>
      <c r="EU257" s="153"/>
      <c r="EV257" s="153"/>
      <c r="EW257" s="153"/>
      <c r="EX257" s="153"/>
      <c r="EY257" s="153"/>
      <c r="EZ257" s="153"/>
      <c r="FA257" s="153"/>
      <c r="FB257" s="153"/>
      <c r="FC257" s="153"/>
      <c r="FD257" s="153"/>
      <c r="FE257" s="153"/>
      <c r="FF257" s="153"/>
      <c r="FG257" s="153"/>
      <c r="FH257" s="153"/>
      <c r="FI257" s="153"/>
      <c r="FJ257" s="153"/>
      <c r="FK257" s="153"/>
      <c r="FL257" s="153"/>
      <c r="FM257" s="153"/>
      <c r="FN257" s="153"/>
      <c r="FO257" s="153"/>
      <c r="FP257" s="153"/>
      <c r="FQ257" s="153"/>
      <c r="FR257" s="153"/>
      <c r="FS257" s="153"/>
      <c r="FT257" s="153"/>
      <c r="FU257" s="153"/>
      <c r="FV257" s="153"/>
      <c r="FW257" s="153"/>
      <c r="FX257" s="153"/>
      <c r="FY257" s="153"/>
      <c r="FZ257" s="153"/>
      <c r="GA257" s="153"/>
      <c r="GB257" s="153"/>
      <c r="GC257" s="153"/>
      <c r="GD257" s="153"/>
      <c r="GE257" s="153"/>
      <c r="GF257" s="153"/>
      <c r="GG257" s="153"/>
      <c r="GH257" s="153"/>
      <c r="GI257" s="153"/>
      <c r="GJ257" s="153"/>
      <c r="GK257" s="153"/>
      <c r="GL257" s="153"/>
      <c r="GM257" s="153"/>
      <c r="GN257" s="153"/>
      <c r="GO257" s="153"/>
      <c r="GP257" s="153"/>
      <c r="GQ257" s="153"/>
      <c r="GR257" s="153"/>
      <c r="GS257" s="153"/>
      <c r="GT257" s="153"/>
      <c r="GU257" s="153"/>
      <c r="GV257" s="153"/>
      <c r="GW257" s="153"/>
      <c r="GX257" s="153"/>
      <c r="GY257" s="153"/>
      <c r="GZ257" s="153"/>
      <c r="HA257" s="153"/>
      <c r="HB257" s="153"/>
      <c r="HC257" s="153"/>
      <c r="HD257" s="160"/>
      <c r="HE257" s="160"/>
      <c r="HF257" s="160"/>
      <c r="HG257" s="160"/>
      <c r="HH257" s="160"/>
      <c r="HI257" s="160"/>
    </row>
    <row r="258" spans="1:217" s="145" customFormat="1" ht="19.5" customHeight="1">
      <c r="A258" s="167" t="s">
        <v>1621</v>
      </c>
      <c r="B258" s="168">
        <v>5</v>
      </c>
      <c r="C258" s="153">
        <f t="shared" si="0"/>
        <v>0</v>
      </c>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3"/>
      <c r="AL258" s="153"/>
      <c r="AM258" s="153"/>
      <c r="AN258" s="153"/>
      <c r="AO258" s="153"/>
      <c r="AP258" s="153"/>
      <c r="AQ258" s="153"/>
      <c r="AR258" s="153"/>
      <c r="AS258" s="153"/>
      <c r="AT258" s="153"/>
      <c r="AU258" s="153"/>
      <c r="AV258" s="153"/>
      <c r="AW258" s="153"/>
      <c r="AX258" s="153"/>
      <c r="AY258" s="153"/>
      <c r="AZ258" s="153"/>
      <c r="BA258" s="153"/>
      <c r="BB258" s="153"/>
      <c r="BC258" s="153"/>
      <c r="BD258" s="153"/>
      <c r="BE258" s="153"/>
      <c r="BF258" s="153"/>
      <c r="BG258" s="153"/>
      <c r="BH258" s="153"/>
      <c r="BI258" s="153"/>
      <c r="BJ258" s="153"/>
      <c r="BK258" s="153"/>
      <c r="BL258" s="153"/>
      <c r="BM258" s="153"/>
      <c r="BN258" s="153"/>
      <c r="BO258" s="153"/>
      <c r="BP258" s="153"/>
      <c r="BQ258" s="153"/>
      <c r="BR258" s="153"/>
      <c r="BS258" s="153"/>
      <c r="BT258" s="153"/>
      <c r="BU258" s="153"/>
      <c r="BV258" s="153"/>
      <c r="BW258" s="153"/>
      <c r="BX258" s="153"/>
      <c r="BY258" s="153"/>
      <c r="BZ258" s="153"/>
      <c r="CA258" s="153"/>
      <c r="CB258" s="153"/>
      <c r="CC258" s="153"/>
      <c r="CD258" s="153"/>
      <c r="CE258" s="153"/>
      <c r="CF258" s="153"/>
      <c r="CG258" s="153"/>
      <c r="CH258" s="153"/>
      <c r="CI258" s="153"/>
      <c r="CJ258" s="153"/>
      <c r="CK258" s="153"/>
      <c r="CL258" s="153"/>
      <c r="CM258" s="153"/>
      <c r="CN258" s="153"/>
      <c r="CO258" s="153"/>
      <c r="CP258" s="153"/>
      <c r="CQ258" s="153"/>
      <c r="CR258" s="153"/>
      <c r="CS258" s="153"/>
      <c r="CT258" s="153"/>
      <c r="CU258" s="153"/>
      <c r="CV258" s="153"/>
      <c r="CW258" s="153"/>
      <c r="CX258" s="153"/>
      <c r="CY258" s="153"/>
      <c r="CZ258" s="153"/>
      <c r="DA258" s="153"/>
      <c r="DB258" s="153"/>
      <c r="DC258" s="153"/>
      <c r="DD258" s="153"/>
      <c r="DE258" s="153"/>
      <c r="DF258" s="153"/>
      <c r="DG258" s="153"/>
      <c r="DH258" s="153"/>
      <c r="DI258" s="153"/>
      <c r="DJ258" s="153"/>
      <c r="DK258" s="153"/>
      <c r="DL258" s="153"/>
      <c r="DM258" s="153"/>
      <c r="DN258" s="153"/>
      <c r="DO258" s="153"/>
      <c r="DP258" s="153"/>
      <c r="DQ258" s="153"/>
      <c r="DR258" s="153"/>
      <c r="DS258" s="153"/>
      <c r="DT258" s="153"/>
      <c r="DU258" s="153"/>
      <c r="DV258" s="153"/>
      <c r="DW258" s="153"/>
      <c r="DX258" s="153"/>
      <c r="DY258" s="153"/>
      <c r="DZ258" s="153"/>
      <c r="EA258" s="153"/>
      <c r="EB258" s="153"/>
      <c r="EC258" s="153"/>
      <c r="ED258" s="153"/>
      <c r="EE258" s="153"/>
      <c r="EF258" s="153"/>
      <c r="EG258" s="153"/>
      <c r="EH258" s="153"/>
      <c r="EI258" s="153"/>
      <c r="EJ258" s="153"/>
      <c r="EK258" s="153"/>
      <c r="EL258" s="153"/>
      <c r="EM258" s="153"/>
      <c r="EN258" s="153"/>
      <c r="EO258" s="153"/>
      <c r="EP258" s="153"/>
      <c r="EQ258" s="153"/>
      <c r="ER258" s="153"/>
      <c r="ES258" s="153"/>
      <c r="ET258" s="153"/>
      <c r="EU258" s="153"/>
      <c r="EV258" s="153"/>
      <c r="EW258" s="153"/>
      <c r="EX258" s="153"/>
      <c r="EY258" s="153"/>
      <c r="EZ258" s="153"/>
      <c r="FA258" s="153"/>
      <c r="FB258" s="153"/>
      <c r="FC258" s="153"/>
      <c r="FD258" s="153"/>
      <c r="FE258" s="153"/>
      <c r="FF258" s="153"/>
      <c r="FG258" s="153"/>
      <c r="FH258" s="153"/>
      <c r="FI258" s="153"/>
      <c r="FJ258" s="153"/>
      <c r="FK258" s="153"/>
      <c r="FL258" s="153"/>
      <c r="FM258" s="153"/>
      <c r="FN258" s="153"/>
      <c r="FO258" s="153"/>
      <c r="FP258" s="153"/>
      <c r="FQ258" s="153"/>
      <c r="FR258" s="153"/>
      <c r="FS258" s="153"/>
      <c r="FT258" s="153"/>
      <c r="FU258" s="153"/>
      <c r="FV258" s="153"/>
      <c r="FW258" s="153"/>
      <c r="FX258" s="153"/>
      <c r="FY258" s="153"/>
      <c r="FZ258" s="153"/>
      <c r="GA258" s="153"/>
      <c r="GB258" s="153"/>
      <c r="GC258" s="153"/>
      <c r="GD258" s="153"/>
      <c r="GE258" s="153"/>
      <c r="GF258" s="153"/>
      <c r="GG258" s="153"/>
      <c r="GH258" s="153"/>
      <c r="GI258" s="153"/>
      <c r="GJ258" s="153"/>
      <c r="GK258" s="153"/>
      <c r="GL258" s="153"/>
      <c r="GM258" s="153"/>
      <c r="GN258" s="153"/>
      <c r="GO258" s="153"/>
      <c r="GP258" s="153"/>
      <c r="GQ258" s="153"/>
      <c r="GR258" s="153"/>
      <c r="GS258" s="153"/>
      <c r="GT258" s="153"/>
      <c r="GU258" s="153"/>
      <c r="GV258" s="153"/>
      <c r="GW258" s="153"/>
      <c r="GX258" s="153"/>
      <c r="GY258" s="153"/>
      <c r="GZ258" s="153"/>
      <c r="HA258" s="153"/>
      <c r="HB258" s="153"/>
      <c r="HC258" s="153"/>
      <c r="HD258" s="160"/>
      <c r="HE258" s="160"/>
      <c r="HF258" s="160"/>
      <c r="HG258" s="160"/>
      <c r="HH258" s="160"/>
      <c r="HI258" s="160"/>
    </row>
    <row r="259" spans="1:217" s="145" customFormat="1" ht="19.5" customHeight="1">
      <c r="A259" s="167" t="s">
        <v>1622</v>
      </c>
      <c r="B259" s="168">
        <v>78</v>
      </c>
      <c r="C259" s="153">
        <f t="shared" si="0"/>
        <v>0</v>
      </c>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3"/>
      <c r="BD259" s="153"/>
      <c r="BE259" s="153"/>
      <c r="BF259" s="153"/>
      <c r="BG259" s="153"/>
      <c r="BH259" s="153"/>
      <c r="BI259" s="153"/>
      <c r="BJ259" s="153"/>
      <c r="BK259" s="153"/>
      <c r="BL259" s="153"/>
      <c r="BM259" s="153"/>
      <c r="BN259" s="153"/>
      <c r="BO259" s="153"/>
      <c r="BP259" s="153"/>
      <c r="BQ259" s="153"/>
      <c r="BR259" s="153"/>
      <c r="BS259" s="153"/>
      <c r="BT259" s="153"/>
      <c r="BU259" s="153"/>
      <c r="BV259" s="153"/>
      <c r="BW259" s="153"/>
      <c r="BX259" s="153"/>
      <c r="BY259" s="153"/>
      <c r="BZ259" s="153"/>
      <c r="CA259" s="153"/>
      <c r="CB259" s="153"/>
      <c r="CC259" s="153"/>
      <c r="CD259" s="153"/>
      <c r="CE259" s="153"/>
      <c r="CF259" s="153"/>
      <c r="CG259" s="153"/>
      <c r="CH259" s="153"/>
      <c r="CI259" s="153"/>
      <c r="CJ259" s="153"/>
      <c r="CK259" s="153"/>
      <c r="CL259" s="153"/>
      <c r="CM259" s="153"/>
      <c r="CN259" s="153"/>
      <c r="CO259" s="153"/>
      <c r="CP259" s="153"/>
      <c r="CQ259" s="153"/>
      <c r="CR259" s="153"/>
      <c r="CS259" s="153"/>
      <c r="CT259" s="153"/>
      <c r="CU259" s="153"/>
      <c r="CV259" s="153"/>
      <c r="CW259" s="153"/>
      <c r="CX259" s="153"/>
      <c r="CY259" s="153"/>
      <c r="CZ259" s="153"/>
      <c r="DA259" s="153"/>
      <c r="DB259" s="153"/>
      <c r="DC259" s="153"/>
      <c r="DD259" s="153"/>
      <c r="DE259" s="153"/>
      <c r="DF259" s="153"/>
      <c r="DG259" s="153"/>
      <c r="DH259" s="153"/>
      <c r="DI259" s="153"/>
      <c r="DJ259" s="153"/>
      <c r="DK259" s="153"/>
      <c r="DL259" s="153"/>
      <c r="DM259" s="153"/>
      <c r="DN259" s="153"/>
      <c r="DO259" s="153"/>
      <c r="DP259" s="153"/>
      <c r="DQ259" s="153"/>
      <c r="DR259" s="153"/>
      <c r="DS259" s="153"/>
      <c r="DT259" s="153"/>
      <c r="DU259" s="153"/>
      <c r="DV259" s="153"/>
      <c r="DW259" s="153"/>
      <c r="DX259" s="153"/>
      <c r="DY259" s="153"/>
      <c r="DZ259" s="153"/>
      <c r="EA259" s="153"/>
      <c r="EB259" s="153"/>
      <c r="EC259" s="153"/>
      <c r="ED259" s="153"/>
      <c r="EE259" s="153"/>
      <c r="EF259" s="153"/>
      <c r="EG259" s="153"/>
      <c r="EH259" s="153"/>
      <c r="EI259" s="153"/>
      <c r="EJ259" s="153"/>
      <c r="EK259" s="153"/>
      <c r="EL259" s="153"/>
      <c r="EM259" s="153"/>
      <c r="EN259" s="153"/>
      <c r="EO259" s="153"/>
      <c r="EP259" s="153"/>
      <c r="EQ259" s="153"/>
      <c r="ER259" s="153"/>
      <c r="ES259" s="153"/>
      <c r="ET259" s="153"/>
      <c r="EU259" s="153"/>
      <c r="EV259" s="153"/>
      <c r="EW259" s="153"/>
      <c r="EX259" s="153"/>
      <c r="EY259" s="153"/>
      <c r="EZ259" s="153"/>
      <c r="FA259" s="153"/>
      <c r="FB259" s="153"/>
      <c r="FC259" s="153"/>
      <c r="FD259" s="153"/>
      <c r="FE259" s="153"/>
      <c r="FF259" s="153"/>
      <c r="FG259" s="153"/>
      <c r="FH259" s="153"/>
      <c r="FI259" s="153"/>
      <c r="FJ259" s="153"/>
      <c r="FK259" s="153"/>
      <c r="FL259" s="153"/>
      <c r="FM259" s="153"/>
      <c r="FN259" s="153"/>
      <c r="FO259" s="153"/>
      <c r="FP259" s="153"/>
      <c r="FQ259" s="153"/>
      <c r="FR259" s="153"/>
      <c r="FS259" s="153"/>
      <c r="FT259" s="153"/>
      <c r="FU259" s="153"/>
      <c r="FV259" s="153"/>
      <c r="FW259" s="153"/>
      <c r="FX259" s="153"/>
      <c r="FY259" s="153"/>
      <c r="FZ259" s="153"/>
      <c r="GA259" s="153"/>
      <c r="GB259" s="153"/>
      <c r="GC259" s="153"/>
      <c r="GD259" s="153"/>
      <c r="GE259" s="153"/>
      <c r="GF259" s="153"/>
      <c r="GG259" s="153"/>
      <c r="GH259" s="153"/>
      <c r="GI259" s="153"/>
      <c r="GJ259" s="153"/>
      <c r="GK259" s="153"/>
      <c r="GL259" s="153"/>
      <c r="GM259" s="153"/>
      <c r="GN259" s="153"/>
      <c r="GO259" s="153"/>
      <c r="GP259" s="153"/>
      <c r="GQ259" s="153"/>
      <c r="GR259" s="153"/>
      <c r="GS259" s="153"/>
      <c r="GT259" s="153"/>
      <c r="GU259" s="153"/>
      <c r="GV259" s="153"/>
      <c r="GW259" s="153"/>
      <c r="GX259" s="153"/>
      <c r="GY259" s="153"/>
      <c r="GZ259" s="153"/>
      <c r="HA259" s="153"/>
      <c r="HB259" s="153"/>
      <c r="HC259" s="153"/>
      <c r="HD259" s="160"/>
      <c r="HE259" s="160"/>
      <c r="HF259" s="160"/>
      <c r="HG259" s="160"/>
      <c r="HH259" s="160"/>
      <c r="HI259" s="160"/>
    </row>
    <row r="260" spans="1:217" s="145" customFormat="1" ht="19.5" customHeight="1">
      <c r="A260" s="167" t="s">
        <v>1623</v>
      </c>
      <c r="B260" s="168">
        <v>135</v>
      </c>
      <c r="C260" s="153">
        <f t="shared" si="0"/>
        <v>0</v>
      </c>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3"/>
      <c r="BD260" s="153"/>
      <c r="BE260" s="153"/>
      <c r="BF260" s="153"/>
      <c r="BG260" s="153"/>
      <c r="BH260" s="153"/>
      <c r="BI260" s="153"/>
      <c r="BJ260" s="153"/>
      <c r="BK260" s="153"/>
      <c r="BL260" s="153"/>
      <c r="BM260" s="153"/>
      <c r="BN260" s="153"/>
      <c r="BO260" s="153"/>
      <c r="BP260" s="153"/>
      <c r="BQ260" s="153"/>
      <c r="BR260" s="153"/>
      <c r="BS260" s="153"/>
      <c r="BT260" s="153"/>
      <c r="BU260" s="153"/>
      <c r="BV260" s="153"/>
      <c r="BW260" s="153"/>
      <c r="BX260" s="153"/>
      <c r="BY260" s="153"/>
      <c r="BZ260" s="153"/>
      <c r="CA260" s="153"/>
      <c r="CB260" s="153"/>
      <c r="CC260" s="153"/>
      <c r="CD260" s="153"/>
      <c r="CE260" s="153"/>
      <c r="CF260" s="153"/>
      <c r="CG260" s="153"/>
      <c r="CH260" s="153"/>
      <c r="CI260" s="153"/>
      <c r="CJ260" s="153"/>
      <c r="CK260" s="153"/>
      <c r="CL260" s="153"/>
      <c r="CM260" s="153"/>
      <c r="CN260" s="153"/>
      <c r="CO260" s="153"/>
      <c r="CP260" s="153"/>
      <c r="CQ260" s="153"/>
      <c r="CR260" s="153"/>
      <c r="CS260" s="153"/>
      <c r="CT260" s="153"/>
      <c r="CU260" s="153"/>
      <c r="CV260" s="153"/>
      <c r="CW260" s="153"/>
      <c r="CX260" s="153"/>
      <c r="CY260" s="153"/>
      <c r="CZ260" s="153"/>
      <c r="DA260" s="153"/>
      <c r="DB260" s="153"/>
      <c r="DC260" s="153"/>
      <c r="DD260" s="153"/>
      <c r="DE260" s="153"/>
      <c r="DF260" s="153"/>
      <c r="DG260" s="153"/>
      <c r="DH260" s="153"/>
      <c r="DI260" s="153"/>
      <c r="DJ260" s="153"/>
      <c r="DK260" s="153"/>
      <c r="DL260" s="153"/>
      <c r="DM260" s="153"/>
      <c r="DN260" s="153"/>
      <c r="DO260" s="153"/>
      <c r="DP260" s="153"/>
      <c r="DQ260" s="153"/>
      <c r="DR260" s="153"/>
      <c r="DS260" s="153"/>
      <c r="DT260" s="153"/>
      <c r="DU260" s="153"/>
      <c r="DV260" s="153"/>
      <c r="DW260" s="153"/>
      <c r="DX260" s="153"/>
      <c r="DY260" s="153"/>
      <c r="DZ260" s="153"/>
      <c r="EA260" s="153"/>
      <c r="EB260" s="153"/>
      <c r="EC260" s="153"/>
      <c r="ED260" s="153"/>
      <c r="EE260" s="153"/>
      <c r="EF260" s="153"/>
      <c r="EG260" s="153"/>
      <c r="EH260" s="153"/>
      <c r="EI260" s="153"/>
      <c r="EJ260" s="153"/>
      <c r="EK260" s="153"/>
      <c r="EL260" s="153"/>
      <c r="EM260" s="153"/>
      <c r="EN260" s="153"/>
      <c r="EO260" s="153"/>
      <c r="EP260" s="153"/>
      <c r="EQ260" s="153"/>
      <c r="ER260" s="153"/>
      <c r="ES260" s="153"/>
      <c r="ET260" s="153"/>
      <c r="EU260" s="153"/>
      <c r="EV260" s="153"/>
      <c r="EW260" s="153"/>
      <c r="EX260" s="153"/>
      <c r="EY260" s="153"/>
      <c r="EZ260" s="153"/>
      <c r="FA260" s="153"/>
      <c r="FB260" s="153"/>
      <c r="FC260" s="153"/>
      <c r="FD260" s="153"/>
      <c r="FE260" s="153"/>
      <c r="FF260" s="153"/>
      <c r="FG260" s="153"/>
      <c r="FH260" s="153"/>
      <c r="FI260" s="153"/>
      <c r="FJ260" s="153"/>
      <c r="FK260" s="153"/>
      <c r="FL260" s="153"/>
      <c r="FM260" s="153"/>
      <c r="FN260" s="153"/>
      <c r="FO260" s="153"/>
      <c r="FP260" s="153"/>
      <c r="FQ260" s="153"/>
      <c r="FR260" s="153"/>
      <c r="FS260" s="153"/>
      <c r="FT260" s="153"/>
      <c r="FU260" s="153"/>
      <c r="FV260" s="153"/>
      <c r="FW260" s="153"/>
      <c r="FX260" s="153"/>
      <c r="FY260" s="153"/>
      <c r="FZ260" s="153"/>
      <c r="GA260" s="153"/>
      <c r="GB260" s="153"/>
      <c r="GC260" s="153"/>
      <c r="GD260" s="153"/>
      <c r="GE260" s="153"/>
      <c r="GF260" s="153"/>
      <c r="GG260" s="153"/>
      <c r="GH260" s="153"/>
      <c r="GI260" s="153"/>
      <c r="GJ260" s="153"/>
      <c r="GK260" s="153"/>
      <c r="GL260" s="153"/>
      <c r="GM260" s="153"/>
      <c r="GN260" s="153"/>
      <c r="GO260" s="153"/>
      <c r="GP260" s="153"/>
      <c r="GQ260" s="153"/>
      <c r="GR260" s="153"/>
      <c r="GS260" s="153"/>
      <c r="GT260" s="153"/>
      <c r="GU260" s="153"/>
      <c r="GV260" s="153"/>
      <c r="GW260" s="153"/>
      <c r="GX260" s="153"/>
      <c r="GY260" s="153"/>
      <c r="GZ260" s="153"/>
      <c r="HA260" s="153"/>
      <c r="HB260" s="153"/>
      <c r="HC260" s="153"/>
      <c r="HD260" s="160"/>
      <c r="HE260" s="160"/>
      <c r="HF260" s="160"/>
      <c r="HG260" s="160"/>
      <c r="HH260" s="160"/>
      <c r="HI260" s="160"/>
    </row>
    <row r="261" spans="1:217" s="145" customFormat="1" ht="19.5" customHeight="1">
      <c r="A261" s="167" t="s">
        <v>1624</v>
      </c>
      <c r="B261" s="168">
        <v>186</v>
      </c>
      <c r="C261" s="153">
        <f t="shared" si="0"/>
        <v>0</v>
      </c>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3"/>
      <c r="BD261" s="153"/>
      <c r="BE261" s="153"/>
      <c r="BF261" s="153"/>
      <c r="BG261" s="153"/>
      <c r="BH261" s="153"/>
      <c r="BI261" s="153"/>
      <c r="BJ261" s="153"/>
      <c r="BK261" s="153"/>
      <c r="BL261" s="153"/>
      <c r="BM261" s="153"/>
      <c r="BN261" s="153"/>
      <c r="BO261" s="153"/>
      <c r="BP261" s="153"/>
      <c r="BQ261" s="153"/>
      <c r="BR261" s="153"/>
      <c r="BS261" s="153"/>
      <c r="BT261" s="153"/>
      <c r="BU261" s="153"/>
      <c r="BV261" s="153"/>
      <c r="BW261" s="153"/>
      <c r="BX261" s="153"/>
      <c r="BY261" s="153"/>
      <c r="BZ261" s="153"/>
      <c r="CA261" s="153"/>
      <c r="CB261" s="153"/>
      <c r="CC261" s="153"/>
      <c r="CD261" s="153"/>
      <c r="CE261" s="153"/>
      <c r="CF261" s="153"/>
      <c r="CG261" s="153"/>
      <c r="CH261" s="153"/>
      <c r="CI261" s="153"/>
      <c r="CJ261" s="153"/>
      <c r="CK261" s="153"/>
      <c r="CL261" s="153"/>
      <c r="CM261" s="153"/>
      <c r="CN261" s="153"/>
      <c r="CO261" s="153"/>
      <c r="CP261" s="153"/>
      <c r="CQ261" s="153"/>
      <c r="CR261" s="153"/>
      <c r="CS261" s="153"/>
      <c r="CT261" s="153"/>
      <c r="CU261" s="153"/>
      <c r="CV261" s="153"/>
      <c r="CW261" s="153"/>
      <c r="CX261" s="153"/>
      <c r="CY261" s="153"/>
      <c r="CZ261" s="153"/>
      <c r="DA261" s="153"/>
      <c r="DB261" s="153"/>
      <c r="DC261" s="153"/>
      <c r="DD261" s="153"/>
      <c r="DE261" s="153"/>
      <c r="DF261" s="153"/>
      <c r="DG261" s="153"/>
      <c r="DH261" s="153"/>
      <c r="DI261" s="153"/>
      <c r="DJ261" s="153"/>
      <c r="DK261" s="153"/>
      <c r="DL261" s="153"/>
      <c r="DM261" s="153"/>
      <c r="DN261" s="153"/>
      <c r="DO261" s="153"/>
      <c r="DP261" s="153"/>
      <c r="DQ261" s="153"/>
      <c r="DR261" s="153"/>
      <c r="DS261" s="153"/>
      <c r="DT261" s="153"/>
      <c r="DU261" s="153"/>
      <c r="DV261" s="153"/>
      <c r="DW261" s="153"/>
      <c r="DX261" s="153"/>
      <c r="DY261" s="153"/>
      <c r="DZ261" s="153"/>
      <c r="EA261" s="153"/>
      <c r="EB261" s="153"/>
      <c r="EC261" s="153"/>
      <c r="ED261" s="153"/>
      <c r="EE261" s="153"/>
      <c r="EF261" s="153"/>
      <c r="EG261" s="153"/>
      <c r="EH261" s="153"/>
      <c r="EI261" s="153"/>
      <c r="EJ261" s="153"/>
      <c r="EK261" s="153"/>
      <c r="EL261" s="153"/>
      <c r="EM261" s="153"/>
      <c r="EN261" s="153"/>
      <c r="EO261" s="153"/>
      <c r="EP261" s="153"/>
      <c r="EQ261" s="153"/>
      <c r="ER261" s="153"/>
      <c r="ES261" s="153"/>
      <c r="ET261" s="153"/>
      <c r="EU261" s="153"/>
      <c r="EV261" s="153"/>
      <c r="EW261" s="153"/>
      <c r="EX261" s="153"/>
      <c r="EY261" s="153"/>
      <c r="EZ261" s="153"/>
      <c r="FA261" s="153"/>
      <c r="FB261" s="153"/>
      <c r="FC261" s="153"/>
      <c r="FD261" s="153"/>
      <c r="FE261" s="153"/>
      <c r="FF261" s="153"/>
      <c r="FG261" s="153"/>
      <c r="FH261" s="153"/>
      <c r="FI261" s="153"/>
      <c r="FJ261" s="153"/>
      <c r="FK261" s="153"/>
      <c r="FL261" s="153"/>
      <c r="FM261" s="153"/>
      <c r="FN261" s="153"/>
      <c r="FO261" s="153"/>
      <c r="FP261" s="153"/>
      <c r="FQ261" s="153"/>
      <c r="FR261" s="153"/>
      <c r="FS261" s="153"/>
      <c r="FT261" s="153"/>
      <c r="FU261" s="153"/>
      <c r="FV261" s="153"/>
      <c r="FW261" s="153"/>
      <c r="FX261" s="153"/>
      <c r="FY261" s="153"/>
      <c r="FZ261" s="153"/>
      <c r="GA261" s="153"/>
      <c r="GB261" s="153"/>
      <c r="GC261" s="153"/>
      <c r="GD261" s="153"/>
      <c r="GE261" s="153"/>
      <c r="GF261" s="153"/>
      <c r="GG261" s="153"/>
      <c r="GH261" s="153"/>
      <c r="GI261" s="153"/>
      <c r="GJ261" s="153"/>
      <c r="GK261" s="153"/>
      <c r="GL261" s="153"/>
      <c r="GM261" s="153"/>
      <c r="GN261" s="153"/>
      <c r="GO261" s="153"/>
      <c r="GP261" s="153"/>
      <c r="GQ261" s="153"/>
      <c r="GR261" s="153"/>
      <c r="GS261" s="153"/>
      <c r="GT261" s="153"/>
      <c r="GU261" s="153"/>
      <c r="GV261" s="153"/>
      <c r="GW261" s="153"/>
      <c r="GX261" s="153"/>
      <c r="GY261" s="153"/>
      <c r="GZ261" s="153"/>
      <c r="HA261" s="153"/>
      <c r="HB261" s="153"/>
      <c r="HC261" s="153"/>
      <c r="HD261" s="160"/>
      <c r="HE261" s="160"/>
      <c r="HF261" s="160"/>
      <c r="HG261" s="160"/>
      <c r="HH261" s="160"/>
      <c r="HI261" s="160"/>
    </row>
    <row r="262" spans="1:217" s="145" customFormat="1" ht="19.5" customHeight="1">
      <c r="A262" s="167" t="s">
        <v>1624</v>
      </c>
      <c r="B262" s="168">
        <v>123</v>
      </c>
      <c r="C262" s="153">
        <f t="shared" si="0"/>
        <v>0</v>
      </c>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3"/>
      <c r="BD262" s="153"/>
      <c r="BE262" s="153"/>
      <c r="BF262" s="153"/>
      <c r="BG262" s="153"/>
      <c r="BH262" s="153"/>
      <c r="BI262" s="153"/>
      <c r="BJ262" s="153"/>
      <c r="BK262" s="153"/>
      <c r="BL262" s="153"/>
      <c r="BM262" s="153"/>
      <c r="BN262" s="153"/>
      <c r="BO262" s="153"/>
      <c r="BP262" s="153"/>
      <c r="BQ262" s="153"/>
      <c r="BR262" s="153"/>
      <c r="BS262" s="153"/>
      <c r="BT262" s="153"/>
      <c r="BU262" s="153"/>
      <c r="BV262" s="153"/>
      <c r="BW262" s="153"/>
      <c r="BX262" s="153"/>
      <c r="BY262" s="153"/>
      <c r="BZ262" s="153"/>
      <c r="CA262" s="153"/>
      <c r="CB262" s="153"/>
      <c r="CC262" s="153"/>
      <c r="CD262" s="153"/>
      <c r="CE262" s="153"/>
      <c r="CF262" s="153"/>
      <c r="CG262" s="153"/>
      <c r="CH262" s="153"/>
      <c r="CI262" s="153"/>
      <c r="CJ262" s="153"/>
      <c r="CK262" s="153"/>
      <c r="CL262" s="153"/>
      <c r="CM262" s="153"/>
      <c r="CN262" s="153"/>
      <c r="CO262" s="153"/>
      <c r="CP262" s="153"/>
      <c r="CQ262" s="153"/>
      <c r="CR262" s="153"/>
      <c r="CS262" s="153"/>
      <c r="CT262" s="153"/>
      <c r="CU262" s="153"/>
      <c r="CV262" s="153"/>
      <c r="CW262" s="153"/>
      <c r="CX262" s="153"/>
      <c r="CY262" s="153"/>
      <c r="CZ262" s="153"/>
      <c r="DA262" s="153"/>
      <c r="DB262" s="153"/>
      <c r="DC262" s="153"/>
      <c r="DD262" s="153"/>
      <c r="DE262" s="153"/>
      <c r="DF262" s="153"/>
      <c r="DG262" s="153"/>
      <c r="DH262" s="153"/>
      <c r="DI262" s="153"/>
      <c r="DJ262" s="153"/>
      <c r="DK262" s="153"/>
      <c r="DL262" s="153"/>
      <c r="DM262" s="153"/>
      <c r="DN262" s="153"/>
      <c r="DO262" s="153"/>
      <c r="DP262" s="153"/>
      <c r="DQ262" s="153"/>
      <c r="DR262" s="153"/>
      <c r="DS262" s="153"/>
      <c r="DT262" s="153"/>
      <c r="DU262" s="153"/>
      <c r="DV262" s="153"/>
      <c r="DW262" s="153"/>
      <c r="DX262" s="153"/>
      <c r="DY262" s="153"/>
      <c r="DZ262" s="153"/>
      <c r="EA262" s="153"/>
      <c r="EB262" s="153"/>
      <c r="EC262" s="153"/>
      <c r="ED262" s="153"/>
      <c r="EE262" s="153"/>
      <c r="EF262" s="153"/>
      <c r="EG262" s="153"/>
      <c r="EH262" s="153"/>
      <c r="EI262" s="153"/>
      <c r="EJ262" s="153"/>
      <c r="EK262" s="153"/>
      <c r="EL262" s="153"/>
      <c r="EM262" s="153"/>
      <c r="EN262" s="153"/>
      <c r="EO262" s="153"/>
      <c r="EP262" s="153"/>
      <c r="EQ262" s="153"/>
      <c r="ER262" s="153"/>
      <c r="ES262" s="153"/>
      <c r="ET262" s="153"/>
      <c r="EU262" s="153"/>
      <c r="EV262" s="153"/>
      <c r="EW262" s="153"/>
      <c r="EX262" s="153"/>
      <c r="EY262" s="153"/>
      <c r="EZ262" s="153"/>
      <c r="FA262" s="153"/>
      <c r="FB262" s="153"/>
      <c r="FC262" s="153"/>
      <c r="FD262" s="153"/>
      <c r="FE262" s="153"/>
      <c r="FF262" s="153"/>
      <c r="FG262" s="153"/>
      <c r="FH262" s="153"/>
      <c r="FI262" s="153"/>
      <c r="FJ262" s="153"/>
      <c r="FK262" s="153"/>
      <c r="FL262" s="153"/>
      <c r="FM262" s="153"/>
      <c r="FN262" s="153"/>
      <c r="FO262" s="153"/>
      <c r="FP262" s="153"/>
      <c r="FQ262" s="153"/>
      <c r="FR262" s="153"/>
      <c r="FS262" s="153"/>
      <c r="FT262" s="153"/>
      <c r="FU262" s="153"/>
      <c r="FV262" s="153"/>
      <c r="FW262" s="153"/>
      <c r="FX262" s="153"/>
      <c r="FY262" s="153"/>
      <c r="FZ262" s="153"/>
      <c r="GA262" s="153"/>
      <c r="GB262" s="153"/>
      <c r="GC262" s="153"/>
      <c r="GD262" s="153"/>
      <c r="GE262" s="153"/>
      <c r="GF262" s="153"/>
      <c r="GG262" s="153"/>
      <c r="GH262" s="153"/>
      <c r="GI262" s="153"/>
      <c r="GJ262" s="153"/>
      <c r="GK262" s="153"/>
      <c r="GL262" s="153"/>
      <c r="GM262" s="153"/>
      <c r="GN262" s="153"/>
      <c r="GO262" s="153"/>
      <c r="GP262" s="153"/>
      <c r="GQ262" s="153"/>
      <c r="GR262" s="153"/>
      <c r="GS262" s="153"/>
      <c r="GT262" s="153"/>
      <c r="GU262" s="153"/>
      <c r="GV262" s="153"/>
      <c r="GW262" s="153"/>
      <c r="GX262" s="153"/>
      <c r="GY262" s="153"/>
      <c r="GZ262" s="153"/>
      <c r="HA262" s="153"/>
      <c r="HB262" s="153"/>
      <c r="HC262" s="153"/>
      <c r="HD262" s="160"/>
      <c r="HE262" s="160"/>
      <c r="HF262" s="160"/>
      <c r="HG262" s="160"/>
      <c r="HH262" s="160"/>
      <c r="HI262" s="160"/>
    </row>
    <row r="263" spans="1:217" s="145" customFormat="1" ht="19.5" customHeight="1">
      <c r="A263" s="167" t="s">
        <v>1625</v>
      </c>
      <c r="B263" s="168">
        <v>58</v>
      </c>
      <c r="C263" s="153">
        <f t="shared" si="0"/>
        <v>0</v>
      </c>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3"/>
      <c r="AL263" s="153"/>
      <c r="AM263" s="153"/>
      <c r="AN263" s="153"/>
      <c r="AO263" s="153"/>
      <c r="AP263" s="153"/>
      <c r="AQ263" s="153"/>
      <c r="AR263" s="153"/>
      <c r="AS263" s="153"/>
      <c r="AT263" s="153"/>
      <c r="AU263" s="153"/>
      <c r="AV263" s="153"/>
      <c r="AW263" s="153"/>
      <c r="AX263" s="153"/>
      <c r="AY263" s="153"/>
      <c r="AZ263" s="153"/>
      <c r="BA263" s="153"/>
      <c r="BB263" s="153"/>
      <c r="BC263" s="153"/>
      <c r="BD263" s="153"/>
      <c r="BE263" s="153"/>
      <c r="BF263" s="153"/>
      <c r="BG263" s="153"/>
      <c r="BH263" s="153"/>
      <c r="BI263" s="153"/>
      <c r="BJ263" s="153"/>
      <c r="BK263" s="153"/>
      <c r="BL263" s="153"/>
      <c r="BM263" s="153"/>
      <c r="BN263" s="153"/>
      <c r="BO263" s="153"/>
      <c r="BP263" s="153"/>
      <c r="BQ263" s="153"/>
      <c r="BR263" s="153"/>
      <c r="BS263" s="153"/>
      <c r="BT263" s="153"/>
      <c r="BU263" s="153"/>
      <c r="BV263" s="153"/>
      <c r="BW263" s="153"/>
      <c r="BX263" s="153"/>
      <c r="BY263" s="153"/>
      <c r="BZ263" s="153"/>
      <c r="CA263" s="153"/>
      <c r="CB263" s="153"/>
      <c r="CC263" s="153"/>
      <c r="CD263" s="153"/>
      <c r="CE263" s="153"/>
      <c r="CF263" s="153"/>
      <c r="CG263" s="153"/>
      <c r="CH263" s="153"/>
      <c r="CI263" s="153"/>
      <c r="CJ263" s="153"/>
      <c r="CK263" s="153"/>
      <c r="CL263" s="153"/>
      <c r="CM263" s="153"/>
      <c r="CN263" s="153"/>
      <c r="CO263" s="153"/>
      <c r="CP263" s="153"/>
      <c r="CQ263" s="153"/>
      <c r="CR263" s="153"/>
      <c r="CS263" s="153"/>
      <c r="CT263" s="153"/>
      <c r="CU263" s="153"/>
      <c r="CV263" s="153"/>
      <c r="CW263" s="153"/>
      <c r="CX263" s="153"/>
      <c r="CY263" s="153"/>
      <c r="CZ263" s="153"/>
      <c r="DA263" s="153"/>
      <c r="DB263" s="153"/>
      <c r="DC263" s="153"/>
      <c r="DD263" s="153"/>
      <c r="DE263" s="153"/>
      <c r="DF263" s="153"/>
      <c r="DG263" s="153"/>
      <c r="DH263" s="153"/>
      <c r="DI263" s="153"/>
      <c r="DJ263" s="153"/>
      <c r="DK263" s="153"/>
      <c r="DL263" s="153"/>
      <c r="DM263" s="153"/>
      <c r="DN263" s="153"/>
      <c r="DO263" s="153"/>
      <c r="DP263" s="153"/>
      <c r="DQ263" s="153"/>
      <c r="DR263" s="153"/>
      <c r="DS263" s="153"/>
      <c r="DT263" s="153"/>
      <c r="DU263" s="153"/>
      <c r="DV263" s="153"/>
      <c r="DW263" s="153"/>
      <c r="DX263" s="153"/>
      <c r="DY263" s="153"/>
      <c r="DZ263" s="153"/>
      <c r="EA263" s="153"/>
      <c r="EB263" s="153"/>
      <c r="EC263" s="153"/>
      <c r="ED263" s="153"/>
      <c r="EE263" s="153"/>
      <c r="EF263" s="153"/>
      <c r="EG263" s="153"/>
      <c r="EH263" s="153"/>
      <c r="EI263" s="153"/>
      <c r="EJ263" s="153"/>
      <c r="EK263" s="153"/>
      <c r="EL263" s="153"/>
      <c r="EM263" s="153"/>
      <c r="EN263" s="153"/>
      <c r="EO263" s="153"/>
      <c r="EP263" s="153"/>
      <c r="EQ263" s="153"/>
      <c r="ER263" s="153"/>
      <c r="ES263" s="153"/>
      <c r="ET263" s="153"/>
      <c r="EU263" s="153"/>
      <c r="EV263" s="153"/>
      <c r="EW263" s="153"/>
      <c r="EX263" s="153"/>
      <c r="EY263" s="153"/>
      <c r="EZ263" s="153"/>
      <c r="FA263" s="153"/>
      <c r="FB263" s="153"/>
      <c r="FC263" s="153"/>
      <c r="FD263" s="153"/>
      <c r="FE263" s="153"/>
      <c r="FF263" s="153"/>
      <c r="FG263" s="153"/>
      <c r="FH263" s="153"/>
      <c r="FI263" s="153"/>
      <c r="FJ263" s="153"/>
      <c r="FK263" s="153"/>
      <c r="FL263" s="153"/>
      <c r="FM263" s="153"/>
      <c r="FN263" s="153"/>
      <c r="FO263" s="153"/>
      <c r="FP263" s="153"/>
      <c r="FQ263" s="153"/>
      <c r="FR263" s="153"/>
      <c r="FS263" s="153"/>
      <c r="FT263" s="153"/>
      <c r="FU263" s="153"/>
      <c r="FV263" s="153"/>
      <c r="FW263" s="153"/>
      <c r="FX263" s="153"/>
      <c r="FY263" s="153"/>
      <c r="FZ263" s="153"/>
      <c r="GA263" s="153"/>
      <c r="GB263" s="153"/>
      <c r="GC263" s="153"/>
      <c r="GD263" s="153"/>
      <c r="GE263" s="153"/>
      <c r="GF263" s="153"/>
      <c r="GG263" s="153"/>
      <c r="GH263" s="153"/>
      <c r="GI263" s="153"/>
      <c r="GJ263" s="153"/>
      <c r="GK263" s="153"/>
      <c r="GL263" s="153"/>
      <c r="GM263" s="153"/>
      <c r="GN263" s="153"/>
      <c r="GO263" s="153"/>
      <c r="GP263" s="153"/>
      <c r="GQ263" s="153"/>
      <c r="GR263" s="153"/>
      <c r="GS263" s="153"/>
      <c r="GT263" s="153"/>
      <c r="GU263" s="153"/>
      <c r="GV263" s="153"/>
      <c r="GW263" s="153"/>
      <c r="GX263" s="153"/>
      <c r="GY263" s="153"/>
      <c r="GZ263" s="153"/>
      <c r="HA263" s="153"/>
      <c r="HB263" s="153"/>
      <c r="HC263" s="153"/>
      <c r="HD263" s="160"/>
      <c r="HE263" s="160"/>
      <c r="HF263" s="160"/>
      <c r="HG263" s="160"/>
      <c r="HH263" s="160"/>
      <c r="HI263" s="160"/>
    </row>
    <row r="264" spans="1:217" s="145" customFormat="1" ht="19.5" customHeight="1">
      <c r="A264" s="167" t="s">
        <v>1626</v>
      </c>
      <c r="B264" s="168">
        <v>17</v>
      </c>
      <c r="C264" s="153">
        <f t="shared" si="0"/>
        <v>0</v>
      </c>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3"/>
      <c r="BE264" s="153"/>
      <c r="BF264" s="153"/>
      <c r="BG264" s="153"/>
      <c r="BH264" s="153"/>
      <c r="BI264" s="153"/>
      <c r="BJ264" s="153"/>
      <c r="BK264" s="153"/>
      <c r="BL264" s="153"/>
      <c r="BM264" s="153"/>
      <c r="BN264" s="153"/>
      <c r="BO264" s="153"/>
      <c r="BP264" s="153"/>
      <c r="BQ264" s="153"/>
      <c r="BR264" s="153"/>
      <c r="BS264" s="153"/>
      <c r="BT264" s="153"/>
      <c r="BU264" s="153"/>
      <c r="BV264" s="153"/>
      <c r="BW264" s="153"/>
      <c r="BX264" s="153"/>
      <c r="BY264" s="153"/>
      <c r="BZ264" s="153"/>
      <c r="CA264" s="153"/>
      <c r="CB264" s="153"/>
      <c r="CC264" s="153"/>
      <c r="CD264" s="153"/>
      <c r="CE264" s="153"/>
      <c r="CF264" s="153"/>
      <c r="CG264" s="153"/>
      <c r="CH264" s="153"/>
      <c r="CI264" s="153"/>
      <c r="CJ264" s="153"/>
      <c r="CK264" s="153"/>
      <c r="CL264" s="153"/>
      <c r="CM264" s="153"/>
      <c r="CN264" s="153"/>
      <c r="CO264" s="153"/>
      <c r="CP264" s="153"/>
      <c r="CQ264" s="153"/>
      <c r="CR264" s="153"/>
      <c r="CS264" s="153"/>
      <c r="CT264" s="153"/>
      <c r="CU264" s="153"/>
      <c r="CV264" s="153"/>
      <c r="CW264" s="153"/>
      <c r="CX264" s="153"/>
      <c r="CY264" s="153"/>
      <c r="CZ264" s="153"/>
      <c r="DA264" s="153"/>
      <c r="DB264" s="153"/>
      <c r="DC264" s="153"/>
      <c r="DD264" s="153"/>
      <c r="DE264" s="153"/>
      <c r="DF264" s="153"/>
      <c r="DG264" s="153"/>
      <c r="DH264" s="153"/>
      <c r="DI264" s="153"/>
      <c r="DJ264" s="153"/>
      <c r="DK264" s="153"/>
      <c r="DL264" s="153"/>
      <c r="DM264" s="153"/>
      <c r="DN264" s="153"/>
      <c r="DO264" s="153"/>
      <c r="DP264" s="153"/>
      <c r="DQ264" s="153"/>
      <c r="DR264" s="153"/>
      <c r="DS264" s="153"/>
      <c r="DT264" s="153"/>
      <c r="DU264" s="153"/>
      <c r="DV264" s="153"/>
      <c r="DW264" s="153"/>
      <c r="DX264" s="153"/>
      <c r="DY264" s="153"/>
      <c r="DZ264" s="153"/>
      <c r="EA264" s="153"/>
      <c r="EB264" s="153"/>
      <c r="EC264" s="153"/>
      <c r="ED264" s="153"/>
      <c r="EE264" s="153"/>
      <c r="EF264" s="153"/>
      <c r="EG264" s="153"/>
      <c r="EH264" s="153"/>
      <c r="EI264" s="153"/>
      <c r="EJ264" s="153"/>
      <c r="EK264" s="153"/>
      <c r="EL264" s="153"/>
      <c r="EM264" s="153"/>
      <c r="EN264" s="153"/>
      <c r="EO264" s="153"/>
      <c r="EP264" s="153"/>
      <c r="EQ264" s="153"/>
      <c r="ER264" s="153"/>
      <c r="ES264" s="153"/>
      <c r="ET264" s="153"/>
      <c r="EU264" s="153"/>
      <c r="EV264" s="153"/>
      <c r="EW264" s="153"/>
      <c r="EX264" s="153"/>
      <c r="EY264" s="153"/>
      <c r="EZ264" s="153"/>
      <c r="FA264" s="153"/>
      <c r="FB264" s="153"/>
      <c r="FC264" s="153"/>
      <c r="FD264" s="153"/>
      <c r="FE264" s="153"/>
      <c r="FF264" s="153"/>
      <c r="FG264" s="153"/>
      <c r="FH264" s="153"/>
      <c r="FI264" s="153"/>
      <c r="FJ264" s="153"/>
      <c r="FK264" s="153"/>
      <c r="FL264" s="153"/>
      <c r="FM264" s="153"/>
      <c r="FN264" s="153"/>
      <c r="FO264" s="153"/>
      <c r="FP264" s="153"/>
      <c r="FQ264" s="153"/>
      <c r="FR264" s="153"/>
      <c r="FS264" s="153"/>
      <c r="FT264" s="153"/>
      <c r="FU264" s="153"/>
      <c r="FV264" s="153"/>
      <c r="FW264" s="153"/>
      <c r="FX264" s="153"/>
      <c r="FY264" s="153"/>
      <c r="FZ264" s="153"/>
      <c r="GA264" s="153"/>
      <c r="GB264" s="153"/>
      <c r="GC264" s="153"/>
      <c r="GD264" s="153"/>
      <c r="GE264" s="153"/>
      <c r="GF264" s="153"/>
      <c r="GG264" s="153"/>
      <c r="GH264" s="153"/>
      <c r="GI264" s="153"/>
      <c r="GJ264" s="153"/>
      <c r="GK264" s="153"/>
      <c r="GL264" s="153"/>
      <c r="GM264" s="153"/>
      <c r="GN264" s="153"/>
      <c r="GO264" s="153"/>
      <c r="GP264" s="153"/>
      <c r="GQ264" s="153"/>
      <c r="GR264" s="153"/>
      <c r="GS264" s="153"/>
      <c r="GT264" s="153"/>
      <c r="GU264" s="153"/>
      <c r="GV264" s="153"/>
      <c r="GW264" s="153"/>
      <c r="GX264" s="153"/>
      <c r="GY264" s="153"/>
      <c r="GZ264" s="153"/>
      <c r="HA264" s="153"/>
      <c r="HB264" s="153"/>
      <c r="HC264" s="153"/>
      <c r="HD264" s="160"/>
      <c r="HE264" s="160"/>
      <c r="HF264" s="160"/>
      <c r="HG264" s="160"/>
      <c r="HH264" s="160"/>
      <c r="HI264" s="160"/>
    </row>
    <row r="265" spans="1:217" s="145" customFormat="1" ht="19.5" customHeight="1">
      <c r="A265" s="167" t="s">
        <v>1627</v>
      </c>
      <c r="B265" s="168">
        <v>63</v>
      </c>
      <c r="C265" s="153">
        <f t="shared" si="0"/>
        <v>0</v>
      </c>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3"/>
      <c r="BF265" s="153"/>
      <c r="BG265" s="153"/>
      <c r="BH265" s="153"/>
      <c r="BI265" s="153"/>
      <c r="BJ265" s="153"/>
      <c r="BK265" s="153"/>
      <c r="BL265" s="153"/>
      <c r="BM265" s="153"/>
      <c r="BN265" s="153"/>
      <c r="BO265" s="153"/>
      <c r="BP265" s="153"/>
      <c r="BQ265" s="153"/>
      <c r="BR265" s="153"/>
      <c r="BS265" s="153"/>
      <c r="BT265" s="153"/>
      <c r="BU265" s="153"/>
      <c r="BV265" s="153"/>
      <c r="BW265" s="153"/>
      <c r="BX265" s="153"/>
      <c r="BY265" s="153"/>
      <c r="BZ265" s="153"/>
      <c r="CA265" s="153"/>
      <c r="CB265" s="153"/>
      <c r="CC265" s="153"/>
      <c r="CD265" s="153"/>
      <c r="CE265" s="153"/>
      <c r="CF265" s="153"/>
      <c r="CG265" s="153"/>
      <c r="CH265" s="153"/>
      <c r="CI265" s="153"/>
      <c r="CJ265" s="153"/>
      <c r="CK265" s="153"/>
      <c r="CL265" s="153"/>
      <c r="CM265" s="153"/>
      <c r="CN265" s="153"/>
      <c r="CO265" s="153"/>
      <c r="CP265" s="153"/>
      <c r="CQ265" s="153"/>
      <c r="CR265" s="153"/>
      <c r="CS265" s="153"/>
      <c r="CT265" s="153"/>
      <c r="CU265" s="153"/>
      <c r="CV265" s="153"/>
      <c r="CW265" s="153"/>
      <c r="CX265" s="153"/>
      <c r="CY265" s="153"/>
      <c r="CZ265" s="153"/>
      <c r="DA265" s="153"/>
      <c r="DB265" s="153"/>
      <c r="DC265" s="153"/>
      <c r="DD265" s="153"/>
      <c r="DE265" s="153"/>
      <c r="DF265" s="153"/>
      <c r="DG265" s="153"/>
      <c r="DH265" s="153"/>
      <c r="DI265" s="153"/>
      <c r="DJ265" s="153"/>
      <c r="DK265" s="153"/>
      <c r="DL265" s="153"/>
      <c r="DM265" s="153"/>
      <c r="DN265" s="153"/>
      <c r="DO265" s="153"/>
      <c r="DP265" s="153"/>
      <c r="DQ265" s="153"/>
      <c r="DR265" s="153"/>
      <c r="DS265" s="153"/>
      <c r="DT265" s="153"/>
      <c r="DU265" s="153"/>
      <c r="DV265" s="153"/>
      <c r="DW265" s="153"/>
      <c r="DX265" s="153"/>
      <c r="DY265" s="153"/>
      <c r="DZ265" s="153"/>
      <c r="EA265" s="153"/>
      <c r="EB265" s="153"/>
      <c r="EC265" s="153"/>
      <c r="ED265" s="153"/>
      <c r="EE265" s="153"/>
      <c r="EF265" s="153"/>
      <c r="EG265" s="153"/>
      <c r="EH265" s="153"/>
      <c r="EI265" s="153"/>
      <c r="EJ265" s="153"/>
      <c r="EK265" s="153"/>
      <c r="EL265" s="153"/>
      <c r="EM265" s="153"/>
      <c r="EN265" s="153"/>
      <c r="EO265" s="153"/>
      <c r="EP265" s="153"/>
      <c r="EQ265" s="153"/>
      <c r="ER265" s="153"/>
      <c r="ES265" s="153"/>
      <c r="ET265" s="153"/>
      <c r="EU265" s="153"/>
      <c r="EV265" s="153"/>
      <c r="EW265" s="153"/>
      <c r="EX265" s="153"/>
      <c r="EY265" s="153"/>
      <c r="EZ265" s="153"/>
      <c r="FA265" s="153"/>
      <c r="FB265" s="153"/>
      <c r="FC265" s="153"/>
      <c r="FD265" s="153"/>
      <c r="FE265" s="153"/>
      <c r="FF265" s="153"/>
      <c r="FG265" s="153"/>
      <c r="FH265" s="153"/>
      <c r="FI265" s="153"/>
      <c r="FJ265" s="153"/>
      <c r="FK265" s="153"/>
      <c r="FL265" s="153"/>
      <c r="FM265" s="153"/>
      <c r="FN265" s="153"/>
      <c r="FO265" s="153"/>
      <c r="FP265" s="153"/>
      <c r="FQ265" s="153"/>
      <c r="FR265" s="153"/>
      <c r="FS265" s="153"/>
      <c r="FT265" s="153"/>
      <c r="FU265" s="153"/>
      <c r="FV265" s="153"/>
      <c r="FW265" s="153"/>
      <c r="FX265" s="153"/>
      <c r="FY265" s="153"/>
      <c r="FZ265" s="153"/>
      <c r="GA265" s="153"/>
      <c r="GB265" s="153"/>
      <c r="GC265" s="153"/>
      <c r="GD265" s="153"/>
      <c r="GE265" s="153"/>
      <c r="GF265" s="153"/>
      <c r="GG265" s="153"/>
      <c r="GH265" s="153"/>
      <c r="GI265" s="153"/>
      <c r="GJ265" s="153"/>
      <c r="GK265" s="153"/>
      <c r="GL265" s="153"/>
      <c r="GM265" s="153"/>
      <c r="GN265" s="153"/>
      <c r="GO265" s="153"/>
      <c r="GP265" s="153"/>
      <c r="GQ265" s="153"/>
      <c r="GR265" s="153"/>
      <c r="GS265" s="153"/>
      <c r="GT265" s="153"/>
      <c r="GU265" s="153"/>
      <c r="GV265" s="153"/>
      <c r="GW265" s="153"/>
      <c r="GX265" s="153"/>
      <c r="GY265" s="153"/>
      <c r="GZ265" s="153"/>
      <c r="HA265" s="153"/>
      <c r="HB265" s="153"/>
      <c r="HC265" s="153"/>
      <c r="HD265" s="160"/>
      <c r="HE265" s="160"/>
      <c r="HF265" s="160"/>
      <c r="HG265" s="160"/>
      <c r="HH265" s="160"/>
      <c r="HI265" s="160"/>
    </row>
    <row r="266" spans="1:217" s="145" customFormat="1" ht="19.5" customHeight="1">
      <c r="A266" s="167" t="s">
        <v>1628</v>
      </c>
      <c r="B266" s="168">
        <v>250</v>
      </c>
      <c r="C266" s="153">
        <f t="shared" si="0"/>
        <v>0</v>
      </c>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c r="AG266" s="153"/>
      <c r="AH266" s="153"/>
      <c r="AI266" s="153"/>
      <c r="AJ266" s="153"/>
      <c r="AK266" s="153"/>
      <c r="AL266" s="153"/>
      <c r="AM266" s="153"/>
      <c r="AN266" s="153"/>
      <c r="AO266" s="153"/>
      <c r="AP266" s="153"/>
      <c r="AQ266" s="153"/>
      <c r="AR266" s="153"/>
      <c r="AS266" s="153"/>
      <c r="AT266" s="153"/>
      <c r="AU266" s="153"/>
      <c r="AV266" s="153"/>
      <c r="AW266" s="153"/>
      <c r="AX266" s="153"/>
      <c r="AY266" s="153"/>
      <c r="AZ266" s="153"/>
      <c r="BA266" s="153"/>
      <c r="BB266" s="153"/>
      <c r="BC266" s="153"/>
      <c r="BD266" s="153"/>
      <c r="BE266" s="153"/>
      <c r="BF266" s="153"/>
      <c r="BG266" s="153"/>
      <c r="BH266" s="153"/>
      <c r="BI266" s="153"/>
      <c r="BJ266" s="153"/>
      <c r="BK266" s="153"/>
      <c r="BL266" s="153"/>
      <c r="BM266" s="153"/>
      <c r="BN266" s="153"/>
      <c r="BO266" s="153"/>
      <c r="BP266" s="153"/>
      <c r="BQ266" s="153"/>
      <c r="BR266" s="153"/>
      <c r="BS266" s="153"/>
      <c r="BT266" s="153"/>
      <c r="BU266" s="153"/>
      <c r="BV266" s="153"/>
      <c r="BW266" s="153"/>
      <c r="BX266" s="153"/>
      <c r="BY266" s="153"/>
      <c r="BZ266" s="153"/>
      <c r="CA266" s="153"/>
      <c r="CB266" s="153"/>
      <c r="CC266" s="153"/>
      <c r="CD266" s="153"/>
      <c r="CE266" s="153"/>
      <c r="CF266" s="153"/>
      <c r="CG266" s="153"/>
      <c r="CH266" s="153"/>
      <c r="CI266" s="153"/>
      <c r="CJ266" s="153"/>
      <c r="CK266" s="153"/>
      <c r="CL266" s="153"/>
      <c r="CM266" s="153"/>
      <c r="CN266" s="153"/>
      <c r="CO266" s="153"/>
      <c r="CP266" s="153"/>
      <c r="CQ266" s="153"/>
      <c r="CR266" s="153"/>
      <c r="CS266" s="153"/>
      <c r="CT266" s="153"/>
      <c r="CU266" s="153"/>
      <c r="CV266" s="153"/>
      <c r="CW266" s="153"/>
      <c r="CX266" s="153"/>
      <c r="CY266" s="153"/>
      <c r="CZ266" s="153"/>
      <c r="DA266" s="153"/>
      <c r="DB266" s="153"/>
      <c r="DC266" s="153"/>
      <c r="DD266" s="153"/>
      <c r="DE266" s="153"/>
      <c r="DF266" s="153"/>
      <c r="DG266" s="153"/>
      <c r="DH266" s="153"/>
      <c r="DI266" s="153"/>
      <c r="DJ266" s="153"/>
      <c r="DK266" s="153"/>
      <c r="DL266" s="153"/>
      <c r="DM266" s="153"/>
      <c r="DN266" s="153"/>
      <c r="DO266" s="153"/>
      <c r="DP266" s="153"/>
      <c r="DQ266" s="153"/>
      <c r="DR266" s="153"/>
      <c r="DS266" s="153"/>
      <c r="DT266" s="153"/>
      <c r="DU266" s="153"/>
      <c r="DV266" s="153"/>
      <c r="DW266" s="153"/>
      <c r="DX266" s="153"/>
      <c r="DY266" s="153"/>
      <c r="DZ266" s="153"/>
      <c r="EA266" s="153"/>
      <c r="EB266" s="153"/>
      <c r="EC266" s="153"/>
      <c r="ED266" s="153"/>
      <c r="EE266" s="153"/>
      <c r="EF266" s="153"/>
      <c r="EG266" s="153"/>
      <c r="EH266" s="153"/>
      <c r="EI266" s="153"/>
      <c r="EJ266" s="153"/>
      <c r="EK266" s="153"/>
      <c r="EL266" s="153"/>
      <c r="EM266" s="153"/>
      <c r="EN266" s="153"/>
      <c r="EO266" s="153"/>
      <c r="EP266" s="153"/>
      <c r="EQ266" s="153"/>
      <c r="ER266" s="153"/>
      <c r="ES266" s="153"/>
      <c r="ET266" s="153"/>
      <c r="EU266" s="153"/>
      <c r="EV266" s="153"/>
      <c r="EW266" s="153"/>
      <c r="EX266" s="153"/>
      <c r="EY266" s="153"/>
      <c r="EZ266" s="153"/>
      <c r="FA266" s="153"/>
      <c r="FB266" s="153"/>
      <c r="FC266" s="153"/>
      <c r="FD266" s="153"/>
      <c r="FE266" s="153"/>
      <c r="FF266" s="153"/>
      <c r="FG266" s="153"/>
      <c r="FH266" s="153"/>
      <c r="FI266" s="153"/>
      <c r="FJ266" s="153"/>
      <c r="FK266" s="153"/>
      <c r="FL266" s="153"/>
      <c r="FM266" s="153"/>
      <c r="FN266" s="153"/>
      <c r="FO266" s="153"/>
      <c r="FP266" s="153"/>
      <c r="FQ266" s="153"/>
      <c r="FR266" s="153"/>
      <c r="FS266" s="153"/>
      <c r="FT266" s="153"/>
      <c r="FU266" s="153"/>
      <c r="FV266" s="153"/>
      <c r="FW266" s="153"/>
      <c r="FX266" s="153"/>
      <c r="FY266" s="153"/>
      <c r="FZ266" s="153"/>
      <c r="GA266" s="153"/>
      <c r="GB266" s="153"/>
      <c r="GC266" s="153"/>
      <c r="GD266" s="153"/>
      <c r="GE266" s="153"/>
      <c r="GF266" s="153"/>
      <c r="GG266" s="153"/>
      <c r="GH266" s="153"/>
      <c r="GI266" s="153"/>
      <c r="GJ266" s="153"/>
      <c r="GK266" s="153"/>
      <c r="GL266" s="153"/>
      <c r="GM266" s="153"/>
      <c r="GN266" s="153"/>
      <c r="GO266" s="153"/>
      <c r="GP266" s="153"/>
      <c r="GQ266" s="153"/>
      <c r="GR266" s="153"/>
      <c r="GS266" s="153"/>
      <c r="GT266" s="153"/>
      <c r="GU266" s="153"/>
      <c r="GV266" s="153"/>
      <c r="GW266" s="153"/>
      <c r="GX266" s="153"/>
      <c r="GY266" s="153"/>
      <c r="GZ266" s="153"/>
      <c r="HA266" s="153"/>
      <c r="HB266" s="153"/>
      <c r="HC266" s="153"/>
      <c r="HD266" s="160"/>
      <c r="HE266" s="160"/>
      <c r="HF266" s="160"/>
      <c r="HG266" s="160"/>
      <c r="HH266" s="160"/>
      <c r="HI266" s="160"/>
    </row>
    <row r="267" spans="1:217" s="145" customFormat="1" ht="19.5" customHeight="1">
      <c r="A267" s="167" t="s">
        <v>1629</v>
      </c>
      <c r="B267" s="168">
        <v>84</v>
      </c>
      <c r="C267" s="153">
        <f t="shared" si="0"/>
        <v>0</v>
      </c>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c r="AG267" s="153"/>
      <c r="AH267" s="153"/>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c r="BE267" s="153"/>
      <c r="BF267" s="153"/>
      <c r="BG267" s="153"/>
      <c r="BH267" s="153"/>
      <c r="BI267" s="153"/>
      <c r="BJ267" s="153"/>
      <c r="BK267" s="153"/>
      <c r="BL267" s="153"/>
      <c r="BM267" s="153"/>
      <c r="BN267" s="153"/>
      <c r="BO267" s="153"/>
      <c r="BP267" s="153"/>
      <c r="BQ267" s="153"/>
      <c r="BR267" s="153"/>
      <c r="BS267" s="153"/>
      <c r="BT267" s="153"/>
      <c r="BU267" s="153"/>
      <c r="BV267" s="153"/>
      <c r="BW267" s="153"/>
      <c r="BX267" s="153"/>
      <c r="BY267" s="153"/>
      <c r="BZ267" s="153"/>
      <c r="CA267" s="153"/>
      <c r="CB267" s="153"/>
      <c r="CC267" s="153"/>
      <c r="CD267" s="153"/>
      <c r="CE267" s="153"/>
      <c r="CF267" s="153"/>
      <c r="CG267" s="153"/>
      <c r="CH267" s="153"/>
      <c r="CI267" s="153"/>
      <c r="CJ267" s="153"/>
      <c r="CK267" s="153"/>
      <c r="CL267" s="153"/>
      <c r="CM267" s="153"/>
      <c r="CN267" s="153"/>
      <c r="CO267" s="153"/>
      <c r="CP267" s="153"/>
      <c r="CQ267" s="153"/>
      <c r="CR267" s="153"/>
      <c r="CS267" s="153"/>
      <c r="CT267" s="153"/>
      <c r="CU267" s="153"/>
      <c r="CV267" s="153"/>
      <c r="CW267" s="153"/>
      <c r="CX267" s="153"/>
      <c r="CY267" s="153"/>
      <c r="CZ267" s="153"/>
      <c r="DA267" s="153"/>
      <c r="DB267" s="153"/>
      <c r="DC267" s="153"/>
      <c r="DD267" s="153"/>
      <c r="DE267" s="153"/>
      <c r="DF267" s="153"/>
      <c r="DG267" s="153"/>
      <c r="DH267" s="153"/>
      <c r="DI267" s="153"/>
      <c r="DJ267" s="153"/>
      <c r="DK267" s="153"/>
      <c r="DL267" s="153"/>
      <c r="DM267" s="153"/>
      <c r="DN267" s="153"/>
      <c r="DO267" s="153"/>
      <c r="DP267" s="153"/>
      <c r="DQ267" s="153"/>
      <c r="DR267" s="153"/>
      <c r="DS267" s="153"/>
      <c r="DT267" s="153"/>
      <c r="DU267" s="153"/>
      <c r="DV267" s="153"/>
      <c r="DW267" s="153"/>
      <c r="DX267" s="153"/>
      <c r="DY267" s="153"/>
      <c r="DZ267" s="153"/>
      <c r="EA267" s="153"/>
      <c r="EB267" s="153"/>
      <c r="EC267" s="153"/>
      <c r="ED267" s="153"/>
      <c r="EE267" s="153"/>
      <c r="EF267" s="153"/>
      <c r="EG267" s="153"/>
      <c r="EH267" s="153"/>
      <c r="EI267" s="153"/>
      <c r="EJ267" s="153"/>
      <c r="EK267" s="153"/>
      <c r="EL267" s="153"/>
      <c r="EM267" s="153"/>
      <c r="EN267" s="153"/>
      <c r="EO267" s="153"/>
      <c r="EP267" s="153"/>
      <c r="EQ267" s="153"/>
      <c r="ER267" s="153"/>
      <c r="ES267" s="153"/>
      <c r="ET267" s="153"/>
      <c r="EU267" s="153"/>
      <c r="EV267" s="153"/>
      <c r="EW267" s="153"/>
      <c r="EX267" s="153"/>
      <c r="EY267" s="153"/>
      <c r="EZ267" s="153"/>
      <c r="FA267" s="153"/>
      <c r="FB267" s="153"/>
      <c r="FC267" s="153"/>
      <c r="FD267" s="153"/>
      <c r="FE267" s="153"/>
      <c r="FF267" s="153"/>
      <c r="FG267" s="153"/>
      <c r="FH267" s="153"/>
      <c r="FI267" s="153"/>
      <c r="FJ267" s="153"/>
      <c r="FK267" s="153"/>
      <c r="FL267" s="153"/>
      <c r="FM267" s="153"/>
      <c r="FN267" s="153"/>
      <c r="FO267" s="153"/>
      <c r="FP267" s="153"/>
      <c r="FQ267" s="153"/>
      <c r="FR267" s="153"/>
      <c r="FS267" s="153"/>
      <c r="FT267" s="153"/>
      <c r="FU267" s="153"/>
      <c r="FV267" s="153"/>
      <c r="FW267" s="153"/>
      <c r="FX267" s="153"/>
      <c r="FY267" s="153"/>
      <c r="FZ267" s="153"/>
      <c r="GA267" s="153"/>
      <c r="GB267" s="153"/>
      <c r="GC267" s="153"/>
      <c r="GD267" s="153"/>
      <c r="GE267" s="153"/>
      <c r="GF267" s="153"/>
      <c r="GG267" s="153"/>
      <c r="GH267" s="153"/>
      <c r="GI267" s="153"/>
      <c r="GJ267" s="153"/>
      <c r="GK267" s="153"/>
      <c r="GL267" s="153"/>
      <c r="GM267" s="153"/>
      <c r="GN267" s="153"/>
      <c r="GO267" s="153"/>
      <c r="GP267" s="153"/>
      <c r="GQ267" s="153"/>
      <c r="GR267" s="153"/>
      <c r="GS267" s="153"/>
      <c r="GT267" s="153"/>
      <c r="GU267" s="153"/>
      <c r="GV267" s="153"/>
      <c r="GW267" s="153"/>
      <c r="GX267" s="153"/>
      <c r="GY267" s="153"/>
      <c r="GZ267" s="153"/>
      <c r="HA267" s="153"/>
      <c r="HB267" s="153"/>
      <c r="HC267" s="153"/>
      <c r="HD267" s="160"/>
      <c r="HE267" s="160"/>
      <c r="HF267" s="160"/>
      <c r="HG267" s="160"/>
      <c r="HH267" s="160"/>
      <c r="HI267" s="160"/>
    </row>
    <row r="268" spans="1:217" s="145" customFormat="1" ht="19.5" customHeight="1">
      <c r="A268" s="167" t="s">
        <v>1630</v>
      </c>
      <c r="B268" s="168">
        <v>3</v>
      </c>
      <c r="C268" s="153">
        <f t="shared" si="0"/>
        <v>0</v>
      </c>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c r="BI268" s="153"/>
      <c r="BJ268" s="153"/>
      <c r="BK268" s="153"/>
      <c r="BL268" s="153"/>
      <c r="BM268" s="153"/>
      <c r="BN268" s="153"/>
      <c r="BO268" s="153"/>
      <c r="BP268" s="153"/>
      <c r="BQ268" s="153"/>
      <c r="BR268" s="153"/>
      <c r="BS268" s="153"/>
      <c r="BT268" s="153"/>
      <c r="BU268" s="153"/>
      <c r="BV268" s="153"/>
      <c r="BW268" s="153"/>
      <c r="BX268" s="153"/>
      <c r="BY268" s="153"/>
      <c r="BZ268" s="153"/>
      <c r="CA268" s="153"/>
      <c r="CB268" s="153"/>
      <c r="CC268" s="153"/>
      <c r="CD268" s="153"/>
      <c r="CE268" s="153"/>
      <c r="CF268" s="153"/>
      <c r="CG268" s="153"/>
      <c r="CH268" s="153"/>
      <c r="CI268" s="153"/>
      <c r="CJ268" s="153"/>
      <c r="CK268" s="153"/>
      <c r="CL268" s="153"/>
      <c r="CM268" s="153"/>
      <c r="CN268" s="153"/>
      <c r="CO268" s="153"/>
      <c r="CP268" s="153"/>
      <c r="CQ268" s="153"/>
      <c r="CR268" s="153"/>
      <c r="CS268" s="153"/>
      <c r="CT268" s="153"/>
      <c r="CU268" s="153"/>
      <c r="CV268" s="153"/>
      <c r="CW268" s="153"/>
      <c r="CX268" s="153"/>
      <c r="CY268" s="153"/>
      <c r="CZ268" s="153"/>
      <c r="DA268" s="153"/>
      <c r="DB268" s="153"/>
      <c r="DC268" s="153"/>
      <c r="DD268" s="153"/>
      <c r="DE268" s="153"/>
      <c r="DF268" s="153"/>
      <c r="DG268" s="153"/>
      <c r="DH268" s="153"/>
      <c r="DI268" s="153"/>
      <c r="DJ268" s="153"/>
      <c r="DK268" s="153"/>
      <c r="DL268" s="153"/>
      <c r="DM268" s="153"/>
      <c r="DN268" s="153"/>
      <c r="DO268" s="153"/>
      <c r="DP268" s="153"/>
      <c r="DQ268" s="153"/>
      <c r="DR268" s="153"/>
      <c r="DS268" s="153"/>
      <c r="DT268" s="153"/>
      <c r="DU268" s="153"/>
      <c r="DV268" s="153"/>
      <c r="DW268" s="153"/>
      <c r="DX268" s="153"/>
      <c r="DY268" s="153"/>
      <c r="DZ268" s="153"/>
      <c r="EA268" s="153"/>
      <c r="EB268" s="153"/>
      <c r="EC268" s="153"/>
      <c r="ED268" s="153"/>
      <c r="EE268" s="153"/>
      <c r="EF268" s="153"/>
      <c r="EG268" s="153"/>
      <c r="EH268" s="153"/>
      <c r="EI268" s="153"/>
      <c r="EJ268" s="153"/>
      <c r="EK268" s="153"/>
      <c r="EL268" s="153"/>
      <c r="EM268" s="153"/>
      <c r="EN268" s="153"/>
      <c r="EO268" s="153"/>
      <c r="EP268" s="153"/>
      <c r="EQ268" s="153"/>
      <c r="ER268" s="153"/>
      <c r="ES268" s="153"/>
      <c r="ET268" s="153"/>
      <c r="EU268" s="153"/>
      <c r="EV268" s="153"/>
      <c r="EW268" s="153"/>
      <c r="EX268" s="153"/>
      <c r="EY268" s="153"/>
      <c r="EZ268" s="153"/>
      <c r="FA268" s="153"/>
      <c r="FB268" s="153"/>
      <c r="FC268" s="153"/>
      <c r="FD268" s="153"/>
      <c r="FE268" s="153"/>
      <c r="FF268" s="153"/>
      <c r="FG268" s="153"/>
      <c r="FH268" s="153"/>
      <c r="FI268" s="153"/>
      <c r="FJ268" s="153"/>
      <c r="FK268" s="153"/>
      <c r="FL268" s="153"/>
      <c r="FM268" s="153"/>
      <c r="FN268" s="153"/>
      <c r="FO268" s="153"/>
      <c r="FP268" s="153"/>
      <c r="FQ268" s="153"/>
      <c r="FR268" s="153"/>
      <c r="FS268" s="153"/>
      <c r="FT268" s="153"/>
      <c r="FU268" s="153"/>
      <c r="FV268" s="153"/>
      <c r="FW268" s="153"/>
      <c r="FX268" s="153"/>
      <c r="FY268" s="153"/>
      <c r="FZ268" s="153"/>
      <c r="GA268" s="153"/>
      <c r="GB268" s="153"/>
      <c r="GC268" s="153"/>
      <c r="GD268" s="153"/>
      <c r="GE268" s="153"/>
      <c r="GF268" s="153"/>
      <c r="GG268" s="153"/>
      <c r="GH268" s="153"/>
      <c r="GI268" s="153"/>
      <c r="GJ268" s="153"/>
      <c r="GK268" s="153"/>
      <c r="GL268" s="153"/>
      <c r="GM268" s="153"/>
      <c r="GN268" s="153"/>
      <c r="GO268" s="153"/>
      <c r="GP268" s="153"/>
      <c r="GQ268" s="153"/>
      <c r="GR268" s="153"/>
      <c r="GS268" s="153"/>
      <c r="GT268" s="153"/>
      <c r="GU268" s="153"/>
      <c r="GV268" s="153"/>
      <c r="GW268" s="153"/>
      <c r="GX268" s="153"/>
      <c r="GY268" s="153"/>
      <c r="GZ268" s="153"/>
      <c r="HA268" s="153"/>
      <c r="HB268" s="153"/>
      <c r="HC268" s="153"/>
      <c r="HD268" s="160"/>
      <c r="HE268" s="160"/>
      <c r="HF268" s="160"/>
      <c r="HG268" s="160"/>
      <c r="HH268" s="160"/>
      <c r="HI268" s="160"/>
    </row>
    <row r="269" spans="1:217" s="145" customFormat="1" ht="19.5" customHeight="1">
      <c r="A269" s="167" t="s">
        <v>1631</v>
      </c>
      <c r="B269" s="168">
        <v>34</v>
      </c>
      <c r="C269" s="153">
        <f t="shared" si="0"/>
        <v>0</v>
      </c>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3"/>
      <c r="AL269" s="153"/>
      <c r="AM269" s="153"/>
      <c r="AN269" s="153"/>
      <c r="AO269" s="153"/>
      <c r="AP269" s="153"/>
      <c r="AQ269" s="153"/>
      <c r="AR269" s="153"/>
      <c r="AS269" s="153"/>
      <c r="AT269" s="153"/>
      <c r="AU269" s="153"/>
      <c r="AV269" s="153"/>
      <c r="AW269" s="153"/>
      <c r="AX269" s="153"/>
      <c r="AY269" s="153"/>
      <c r="AZ269" s="153"/>
      <c r="BA269" s="153"/>
      <c r="BB269" s="153"/>
      <c r="BC269" s="153"/>
      <c r="BD269" s="153"/>
      <c r="BE269" s="153"/>
      <c r="BF269" s="153"/>
      <c r="BG269" s="153"/>
      <c r="BH269" s="153"/>
      <c r="BI269" s="153"/>
      <c r="BJ269" s="153"/>
      <c r="BK269" s="153"/>
      <c r="BL269" s="153"/>
      <c r="BM269" s="153"/>
      <c r="BN269" s="153"/>
      <c r="BO269" s="153"/>
      <c r="BP269" s="153"/>
      <c r="BQ269" s="153"/>
      <c r="BR269" s="153"/>
      <c r="BS269" s="153"/>
      <c r="BT269" s="153"/>
      <c r="BU269" s="153"/>
      <c r="BV269" s="153"/>
      <c r="BW269" s="153"/>
      <c r="BX269" s="153"/>
      <c r="BY269" s="153"/>
      <c r="BZ269" s="153"/>
      <c r="CA269" s="153"/>
      <c r="CB269" s="153"/>
      <c r="CC269" s="153"/>
      <c r="CD269" s="153"/>
      <c r="CE269" s="153"/>
      <c r="CF269" s="153"/>
      <c r="CG269" s="153"/>
      <c r="CH269" s="153"/>
      <c r="CI269" s="153"/>
      <c r="CJ269" s="153"/>
      <c r="CK269" s="153"/>
      <c r="CL269" s="153"/>
      <c r="CM269" s="153"/>
      <c r="CN269" s="153"/>
      <c r="CO269" s="153"/>
      <c r="CP269" s="153"/>
      <c r="CQ269" s="153"/>
      <c r="CR269" s="153"/>
      <c r="CS269" s="153"/>
      <c r="CT269" s="153"/>
      <c r="CU269" s="153"/>
      <c r="CV269" s="153"/>
      <c r="CW269" s="153"/>
      <c r="CX269" s="153"/>
      <c r="CY269" s="153"/>
      <c r="CZ269" s="153"/>
      <c r="DA269" s="153"/>
      <c r="DB269" s="153"/>
      <c r="DC269" s="153"/>
      <c r="DD269" s="153"/>
      <c r="DE269" s="153"/>
      <c r="DF269" s="153"/>
      <c r="DG269" s="153"/>
      <c r="DH269" s="153"/>
      <c r="DI269" s="153"/>
      <c r="DJ269" s="153"/>
      <c r="DK269" s="153"/>
      <c r="DL269" s="153"/>
      <c r="DM269" s="153"/>
      <c r="DN269" s="153"/>
      <c r="DO269" s="153"/>
      <c r="DP269" s="153"/>
      <c r="DQ269" s="153"/>
      <c r="DR269" s="153"/>
      <c r="DS269" s="153"/>
      <c r="DT269" s="153"/>
      <c r="DU269" s="153"/>
      <c r="DV269" s="153"/>
      <c r="DW269" s="153"/>
      <c r="DX269" s="153"/>
      <c r="DY269" s="153"/>
      <c r="DZ269" s="153"/>
      <c r="EA269" s="153"/>
      <c r="EB269" s="153"/>
      <c r="EC269" s="153"/>
      <c r="ED269" s="153"/>
      <c r="EE269" s="153"/>
      <c r="EF269" s="153"/>
      <c r="EG269" s="153"/>
      <c r="EH269" s="153"/>
      <c r="EI269" s="153"/>
      <c r="EJ269" s="153"/>
      <c r="EK269" s="153"/>
      <c r="EL269" s="153"/>
      <c r="EM269" s="153"/>
      <c r="EN269" s="153"/>
      <c r="EO269" s="153"/>
      <c r="EP269" s="153"/>
      <c r="EQ269" s="153"/>
      <c r="ER269" s="153"/>
      <c r="ES269" s="153"/>
      <c r="ET269" s="153"/>
      <c r="EU269" s="153"/>
      <c r="EV269" s="153"/>
      <c r="EW269" s="153"/>
      <c r="EX269" s="153"/>
      <c r="EY269" s="153"/>
      <c r="EZ269" s="153"/>
      <c r="FA269" s="153"/>
      <c r="FB269" s="153"/>
      <c r="FC269" s="153"/>
      <c r="FD269" s="153"/>
      <c r="FE269" s="153"/>
      <c r="FF269" s="153"/>
      <c r="FG269" s="153"/>
      <c r="FH269" s="153"/>
      <c r="FI269" s="153"/>
      <c r="FJ269" s="153"/>
      <c r="FK269" s="153"/>
      <c r="FL269" s="153"/>
      <c r="FM269" s="153"/>
      <c r="FN269" s="153"/>
      <c r="FO269" s="153"/>
      <c r="FP269" s="153"/>
      <c r="FQ269" s="153"/>
      <c r="FR269" s="153"/>
      <c r="FS269" s="153"/>
      <c r="FT269" s="153"/>
      <c r="FU269" s="153"/>
      <c r="FV269" s="153"/>
      <c r="FW269" s="153"/>
      <c r="FX269" s="153"/>
      <c r="FY269" s="153"/>
      <c r="FZ269" s="153"/>
      <c r="GA269" s="153"/>
      <c r="GB269" s="153"/>
      <c r="GC269" s="153"/>
      <c r="GD269" s="153"/>
      <c r="GE269" s="153"/>
      <c r="GF269" s="153"/>
      <c r="GG269" s="153"/>
      <c r="GH269" s="153"/>
      <c r="GI269" s="153"/>
      <c r="GJ269" s="153"/>
      <c r="GK269" s="153"/>
      <c r="GL269" s="153"/>
      <c r="GM269" s="153"/>
      <c r="GN269" s="153"/>
      <c r="GO269" s="153"/>
      <c r="GP269" s="153"/>
      <c r="GQ269" s="153"/>
      <c r="GR269" s="153"/>
      <c r="GS269" s="153"/>
      <c r="GT269" s="153"/>
      <c r="GU269" s="153"/>
      <c r="GV269" s="153"/>
      <c r="GW269" s="153"/>
      <c r="GX269" s="153"/>
      <c r="GY269" s="153"/>
      <c r="GZ269" s="153"/>
      <c r="HA269" s="153"/>
      <c r="HB269" s="153"/>
      <c r="HC269" s="153"/>
      <c r="HD269" s="160"/>
      <c r="HE269" s="160"/>
      <c r="HF269" s="160"/>
      <c r="HG269" s="160"/>
      <c r="HH269" s="160"/>
      <c r="HI269" s="160"/>
    </row>
    <row r="270" spans="1:217" s="145" customFormat="1" ht="19.5" customHeight="1">
      <c r="A270" s="167" t="s">
        <v>1632</v>
      </c>
      <c r="B270" s="168">
        <v>117</v>
      </c>
      <c r="C270" s="153">
        <f t="shared" si="0"/>
        <v>0</v>
      </c>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53"/>
      <c r="BE270" s="153"/>
      <c r="BF270" s="153"/>
      <c r="BG270" s="153"/>
      <c r="BH270" s="153"/>
      <c r="BI270" s="153"/>
      <c r="BJ270" s="153"/>
      <c r="BK270" s="153"/>
      <c r="BL270" s="153"/>
      <c r="BM270" s="153"/>
      <c r="BN270" s="153"/>
      <c r="BO270" s="153"/>
      <c r="BP270" s="153"/>
      <c r="BQ270" s="153"/>
      <c r="BR270" s="153"/>
      <c r="BS270" s="153"/>
      <c r="BT270" s="153"/>
      <c r="BU270" s="153"/>
      <c r="BV270" s="153"/>
      <c r="BW270" s="153"/>
      <c r="BX270" s="153"/>
      <c r="BY270" s="153"/>
      <c r="BZ270" s="153"/>
      <c r="CA270" s="153"/>
      <c r="CB270" s="153"/>
      <c r="CC270" s="153"/>
      <c r="CD270" s="153"/>
      <c r="CE270" s="153"/>
      <c r="CF270" s="153"/>
      <c r="CG270" s="153"/>
      <c r="CH270" s="153"/>
      <c r="CI270" s="153"/>
      <c r="CJ270" s="153"/>
      <c r="CK270" s="153"/>
      <c r="CL270" s="153"/>
      <c r="CM270" s="153"/>
      <c r="CN270" s="153"/>
      <c r="CO270" s="153"/>
      <c r="CP270" s="153"/>
      <c r="CQ270" s="153"/>
      <c r="CR270" s="153"/>
      <c r="CS270" s="153"/>
      <c r="CT270" s="153"/>
      <c r="CU270" s="153"/>
      <c r="CV270" s="153"/>
      <c r="CW270" s="153"/>
      <c r="CX270" s="153"/>
      <c r="CY270" s="153"/>
      <c r="CZ270" s="153"/>
      <c r="DA270" s="153"/>
      <c r="DB270" s="153"/>
      <c r="DC270" s="153"/>
      <c r="DD270" s="153"/>
      <c r="DE270" s="153"/>
      <c r="DF270" s="153"/>
      <c r="DG270" s="153"/>
      <c r="DH270" s="153"/>
      <c r="DI270" s="153"/>
      <c r="DJ270" s="153"/>
      <c r="DK270" s="153"/>
      <c r="DL270" s="153"/>
      <c r="DM270" s="153"/>
      <c r="DN270" s="153"/>
      <c r="DO270" s="153"/>
      <c r="DP270" s="153"/>
      <c r="DQ270" s="153"/>
      <c r="DR270" s="153"/>
      <c r="DS270" s="153"/>
      <c r="DT270" s="153"/>
      <c r="DU270" s="153"/>
      <c r="DV270" s="153"/>
      <c r="DW270" s="153"/>
      <c r="DX270" s="153"/>
      <c r="DY270" s="153"/>
      <c r="DZ270" s="153"/>
      <c r="EA270" s="153"/>
      <c r="EB270" s="153"/>
      <c r="EC270" s="153"/>
      <c r="ED270" s="153"/>
      <c r="EE270" s="153"/>
      <c r="EF270" s="153"/>
      <c r="EG270" s="153"/>
      <c r="EH270" s="153"/>
      <c r="EI270" s="153"/>
      <c r="EJ270" s="153"/>
      <c r="EK270" s="153"/>
      <c r="EL270" s="153"/>
      <c r="EM270" s="153"/>
      <c r="EN270" s="153"/>
      <c r="EO270" s="153"/>
      <c r="EP270" s="153"/>
      <c r="EQ270" s="153"/>
      <c r="ER270" s="153"/>
      <c r="ES270" s="153"/>
      <c r="ET270" s="153"/>
      <c r="EU270" s="153"/>
      <c r="EV270" s="153"/>
      <c r="EW270" s="153"/>
      <c r="EX270" s="153"/>
      <c r="EY270" s="153"/>
      <c r="EZ270" s="153"/>
      <c r="FA270" s="153"/>
      <c r="FB270" s="153"/>
      <c r="FC270" s="153"/>
      <c r="FD270" s="153"/>
      <c r="FE270" s="153"/>
      <c r="FF270" s="153"/>
      <c r="FG270" s="153"/>
      <c r="FH270" s="153"/>
      <c r="FI270" s="153"/>
      <c r="FJ270" s="153"/>
      <c r="FK270" s="153"/>
      <c r="FL270" s="153"/>
      <c r="FM270" s="153"/>
      <c r="FN270" s="153"/>
      <c r="FO270" s="153"/>
      <c r="FP270" s="153"/>
      <c r="FQ270" s="153"/>
      <c r="FR270" s="153"/>
      <c r="FS270" s="153"/>
      <c r="FT270" s="153"/>
      <c r="FU270" s="153"/>
      <c r="FV270" s="153"/>
      <c r="FW270" s="153"/>
      <c r="FX270" s="153"/>
      <c r="FY270" s="153"/>
      <c r="FZ270" s="153"/>
      <c r="GA270" s="153"/>
      <c r="GB270" s="153"/>
      <c r="GC270" s="153"/>
      <c r="GD270" s="153"/>
      <c r="GE270" s="153"/>
      <c r="GF270" s="153"/>
      <c r="GG270" s="153"/>
      <c r="GH270" s="153"/>
      <c r="GI270" s="153"/>
      <c r="GJ270" s="153"/>
      <c r="GK270" s="153"/>
      <c r="GL270" s="153"/>
      <c r="GM270" s="153"/>
      <c r="GN270" s="153"/>
      <c r="GO270" s="153"/>
      <c r="GP270" s="153"/>
      <c r="GQ270" s="153"/>
      <c r="GR270" s="153"/>
      <c r="GS270" s="153"/>
      <c r="GT270" s="153"/>
      <c r="GU270" s="153"/>
      <c r="GV270" s="153"/>
      <c r="GW270" s="153"/>
      <c r="GX270" s="153"/>
      <c r="GY270" s="153"/>
      <c r="GZ270" s="153"/>
      <c r="HA270" s="153"/>
      <c r="HB270" s="153"/>
      <c r="HC270" s="153"/>
      <c r="HD270" s="160"/>
      <c r="HE270" s="160"/>
      <c r="HF270" s="160"/>
      <c r="HG270" s="160"/>
      <c r="HH270" s="160"/>
      <c r="HI270" s="160"/>
    </row>
    <row r="271" spans="1:217" s="145" customFormat="1" ht="19.5" customHeight="1">
      <c r="A271" s="167" t="s">
        <v>1633</v>
      </c>
      <c r="B271" s="168">
        <v>240</v>
      </c>
      <c r="C271" s="153">
        <f t="shared" si="0"/>
        <v>0</v>
      </c>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c r="BF271" s="153"/>
      <c r="BG271" s="153"/>
      <c r="BH271" s="153"/>
      <c r="BI271" s="153"/>
      <c r="BJ271" s="153"/>
      <c r="BK271" s="153"/>
      <c r="BL271" s="153"/>
      <c r="BM271" s="153"/>
      <c r="BN271" s="153"/>
      <c r="BO271" s="153"/>
      <c r="BP271" s="153"/>
      <c r="BQ271" s="153"/>
      <c r="BR271" s="153"/>
      <c r="BS271" s="153"/>
      <c r="BT271" s="153"/>
      <c r="BU271" s="153"/>
      <c r="BV271" s="153"/>
      <c r="BW271" s="153"/>
      <c r="BX271" s="153"/>
      <c r="BY271" s="153"/>
      <c r="BZ271" s="153"/>
      <c r="CA271" s="153"/>
      <c r="CB271" s="153"/>
      <c r="CC271" s="153"/>
      <c r="CD271" s="153"/>
      <c r="CE271" s="153"/>
      <c r="CF271" s="153"/>
      <c r="CG271" s="153"/>
      <c r="CH271" s="153"/>
      <c r="CI271" s="153"/>
      <c r="CJ271" s="153"/>
      <c r="CK271" s="153"/>
      <c r="CL271" s="153"/>
      <c r="CM271" s="153"/>
      <c r="CN271" s="153"/>
      <c r="CO271" s="153"/>
      <c r="CP271" s="153"/>
      <c r="CQ271" s="153"/>
      <c r="CR271" s="153"/>
      <c r="CS271" s="153"/>
      <c r="CT271" s="153"/>
      <c r="CU271" s="153"/>
      <c r="CV271" s="153"/>
      <c r="CW271" s="153"/>
      <c r="CX271" s="153"/>
      <c r="CY271" s="153"/>
      <c r="CZ271" s="153"/>
      <c r="DA271" s="153"/>
      <c r="DB271" s="153"/>
      <c r="DC271" s="153"/>
      <c r="DD271" s="153"/>
      <c r="DE271" s="153"/>
      <c r="DF271" s="153"/>
      <c r="DG271" s="153"/>
      <c r="DH271" s="153"/>
      <c r="DI271" s="153"/>
      <c r="DJ271" s="153"/>
      <c r="DK271" s="153"/>
      <c r="DL271" s="153"/>
      <c r="DM271" s="153"/>
      <c r="DN271" s="153"/>
      <c r="DO271" s="153"/>
      <c r="DP271" s="153"/>
      <c r="DQ271" s="153"/>
      <c r="DR271" s="153"/>
      <c r="DS271" s="153"/>
      <c r="DT271" s="153"/>
      <c r="DU271" s="153"/>
      <c r="DV271" s="153"/>
      <c r="DW271" s="153"/>
      <c r="DX271" s="153"/>
      <c r="DY271" s="153"/>
      <c r="DZ271" s="153"/>
      <c r="EA271" s="153"/>
      <c r="EB271" s="153"/>
      <c r="EC271" s="153"/>
      <c r="ED271" s="153"/>
      <c r="EE271" s="153"/>
      <c r="EF271" s="153"/>
      <c r="EG271" s="153"/>
      <c r="EH271" s="153"/>
      <c r="EI271" s="153"/>
      <c r="EJ271" s="153"/>
      <c r="EK271" s="153"/>
      <c r="EL271" s="153"/>
      <c r="EM271" s="153"/>
      <c r="EN271" s="153"/>
      <c r="EO271" s="153"/>
      <c r="EP271" s="153"/>
      <c r="EQ271" s="153"/>
      <c r="ER271" s="153"/>
      <c r="ES271" s="153"/>
      <c r="ET271" s="153"/>
      <c r="EU271" s="153"/>
      <c r="EV271" s="153"/>
      <c r="EW271" s="153"/>
      <c r="EX271" s="153"/>
      <c r="EY271" s="153"/>
      <c r="EZ271" s="153"/>
      <c r="FA271" s="153"/>
      <c r="FB271" s="153"/>
      <c r="FC271" s="153"/>
      <c r="FD271" s="153"/>
      <c r="FE271" s="153"/>
      <c r="FF271" s="153"/>
      <c r="FG271" s="153"/>
      <c r="FH271" s="153"/>
      <c r="FI271" s="153"/>
      <c r="FJ271" s="153"/>
      <c r="FK271" s="153"/>
      <c r="FL271" s="153"/>
      <c r="FM271" s="153"/>
      <c r="FN271" s="153"/>
      <c r="FO271" s="153"/>
      <c r="FP271" s="153"/>
      <c r="FQ271" s="153"/>
      <c r="FR271" s="153"/>
      <c r="FS271" s="153"/>
      <c r="FT271" s="153"/>
      <c r="FU271" s="153"/>
      <c r="FV271" s="153"/>
      <c r="FW271" s="153"/>
      <c r="FX271" s="153"/>
      <c r="FY271" s="153"/>
      <c r="FZ271" s="153"/>
      <c r="GA271" s="153"/>
      <c r="GB271" s="153"/>
      <c r="GC271" s="153"/>
      <c r="GD271" s="153"/>
      <c r="GE271" s="153"/>
      <c r="GF271" s="153"/>
      <c r="GG271" s="153"/>
      <c r="GH271" s="153"/>
      <c r="GI271" s="153"/>
      <c r="GJ271" s="153"/>
      <c r="GK271" s="153"/>
      <c r="GL271" s="153"/>
      <c r="GM271" s="153"/>
      <c r="GN271" s="153"/>
      <c r="GO271" s="153"/>
      <c r="GP271" s="153"/>
      <c r="GQ271" s="153"/>
      <c r="GR271" s="153"/>
      <c r="GS271" s="153"/>
      <c r="GT271" s="153"/>
      <c r="GU271" s="153"/>
      <c r="GV271" s="153"/>
      <c r="GW271" s="153"/>
      <c r="GX271" s="153"/>
      <c r="GY271" s="153"/>
      <c r="GZ271" s="153"/>
      <c r="HA271" s="153"/>
      <c r="HB271" s="153"/>
      <c r="HC271" s="153"/>
      <c r="HD271" s="160"/>
      <c r="HE271" s="160"/>
      <c r="HF271" s="160"/>
      <c r="HG271" s="160"/>
      <c r="HH271" s="160"/>
      <c r="HI271" s="160"/>
    </row>
    <row r="272" spans="1:217" s="145" customFormat="1" ht="19.5" customHeight="1">
      <c r="A272" s="167" t="s">
        <v>1638</v>
      </c>
      <c r="B272" s="168">
        <v>1</v>
      </c>
      <c r="C272" s="153">
        <f t="shared" si="0"/>
        <v>0</v>
      </c>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3"/>
      <c r="AL272" s="153"/>
      <c r="AM272" s="153"/>
      <c r="AN272" s="153"/>
      <c r="AO272" s="153"/>
      <c r="AP272" s="153"/>
      <c r="AQ272" s="153"/>
      <c r="AR272" s="153"/>
      <c r="AS272" s="153"/>
      <c r="AT272" s="153"/>
      <c r="AU272" s="153"/>
      <c r="AV272" s="153"/>
      <c r="AW272" s="153"/>
      <c r="AX272" s="153"/>
      <c r="AY272" s="153"/>
      <c r="AZ272" s="153"/>
      <c r="BA272" s="153"/>
      <c r="BB272" s="153"/>
      <c r="BC272" s="153"/>
      <c r="BD272" s="153"/>
      <c r="BE272" s="153"/>
      <c r="BF272" s="153"/>
      <c r="BG272" s="153"/>
      <c r="BH272" s="153"/>
      <c r="BI272" s="153"/>
      <c r="BJ272" s="153"/>
      <c r="BK272" s="153"/>
      <c r="BL272" s="153"/>
      <c r="BM272" s="153"/>
      <c r="BN272" s="153"/>
      <c r="BO272" s="153"/>
      <c r="BP272" s="153"/>
      <c r="BQ272" s="153"/>
      <c r="BR272" s="153"/>
      <c r="BS272" s="153"/>
      <c r="BT272" s="153"/>
      <c r="BU272" s="153"/>
      <c r="BV272" s="153"/>
      <c r="BW272" s="153"/>
      <c r="BX272" s="153"/>
      <c r="BY272" s="153"/>
      <c r="BZ272" s="153"/>
      <c r="CA272" s="153"/>
      <c r="CB272" s="153"/>
      <c r="CC272" s="153"/>
      <c r="CD272" s="153"/>
      <c r="CE272" s="153"/>
      <c r="CF272" s="153"/>
      <c r="CG272" s="153"/>
      <c r="CH272" s="153"/>
      <c r="CI272" s="153"/>
      <c r="CJ272" s="153"/>
      <c r="CK272" s="153"/>
      <c r="CL272" s="153"/>
      <c r="CM272" s="153"/>
      <c r="CN272" s="153"/>
      <c r="CO272" s="153"/>
      <c r="CP272" s="153"/>
      <c r="CQ272" s="153"/>
      <c r="CR272" s="153"/>
      <c r="CS272" s="153"/>
      <c r="CT272" s="153"/>
      <c r="CU272" s="153"/>
      <c r="CV272" s="153"/>
      <c r="CW272" s="153"/>
      <c r="CX272" s="153"/>
      <c r="CY272" s="153"/>
      <c r="CZ272" s="153"/>
      <c r="DA272" s="153"/>
      <c r="DB272" s="153"/>
      <c r="DC272" s="153"/>
      <c r="DD272" s="153"/>
      <c r="DE272" s="153"/>
      <c r="DF272" s="153"/>
      <c r="DG272" s="153"/>
      <c r="DH272" s="153"/>
      <c r="DI272" s="153"/>
      <c r="DJ272" s="153"/>
      <c r="DK272" s="153"/>
      <c r="DL272" s="153"/>
      <c r="DM272" s="153"/>
      <c r="DN272" s="153"/>
      <c r="DO272" s="153"/>
      <c r="DP272" s="153"/>
      <c r="DQ272" s="153"/>
      <c r="DR272" s="153"/>
      <c r="DS272" s="153"/>
      <c r="DT272" s="153"/>
      <c r="DU272" s="153"/>
      <c r="DV272" s="153"/>
      <c r="DW272" s="153"/>
      <c r="DX272" s="153"/>
      <c r="DY272" s="153"/>
      <c r="DZ272" s="153"/>
      <c r="EA272" s="153"/>
      <c r="EB272" s="153"/>
      <c r="EC272" s="153"/>
      <c r="ED272" s="153"/>
      <c r="EE272" s="153"/>
      <c r="EF272" s="153"/>
      <c r="EG272" s="153"/>
      <c r="EH272" s="153"/>
      <c r="EI272" s="153"/>
      <c r="EJ272" s="153"/>
      <c r="EK272" s="153"/>
      <c r="EL272" s="153"/>
      <c r="EM272" s="153"/>
      <c r="EN272" s="153"/>
      <c r="EO272" s="153"/>
      <c r="EP272" s="153"/>
      <c r="EQ272" s="153"/>
      <c r="ER272" s="153"/>
      <c r="ES272" s="153"/>
      <c r="ET272" s="153"/>
      <c r="EU272" s="153"/>
      <c r="EV272" s="153"/>
      <c r="EW272" s="153"/>
      <c r="EX272" s="153"/>
      <c r="EY272" s="153"/>
      <c r="EZ272" s="153"/>
      <c r="FA272" s="153"/>
      <c r="FB272" s="153"/>
      <c r="FC272" s="153"/>
      <c r="FD272" s="153"/>
      <c r="FE272" s="153"/>
      <c r="FF272" s="153"/>
      <c r="FG272" s="153"/>
      <c r="FH272" s="153"/>
      <c r="FI272" s="153"/>
      <c r="FJ272" s="153"/>
      <c r="FK272" s="153"/>
      <c r="FL272" s="153"/>
      <c r="FM272" s="153"/>
      <c r="FN272" s="153"/>
      <c r="FO272" s="153"/>
      <c r="FP272" s="153"/>
      <c r="FQ272" s="153"/>
      <c r="FR272" s="153"/>
      <c r="FS272" s="153"/>
      <c r="FT272" s="153"/>
      <c r="FU272" s="153"/>
      <c r="FV272" s="153"/>
      <c r="FW272" s="153"/>
      <c r="FX272" s="153"/>
      <c r="FY272" s="153"/>
      <c r="FZ272" s="153"/>
      <c r="GA272" s="153"/>
      <c r="GB272" s="153"/>
      <c r="GC272" s="153"/>
      <c r="GD272" s="153"/>
      <c r="GE272" s="153"/>
      <c r="GF272" s="153"/>
      <c r="GG272" s="153"/>
      <c r="GH272" s="153"/>
      <c r="GI272" s="153"/>
      <c r="GJ272" s="153"/>
      <c r="GK272" s="153"/>
      <c r="GL272" s="153"/>
      <c r="GM272" s="153"/>
      <c r="GN272" s="153"/>
      <c r="GO272" s="153"/>
      <c r="GP272" s="153"/>
      <c r="GQ272" s="153"/>
      <c r="GR272" s="153"/>
      <c r="GS272" s="153"/>
      <c r="GT272" s="153"/>
      <c r="GU272" s="153"/>
      <c r="GV272" s="153"/>
      <c r="GW272" s="153"/>
      <c r="GX272" s="153"/>
      <c r="GY272" s="153"/>
      <c r="GZ272" s="153"/>
      <c r="HA272" s="153"/>
      <c r="HB272" s="153"/>
      <c r="HC272" s="153"/>
      <c r="HD272" s="160"/>
      <c r="HE272" s="160"/>
      <c r="HF272" s="160"/>
      <c r="HG272" s="160"/>
      <c r="HH272" s="160"/>
      <c r="HI272" s="160"/>
    </row>
    <row r="273" spans="1:217" s="145" customFormat="1" ht="19.5" customHeight="1">
      <c r="A273" s="167" t="s">
        <v>1634</v>
      </c>
      <c r="B273" s="168">
        <v>15</v>
      </c>
      <c r="C273" s="153">
        <f t="shared" si="0"/>
        <v>0</v>
      </c>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c r="BI273" s="153"/>
      <c r="BJ273" s="153"/>
      <c r="BK273" s="153"/>
      <c r="BL273" s="153"/>
      <c r="BM273" s="153"/>
      <c r="BN273" s="153"/>
      <c r="BO273" s="153"/>
      <c r="BP273" s="153"/>
      <c r="BQ273" s="153"/>
      <c r="BR273" s="153"/>
      <c r="BS273" s="153"/>
      <c r="BT273" s="153"/>
      <c r="BU273" s="153"/>
      <c r="BV273" s="153"/>
      <c r="BW273" s="153"/>
      <c r="BX273" s="153"/>
      <c r="BY273" s="153"/>
      <c r="BZ273" s="153"/>
      <c r="CA273" s="153"/>
      <c r="CB273" s="153"/>
      <c r="CC273" s="153"/>
      <c r="CD273" s="153"/>
      <c r="CE273" s="153"/>
      <c r="CF273" s="153"/>
      <c r="CG273" s="153"/>
      <c r="CH273" s="153"/>
      <c r="CI273" s="153"/>
      <c r="CJ273" s="153"/>
      <c r="CK273" s="153"/>
      <c r="CL273" s="153"/>
      <c r="CM273" s="153"/>
      <c r="CN273" s="153"/>
      <c r="CO273" s="153"/>
      <c r="CP273" s="153"/>
      <c r="CQ273" s="153"/>
      <c r="CR273" s="153"/>
      <c r="CS273" s="153"/>
      <c r="CT273" s="153"/>
      <c r="CU273" s="153"/>
      <c r="CV273" s="153"/>
      <c r="CW273" s="153"/>
      <c r="CX273" s="153"/>
      <c r="CY273" s="153"/>
      <c r="CZ273" s="153"/>
      <c r="DA273" s="153"/>
      <c r="DB273" s="153"/>
      <c r="DC273" s="153"/>
      <c r="DD273" s="153"/>
      <c r="DE273" s="153"/>
      <c r="DF273" s="153"/>
      <c r="DG273" s="153"/>
      <c r="DH273" s="153"/>
      <c r="DI273" s="153"/>
      <c r="DJ273" s="153"/>
      <c r="DK273" s="153"/>
      <c r="DL273" s="153"/>
      <c r="DM273" s="153"/>
      <c r="DN273" s="153"/>
      <c r="DO273" s="153"/>
      <c r="DP273" s="153"/>
      <c r="DQ273" s="153"/>
      <c r="DR273" s="153"/>
      <c r="DS273" s="153"/>
      <c r="DT273" s="153"/>
      <c r="DU273" s="153"/>
      <c r="DV273" s="153"/>
      <c r="DW273" s="153"/>
      <c r="DX273" s="153"/>
      <c r="DY273" s="153"/>
      <c r="DZ273" s="153"/>
      <c r="EA273" s="153"/>
      <c r="EB273" s="153"/>
      <c r="EC273" s="153"/>
      <c r="ED273" s="153"/>
      <c r="EE273" s="153"/>
      <c r="EF273" s="153"/>
      <c r="EG273" s="153"/>
      <c r="EH273" s="153"/>
      <c r="EI273" s="153"/>
      <c r="EJ273" s="153"/>
      <c r="EK273" s="153"/>
      <c r="EL273" s="153"/>
      <c r="EM273" s="153"/>
      <c r="EN273" s="153"/>
      <c r="EO273" s="153"/>
      <c r="EP273" s="153"/>
      <c r="EQ273" s="153"/>
      <c r="ER273" s="153"/>
      <c r="ES273" s="153"/>
      <c r="ET273" s="153"/>
      <c r="EU273" s="153"/>
      <c r="EV273" s="153"/>
      <c r="EW273" s="153"/>
      <c r="EX273" s="153"/>
      <c r="EY273" s="153"/>
      <c r="EZ273" s="153"/>
      <c r="FA273" s="153"/>
      <c r="FB273" s="153"/>
      <c r="FC273" s="153"/>
      <c r="FD273" s="153"/>
      <c r="FE273" s="153"/>
      <c r="FF273" s="153"/>
      <c r="FG273" s="153"/>
      <c r="FH273" s="153"/>
      <c r="FI273" s="153"/>
      <c r="FJ273" s="153"/>
      <c r="FK273" s="153"/>
      <c r="FL273" s="153"/>
      <c r="FM273" s="153"/>
      <c r="FN273" s="153"/>
      <c r="FO273" s="153"/>
      <c r="FP273" s="153"/>
      <c r="FQ273" s="153"/>
      <c r="FR273" s="153"/>
      <c r="FS273" s="153"/>
      <c r="FT273" s="153"/>
      <c r="FU273" s="153"/>
      <c r="FV273" s="153"/>
      <c r="FW273" s="153"/>
      <c r="FX273" s="153"/>
      <c r="FY273" s="153"/>
      <c r="FZ273" s="153"/>
      <c r="GA273" s="153"/>
      <c r="GB273" s="153"/>
      <c r="GC273" s="153"/>
      <c r="GD273" s="153"/>
      <c r="GE273" s="153"/>
      <c r="GF273" s="153"/>
      <c r="GG273" s="153"/>
      <c r="GH273" s="153"/>
      <c r="GI273" s="153"/>
      <c r="GJ273" s="153"/>
      <c r="GK273" s="153"/>
      <c r="GL273" s="153"/>
      <c r="GM273" s="153"/>
      <c r="GN273" s="153"/>
      <c r="GO273" s="153"/>
      <c r="GP273" s="153"/>
      <c r="GQ273" s="153"/>
      <c r="GR273" s="153"/>
      <c r="GS273" s="153"/>
      <c r="GT273" s="153"/>
      <c r="GU273" s="153"/>
      <c r="GV273" s="153"/>
      <c r="GW273" s="153"/>
      <c r="GX273" s="153"/>
      <c r="GY273" s="153"/>
      <c r="GZ273" s="153"/>
      <c r="HA273" s="153"/>
      <c r="HB273" s="153"/>
      <c r="HC273" s="153"/>
      <c r="HD273" s="160"/>
      <c r="HE273" s="160"/>
      <c r="HF273" s="160"/>
      <c r="HG273" s="160"/>
      <c r="HH273" s="160"/>
      <c r="HI273" s="160"/>
    </row>
    <row r="274" spans="1:217" s="145" customFormat="1" ht="19.5" customHeight="1">
      <c r="A274" s="167" t="s">
        <v>1640</v>
      </c>
      <c r="B274" s="168">
        <v>12</v>
      </c>
      <c r="C274" s="153">
        <f t="shared" si="0"/>
        <v>0</v>
      </c>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3"/>
      <c r="BD274" s="153"/>
      <c r="BE274" s="153"/>
      <c r="BF274" s="153"/>
      <c r="BG274" s="153"/>
      <c r="BH274" s="153"/>
      <c r="BI274" s="153"/>
      <c r="BJ274" s="153"/>
      <c r="BK274" s="153"/>
      <c r="BL274" s="153"/>
      <c r="BM274" s="153"/>
      <c r="BN274" s="153"/>
      <c r="BO274" s="153"/>
      <c r="BP274" s="153"/>
      <c r="BQ274" s="153"/>
      <c r="BR274" s="153"/>
      <c r="BS274" s="153"/>
      <c r="BT274" s="153"/>
      <c r="BU274" s="153"/>
      <c r="BV274" s="153"/>
      <c r="BW274" s="153"/>
      <c r="BX274" s="153"/>
      <c r="BY274" s="153"/>
      <c r="BZ274" s="153"/>
      <c r="CA274" s="153"/>
      <c r="CB274" s="153"/>
      <c r="CC274" s="153"/>
      <c r="CD274" s="153"/>
      <c r="CE274" s="153"/>
      <c r="CF274" s="153"/>
      <c r="CG274" s="153"/>
      <c r="CH274" s="153"/>
      <c r="CI274" s="153"/>
      <c r="CJ274" s="153"/>
      <c r="CK274" s="153"/>
      <c r="CL274" s="153"/>
      <c r="CM274" s="153"/>
      <c r="CN274" s="153"/>
      <c r="CO274" s="153"/>
      <c r="CP274" s="153"/>
      <c r="CQ274" s="153"/>
      <c r="CR274" s="153"/>
      <c r="CS274" s="153"/>
      <c r="CT274" s="153"/>
      <c r="CU274" s="153"/>
      <c r="CV274" s="153"/>
      <c r="CW274" s="153"/>
      <c r="CX274" s="153"/>
      <c r="CY274" s="153"/>
      <c r="CZ274" s="153"/>
      <c r="DA274" s="153"/>
      <c r="DB274" s="153"/>
      <c r="DC274" s="153"/>
      <c r="DD274" s="153"/>
      <c r="DE274" s="153"/>
      <c r="DF274" s="153"/>
      <c r="DG274" s="153"/>
      <c r="DH274" s="153"/>
      <c r="DI274" s="153"/>
      <c r="DJ274" s="153"/>
      <c r="DK274" s="153"/>
      <c r="DL274" s="153"/>
      <c r="DM274" s="153"/>
      <c r="DN274" s="153"/>
      <c r="DO274" s="153"/>
      <c r="DP274" s="153"/>
      <c r="DQ274" s="153"/>
      <c r="DR274" s="153"/>
      <c r="DS274" s="153"/>
      <c r="DT274" s="153"/>
      <c r="DU274" s="153"/>
      <c r="DV274" s="153"/>
      <c r="DW274" s="153"/>
      <c r="DX274" s="153"/>
      <c r="DY274" s="153"/>
      <c r="DZ274" s="153"/>
      <c r="EA274" s="153"/>
      <c r="EB274" s="153"/>
      <c r="EC274" s="153"/>
      <c r="ED274" s="153"/>
      <c r="EE274" s="153"/>
      <c r="EF274" s="153"/>
      <c r="EG274" s="153"/>
      <c r="EH274" s="153"/>
      <c r="EI274" s="153"/>
      <c r="EJ274" s="153"/>
      <c r="EK274" s="153"/>
      <c r="EL274" s="153"/>
      <c r="EM274" s="153"/>
      <c r="EN274" s="153"/>
      <c r="EO274" s="153"/>
      <c r="EP274" s="153"/>
      <c r="EQ274" s="153"/>
      <c r="ER274" s="153"/>
      <c r="ES274" s="153"/>
      <c r="ET274" s="153"/>
      <c r="EU274" s="153"/>
      <c r="EV274" s="153"/>
      <c r="EW274" s="153"/>
      <c r="EX274" s="153"/>
      <c r="EY274" s="153"/>
      <c r="EZ274" s="153"/>
      <c r="FA274" s="153"/>
      <c r="FB274" s="153"/>
      <c r="FC274" s="153"/>
      <c r="FD274" s="153"/>
      <c r="FE274" s="153"/>
      <c r="FF274" s="153"/>
      <c r="FG274" s="153"/>
      <c r="FH274" s="153"/>
      <c r="FI274" s="153"/>
      <c r="FJ274" s="153"/>
      <c r="FK274" s="153"/>
      <c r="FL274" s="153"/>
      <c r="FM274" s="153"/>
      <c r="FN274" s="153"/>
      <c r="FO274" s="153"/>
      <c r="FP274" s="153"/>
      <c r="FQ274" s="153"/>
      <c r="FR274" s="153"/>
      <c r="FS274" s="153"/>
      <c r="FT274" s="153"/>
      <c r="FU274" s="153"/>
      <c r="FV274" s="153"/>
      <c r="FW274" s="153"/>
      <c r="FX274" s="153"/>
      <c r="FY274" s="153"/>
      <c r="FZ274" s="153"/>
      <c r="GA274" s="153"/>
      <c r="GB274" s="153"/>
      <c r="GC274" s="153"/>
      <c r="GD274" s="153"/>
      <c r="GE274" s="153"/>
      <c r="GF274" s="153"/>
      <c r="GG274" s="153"/>
      <c r="GH274" s="153"/>
      <c r="GI274" s="153"/>
      <c r="GJ274" s="153"/>
      <c r="GK274" s="153"/>
      <c r="GL274" s="153"/>
      <c r="GM274" s="153"/>
      <c r="GN274" s="153"/>
      <c r="GO274" s="153"/>
      <c r="GP274" s="153"/>
      <c r="GQ274" s="153"/>
      <c r="GR274" s="153"/>
      <c r="GS274" s="153"/>
      <c r="GT274" s="153"/>
      <c r="GU274" s="153"/>
      <c r="GV274" s="153"/>
      <c r="GW274" s="153"/>
      <c r="GX274" s="153"/>
      <c r="GY274" s="153"/>
      <c r="GZ274" s="153"/>
      <c r="HA274" s="153"/>
      <c r="HB274" s="153"/>
      <c r="HC274" s="153"/>
      <c r="HD274" s="160"/>
      <c r="HE274" s="160"/>
      <c r="HF274" s="160"/>
      <c r="HG274" s="160"/>
      <c r="HH274" s="160"/>
      <c r="HI274" s="160"/>
    </row>
  </sheetData>
  <sheetProtection/>
  <mergeCells count="1">
    <mergeCell ref="A1:B1"/>
  </mergeCells>
  <dataValidations count="1">
    <dataValidation type="list" allowBlank="1" showInputMessage="1" showErrorMessage="1" sqref="GZ4 GZ64509:GZ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IO8"/>
  <sheetViews>
    <sheetView workbookViewId="0" topLeftCell="A1">
      <selection activeCell="A1" sqref="A1:D1"/>
    </sheetView>
  </sheetViews>
  <sheetFormatPr defaultColWidth="9.00390625" defaultRowHeight="14.25"/>
  <cols>
    <col min="1" max="1" width="21.375" style="62" customWidth="1"/>
    <col min="2" max="2" width="15.75390625" style="62" customWidth="1"/>
    <col min="3" max="3" width="14.75390625" style="62" customWidth="1"/>
    <col min="4" max="4" width="25.25390625" style="62" customWidth="1"/>
    <col min="5" max="249" width="9.00390625" style="62" customWidth="1"/>
  </cols>
  <sheetData>
    <row r="1" spans="1:4" ht="24">
      <c r="A1" s="63" t="s">
        <v>1644</v>
      </c>
      <c r="B1" s="63"/>
      <c r="C1" s="63"/>
      <c r="D1" s="63"/>
    </row>
    <row r="2" spans="1:249" ht="31.5" customHeight="1">
      <c r="A2" s="64"/>
      <c r="B2" s="64"/>
      <c r="C2" s="64"/>
      <c r="D2" s="65" t="s">
        <v>1645</v>
      </c>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row>
    <row r="3" spans="1:4" ht="27" customHeight="1">
      <c r="A3" s="66" t="s">
        <v>1646</v>
      </c>
      <c r="B3" s="67" t="s">
        <v>1647</v>
      </c>
      <c r="C3" s="68" t="s">
        <v>1648</v>
      </c>
      <c r="D3" s="69"/>
    </row>
    <row r="4" spans="1:4" ht="15" customHeight="1">
      <c r="A4" s="70"/>
      <c r="B4" s="71"/>
      <c r="C4" s="72"/>
      <c r="D4" s="73"/>
    </row>
    <row r="5" spans="1:4" ht="37.5" customHeight="1">
      <c r="A5" s="70"/>
      <c r="B5" s="71"/>
      <c r="C5" s="72"/>
      <c r="D5" s="74" t="s">
        <v>1649</v>
      </c>
    </row>
    <row r="6" spans="1:249" ht="33" customHeight="1">
      <c r="A6" s="75" t="s">
        <v>1650</v>
      </c>
      <c r="B6" s="76">
        <v>70.1</v>
      </c>
      <c r="C6" s="76">
        <v>69.63</v>
      </c>
      <c r="D6" s="144">
        <v>9.73</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row>
    <row r="7" spans="1:4" ht="40.5" customHeight="1">
      <c r="A7" s="79" t="s">
        <v>1651</v>
      </c>
      <c r="B7" s="79"/>
      <c r="C7" s="79"/>
      <c r="D7" s="79"/>
    </row>
    <row r="8" spans="1:4" ht="14.25">
      <c r="A8" s="80"/>
      <c r="B8" s="80"/>
      <c r="C8" s="80"/>
      <c r="D8" s="80"/>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0"/>
  <sheetViews>
    <sheetView showZeros="0" workbookViewId="0" topLeftCell="A1">
      <selection activeCell="A1" sqref="A1:D1"/>
    </sheetView>
  </sheetViews>
  <sheetFormatPr defaultColWidth="9.00390625" defaultRowHeight="14.25"/>
  <cols>
    <col min="1" max="1" width="33.25390625" style="125" customWidth="1"/>
    <col min="2" max="4" width="16.625" style="125" customWidth="1"/>
    <col min="5" max="6" width="9.50390625" style="125" bestFit="1" customWidth="1"/>
    <col min="7" max="16384" width="9.00390625" style="125" customWidth="1"/>
  </cols>
  <sheetData>
    <row r="1" spans="1:5" ht="32.25" customHeight="1">
      <c r="A1" s="13" t="s">
        <v>1652</v>
      </c>
      <c r="B1" s="13"/>
      <c r="C1" s="13"/>
      <c r="D1" s="13"/>
      <c r="E1" s="126"/>
    </row>
    <row r="2" spans="1:4" s="124" customFormat="1" ht="19.5" customHeight="1">
      <c r="A2" s="127"/>
      <c r="B2" s="127"/>
      <c r="C2" s="127"/>
      <c r="D2" s="128" t="s">
        <v>22</v>
      </c>
    </row>
    <row r="3" spans="1:4" ht="49.5" customHeight="1">
      <c r="A3" s="129" t="s">
        <v>1653</v>
      </c>
      <c r="B3" s="130" t="s">
        <v>1654</v>
      </c>
      <c r="C3" s="130" t="s">
        <v>1655</v>
      </c>
      <c r="D3" s="131" t="s">
        <v>1656</v>
      </c>
    </row>
    <row r="4" spans="1:4" ht="49.5" customHeight="1">
      <c r="A4" s="132" t="s">
        <v>1657</v>
      </c>
      <c r="B4" s="133">
        <f>B5+B6+B7</f>
        <v>7612.32</v>
      </c>
      <c r="C4" s="133">
        <f>C5+C6+C7</f>
        <v>7620.8099999999995</v>
      </c>
      <c r="D4" s="134">
        <f aca="true" t="shared" si="0" ref="D4:D9">ROUND(B4/C4*100,1)</f>
        <v>99.9</v>
      </c>
    </row>
    <row r="5" spans="1:8" ht="49.5" customHeight="1">
      <c r="A5" s="135" t="s">
        <v>1658</v>
      </c>
      <c r="B5" s="133">
        <v>200</v>
      </c>
      <c r="C5" s="133">
        <v>200</v>
      </c>
      <c r="D5" s="134">
        <f t="shared" si="0"/>
        <v>100</v>
      </c>
      <c r="H5" s="136"/>
    </row>
    <row r="6" spans="1:6" ht="49.5" customHeight="1">
      <c r="A6" s="135" t="s">
        <v>1659</v>
      </c>
      <c r="B6" s="133">
        <v>789.31</v>
      </c>
      <c r="C6" s="133">
        <v>886.2</v>
      </c>
      <c r="D6" s="134">
        <f t="shared" si="0"/>
        <v>89.1</v>
      </c>
      <c r="F6" s="137"/>
    </row>
    <row r="7" spans="1:6" ht="49.5" customHeight="1">
      <c r="A7" s="135" t="s">
        <v>1660</v>
      </c>
      <c r="B7" s="133">
        <f>SUM(B8:B9)</f>
        <v>6623.01</v>
      </c>
      <c r="C7" s="133">
        <v>6534.61</v>
      </c>
      <c r="D7" s="134">
        <f t="shared" si="0"/>
        <v>101.4</v>
      </c>
      <c r="F7" s="137"/>
    </row>
    <row r="8" spans="1:6" ht="49.5" customHeight="1">
      <c r="A8" s="138" t="s">
        <v>1661</v>
      </c>
      <c r="B8" s="133">
        <v>5671.01</v>
      </c>
      <c r="C8" s="133">
        <v>5934.61</v>
      </c>
      <c r="D8" s="134">
        <f t="shared" si="0"/>
        <v>95.6</v>
      </c>
      <c r="E8" s="137"/>
      <c r="F8" s="137"/>
    </row>
    <row r="9" spans="1:4" ht="49.5" customHeight="1">
      <c r="A9" s="139" t="s">
        <v>1662</v>
      </c>
      <c r="B9" s="140">
        <v>952</v>
      </c>
      <c r="C9" s="140">
        <v>600</v>
      </c>
      <c r="D9" s="141">
        <f t="shared" si="0"/>
        <v>158.7</v>
      </c>
    </row>
    <row r="10" spans="1:4" ht="184.5" customHeight="1">
      <c r="A10" s="142" t="s">
        <v>1663</v>
      </c>
      <c r="B10" s="142"/>
      <c r="C10" s="142"/>
      <c r="D10" s="143"/>
    </row>
  </sheetData>
  <sheetProtection/>
  <mergeCells count="2">
    <mergeCell ref="A1:D1"/>
    <mergeCell ref="A10:D10"/>
  </mergeCells>
  <printOptions horizontalCentered="1"/>
  <pageMargins left="0.51" right="0.47" top="0.9842519685039371" bottom="0.9842519685039371"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杨倩怡</cp:lastModifiedBy>
  <cp:lastPrinted>2021-04-09T08:44:46Z</cp:lastPrinted>
  <dcterms:created xsi:type="dcterms:W3CDTF">2006-02-13T05:15:25Z</dcterms:created>
  <dcterms:modified xsi:type="dcterms:W3CDTF">2023-09-11T01:46:30Z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